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anrisya\Desktop\H27完成版統計書HPファイル\"/>
    </mc:Choice>
  </mc:AlternateContent>
  <bookViews>
    <workbookView xWindow="0" yWindow="0" windowWidth="20490" windowHeight="7815"/>
  </bookViews>
  <sheets>
    <sheet name="統計表一覧" sheetId="2" r:id="rId1"/>
    <sheet name="37-1" sheetId="9" r:id="rId2"/>
    <sheet name="37-2" sheetId="10" r:id="rId3"/>
    <sheet name="38 " sheetId="11" r:id="rId4"/>
    <sheet name="39" sheetId="12" r:id="rId5"/>
    <sheet name="40(1)" sheetId="13" r:id="rId6"/>
    <sheet name="40(2)" sheetId="14" r:id="rId7"/>
    <sheet name="Sheet1" sheetId="1" r:id="rId8"/>
  </sheets>
  <definedNames>
    <definedName name="_xlnm._FilterDatabase" localSheetId="1" hidden="1">'37-1'!#REF!</definedName>
    <definedName name="_xlnm._FilterDatabase" localSheetId="2" hidden="1">'37-2'!#REF!</definedName>
    <definedName name="_xlnm._FilterDatabase" localSheetId="5" hidden="1">'40(1)'!$B$6:$I$359</definedName>
    <definedName name="_Regression_Int" localSheetId="6" hidden="1">1</definedName>
    <definedName name="_xlnm.Print_Area" localSheetId="1">'37-1'!$B$2:$U$68</definedName>
    <definedName name="_xlnm.Print_Area" localSheetId="2">'37-2'!$B$2:$U$72</definedName>
    <definedName name="_xlnm.Print_Area" localSheetId="3">'38 '!$B$2:$AQ$37</definedName>
    <definedName name="_xlnm.Print_Area" localSheetId="4">'39'!$B$2:$U$38</definedName>
    <definedName name="_xlnm.Print_Area" localSheetId="5">'40(1)'!$B$1:$I$233</definedName>
    <definedName name="_xlnm.Print_Area" localSheetId="6">'40(2)'!$B$2:$L$32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4" l="1"/>
  <c r="K31" i="14"/>
  <c r="F31" i="14"/>
  <c r="E31" i="14"/>
  <c r="L30" i="14"/>
  <c r="K30" i="14"/>
  <c r="F30" i="14"/>
  <c r="E30" i="14"/>
  <c r="L29" i="14"/>
  <c r="K29" i="14"/>
  <c r="F29" i="14"/>
  <c r="E29" i="14"/>
  <c r="L28" i="14"/>
  <c r="K28" i="14"/>
  <c r="F28" i="14"/>
  <c r="E28" i="14"/>
  <c r="L27" i="14"/>
  <c r="K27" i="14"/>
  <c r="F27" i="14"/>
  <c r="E27" i="14"/>
  <c r="L26" i="14"/>
  <c r="K26" i="14"/>
  <c r="F26" i="14"/>
  <c r="E26" i="14"/>
  <c r="L25" i="14"/>
  <c r="K25" i="14"/>
  <c r="F25" i="14"/>
  <c r="E25" i="14"/>
  <c r="L24" i="14"/>
  <c r="K24" i="14"/>
  <c r="F24" i="14"/>
  <c r="E24" i="14"/>
  <c r="L23" i="14"/>
  <c r="K23" i="14"/>
  <c r="F23" i="14"/>
  <c r="E23" i="14"/>
  <c r="L22" i="14"/>
  <c r="K22" i="14"/>
  <c r="F22" i="14"/>
  <c r="E22" i="14"/>
  <c r="L21" i="14"/>
  <c r="K21" i="14"/>
  <c r="F21" i="14"/>
  <c r="E21" i="14"/>
  <c r="L20" i="14"/>
  <c r="K20" i="14"/>
  <c r="F20" i="14"/>
  <c r="E20" i="14"/>
  <c r="L19" i="14"/>
  <c r="K19" i="14"/>
  <c r="F19" i="14"/>
  <c r="E19" i="14"/>
  <c r="L18" i="14"/>
  <c r="K18" i="14"/>
  <c r="F18" i="14"/>
  <c r="E18" i="14"/>
  <c r="L17" i="14"/>
  <c r="K17" i="14"/>
  <c r="F17" i="14"/>
  <c r="E17" i="14"/>
  <c r="L16" i="14"/>
  <c r="K16" i="14"/>
  <c r="F16" i="14"/>
  <c r="E16" i="14"/>
  <c r="L15" i="14"/>
  <c r="K15" i="14"/>
  <c r="F15" i="14"/>
  <c r="E15" i="14"/>
  <c r="L14" i="14"/>
  <c r="K14" i="14"/>
  <c r="F14" i="14"/>
  <c r="E14" i="14"/>
  <c r="L13" i="14"/>
  <c r="K13" i="14"/>
  <c r="F13" i="14"/>
  <c r="E13" i="14"/>
  <c r="L12" i="14"/>
  <c r="K12" i="14"/>
  <c r="F12" i="14"/>
  <c r="E12" i="14"/>
  <c r="L11" i="14"/>
  <c r="K11" i="14"/>
  <c r="F11" i="14"/>
  <c r="E11" i="14"/>
  <c r="L10" i="14"/>
  <c r="K10" i="14"/>
  <c r="F10" i="14"/>
  <c r="E10" i="14"/>
  <c r="L9" i="14"/>
  <c r="K9" i="14"/>
  <c r="F9" i="14"/>
  <c r="E9" i="14"/>
  <c r="L8" i="14"/>
  <c r="K8" i="14"/>
  <c r="F8" i="14"/>
  <c r="E8" i="14"/>
  <c r="L7" i="14"/>
  <c r="K7" i="14"/>
  <c r="F7" i="14"/>
  <c r="E7" i="14"/>
  <c r="H223" i="13"/>
  <c r="I222" i="13"/>
  <c r="H222" i="13"/>
  <c r="I221" i="13"/>
  <c r="H221" i="13"/>
  <c r="I220" i="13"/>
  <c r="H220" i="13"/>
  <c r="I219" i="13"/>
  <c r="H219" i="13"/>
  <c r="I218" i="13"/>
  <c r="H218" i="13"/>
  <c r="I217" i="13"/>
  <c r="H217" i="13"/>
  <c r="I216" i="13"/>
  <c r="H216" i="13"/>
  <c r="I215" i="13"/>
  <c r="H215" i="13"/>
  <c r="H214" i="13"/>
  <c r="I212" i="13"/>
  <c r="H212" i="13"/>
  <c r="I211" i="13"/>
  <c r="H211" i="13"/>
  <c r="I210" i="13"/>
  <c r="H210" i="13"/>
  <c r="I209" i="13"/>
  <c r="H209" i="13"/>
  <c r="I208" i="13"/>
  <c r="H208" i="13"/>
  <c r="I207" i="13"/>
  <c r="H207" i="13"/>
  <c r="I206" i="13"/>
  <c r="H206" i="13"/>
  <c r="H205" i="13"/>
  <c r="I204" i="13"/>
  <c r="H204" i="13"/>
  <c r="I203" i="13"/>
  <c r="H203" i="13"/>
  <c r="I202" i="13"/>
  <c r="H202" i="13"/>
  <c r="I201" i="13"/>
  <c r="H201" i="13"/>
  <c r="I200" i="13"/>
  <c r="H200" i="13"/>
  <c r="I199" i="13"/>
  <c r="H199" i="13"/>
  <c r="I198" i="13"/>
  <c r="H198" i="13"/>
  <c r="I197" i="13"/>
  <c r="H197" i="13"/>
  <c r="H190" i="13"/>
  <c r="I189" i="13"/>
  <c r="H189" i="13"/>
  <c r="I188" i="13"/>
  <c r="H188" i="13"/>
  <c r="I187" i="13"/>
  <c r="H187" i="13"/>
  <c r="I186" i="13"/>
  <c r="H186" i="13"/>
  <c r="I185" i="13"/>
  <c r="H185" i="13"/>
  <c r="I184" i="13"/>
  <c r="H184" i="13"/>
  <c r="I183" i="13"/>
  <c r="H183" i="13"/>
  <c r="I182" i="13"/>
  <c r="H182" i="13"/>
  <c r="H181" i="13"/>
  <c r="I179" i="13"/>
  <c r="H179" i="13"/>
  <c r="I178" i="13"/>
  <c r="H178" i="13"/>
  <c r="I177" i="13"/>
  <c r="H177" i="13"/>
  <c r="I176" i="13"/>
  <c r="H176" i="13"/>
  <c r="I175" i="13"/>
  <c r="H175" i="13"/>
  <c r="I174" i="13"/>
  <c r="H174" i="13"/>
  <c r="I173" i="13"/>
  <c r="H173" i="13"/>
  <c r="H172" i="13"/>
  <c r="I171" i="13"/>
  <c r="H171" i="13"/>
  <c r="I170" i="13"/>
  <c r="H170" i="13"/>
  <c r="I169" i="13"/>
  <c r="H169" i="13"/>
  <c r="I168" i="13"/>
  <c r="H168" i="13"/>
  <c r="I167" i="13"/>
  <c r="H167" i="13"/>
  <c r="I166" i="13"/>
  <c r="H166" i="13"/>
  <c r="I165" i="13"/>
  <c r="H165" i="13"/>
  <c r="I164" i="13"/>
  <c r="H164" i="13"/>
  <c r="H163" i="13"/>
  <c r="I161" i="13"/>
  <c r="H161" i="13"/>
  <c r="I160" i="13"/>
  <c r="H160" i="13"/>
  <c r="I159" i="13"/>
  <c r="H159" i="13"/>
  <c r="I158" i="13"/>
  <c r="H158" i="13"/>
  <c r="I157" i="13"/>
  <c r="H157" i="13"/>
  <c r="I156" i="13"/>
  <c r="H156" i="13"/>
  <c r="I155" i="13"/>
  <c r="H155" i="13"/>
  <c r="H154" i="13"/>
  <c r="I150" i="13"/>
  <c r="H150" i="13"/>
  <c r="I149" i="13"/>
  <c r="H149" i="13"/>
  <c r="I148" i="13"/>
  <c r="H148" i="13"/>
  <c r="I147" i="13"/>
  <c r="H147" i="13"/>
  <c r="I146" i="13"/>
  <c r="H146" i="13"/>
  <c r="H145" i="13"/>
  <c r="I144" i="13"/>
  <c r="H144" i="13"/>
  <c r="I143" i="13"/>
  <c r="H143" i="13"/>
  <c r="I142" i="13"/>
  <c r="H142" i="13"/>
  <c r="I141" i="13"/>
  <c r="H141" i="13"/>
  <c r="I140" i="13"/>
  <c r="H140" i="13"/>
  <c r="I139" i="13"/>
  <c r="H139" i="13"/>
  <c r="I138" i="13"/>
  <c r="H138" i="13"/>
  <c r="I137" i="13"/>
  <c r="H137" i="13"/>
  <c r="H130" i="13"/>
  <c r="I128" i="13"/>
  <c r="H128" i="13"/>
  <c r="I127" i="13"/>
  <c r="H127" i="13"/>
  <c r="I126" i="13"/>
  <c r="H126" i="13"/>
  <c r="I125" i="13"/>
  <c r="H125" i="13"/>
  <c r="I124" i="13"/>
  <c r="H124" i="13"/>
  <c r="I123" i="13"/>
  <c r="H123" i="13"/>
  <c r="I122" i="13"/>
  <c r="H122" i="13"/>
  <c r="H121" i="13"/>
  <c r="I120" i="13"/>
  <c r="H120" i="13"/>
  <c r="I119" i="13"/>
  <c r="H119" i="13"/>
  <c r="I118" i="13"/>
  <c r="H118" i="13"/>
  <c r="I117" i="13"/>
  <c r="H117" i="13"/>
  <c r="I116" i="13"/>
  <c r="H116" i="13"/>
  <c r="I115" i="13"/>
  <c r="H115" i="13"/>
  <c r="I114" i="13"/>
  <c r="H114" i="13"/>
  <c r="I113" i="13"/>
  <c r="H113" i="13"/>
  <c r="H112" i="13"/>
  <c r="I111" i="13"/>
  <c r="H111" i="13"/>
  <c r="I110" i="13"/>
  <c r="H110" i="13"/>
  <c r="I109" i="13"/>
  <c r="H109" i="13"/>
  <c r="I108" i="13"/>
  <c r="H108" i="13"/>
  <c r="I107" i="13"/>
  <c r="H107" i="13"/>
  <c r="I106" i="13"/>
  <c r="H106" i="13"/>
  <c r="I105" i="13"/>
  <c r="H105" i="13"/>
  <c r="I104" i="13"/>
  <c r="H104" i="13"/>
  <c r="I102" i="13"/>
  <c r="H102" i="13"/>
  <c r="I101" i="13"/>
  <c r="H101" i="13"/>
  <c r="I100" i="13"/>
  <c r="H100" i="13"/>
  <c r="I99" i="13"/>
  <c r="H99" i="13"/>
  <c r="I98" i="13"/>
  <c r="H98" i="13"/>
  <c r="I97" i="13"/>
  <c r="H97" i="13"/>
  <c r="I96" i="13"/>
  <c r="H96" i="13"/>
  <c r="I95" i="13"/>
  <c r="H95" i="13"/>
  <c r="H94" i="13"/>
  <c r="I93" i="13"/>
  <c r="H93" i="13"/>
  <c r="I92" i="13"/>
  <c r="H92" i="13"/>
  <c r="I91" i="13"/>
  <c r="H91" i="13"/>
  <c r="I90" i="13"/>
  <c r="H90" i="13"/>
  <c r="I89" i="13"/>
  <c r="H89" i="13"/>
  <c r="I88" i="13"/>
  <c r="H88" i="13"/>
  <c r="I87" i="13"/>
  <c r="H87" i="13"/>
  <c r="I86" i="13"/>
  <c r="H86" i="13"/>
  <c r="H85" i="13"/>
  <c r="I83" i="13"/>
  <c r="H83" i="13"/>
  <c r="I82" i="13"/>
  <c r="H82" i="13"/>
  <c r="I81" i="13"/>
  <c r="H81" i="13"/>
  <c r="I80" i="13"/>
  <c r="H80" i="13"/>
  <c r="I79" i="13"/>
  <c r="H79" i="13"/>
  <c r="I78" i="13"/>
  <c r="H78" i="13"/>
  <c r="I77" i="13"/>
  <c r="H77" i="13"/>
  <c r="I71" i="13"/>
  <c r="H71" i="13"/>
  <c r="I70" i="13"/>
  <c r="H70" i="13"/>
  <c r="I69" i="13"/>
  <c r="H69" i="13"/>
  <c r="I68" i="13"/>
  <c r="H68" i="13"/>
  <c r="H59" i="13"/>
  <c r="I58" i="13"/>
  <c r="H58" i="13"/>
  <c r="I57" i="13"/>
  <c r="H57" i="13"/>
  <c r="I56" i="13"/>
  <c r="H56" i="13"/>
  <c r="I55" i="13"/>
  <c r="H55" i="13"/>
  <c r="I54" i="13"/>
  <c r="H54" i="13"/>
  <c r="I53" i="13"/>
  <c r="H53" i="13"/>
  <c r="I52" i="13"/>
  <c r="H52" i="13"/>
  <c r="I51" i="13"/>
  <c r="H51" i="13"/>
  <c r="I36" i="13"/>
  <c r="H36" i="13"/>
  <c r="I35" i="13"/>
  <c r="H35" i="13"/>
  <c r="I34" i="13"/>
  <c r="H34" i="13"/>
  <c r="I33" i="13"/>
  <c r="H33" i="13"/>
  <c r="H32" i="13"/>
  <c r="I29" i="13"/>
  <c r="H29" i="13"/>
  <c r="I28" i="13"/>
  <c r="H28" i="13"/>
  <c r="I27" i="13"/>
  <c r="H27" i="13"/>
  <c r="I26" i="13"/>
  <c r="H26" i="13"/>
  <c r="I25" i="13"/>
  <c r="H25" i="13"/>
  <c r="I24" i="13"/>
  <c r="H24" i="13"/>
  <c r="H23" i="13"/>
  <c r="I20" i="13"/>
  <c r="H20" i="13"/>
  <c r="I19" i="13"/>
  <c r="H19" i="13"/>
  <c r="I18" i="13"/>
  <c r="H18" i="13"/>
  <c r="I17" i="13"/>
  <c r="H17" i="13"/>
  <c r="I16" i="13"/>
  <c r="H16" i="13"/>
  <c r="I15" i="13"/>
  <c r="H15" i="13"/>
  <c r="H14" i="13"/>
  <c r="I13" i="13"/>
  <c r="H13" i="13"/>
  <c r="I12" i="13"/>
  <c r="H12" i="13"/>
  <c r="I11" i="13"/>
  <c r="H11" i="13"/>
  <c r="I10" i="13"/>
  <c r="H10" i="13"/>
  <c r="I9" i="13"/>
  <c r="H9" i="13"/>
  <c r="I8" i="13"/>
  <c r="H8" i="13"/>
  <c r="I7" i="13"/>
  <c r="H7" i="13"/>
  <c r="I6" i="13"/>
  <c r="H6" i="13"/>
  <c r="H35" i="11"/>
  <c r="G35" i="11"/>
  <c r="H34" i="11"/>
  <c r="G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3" i="11"/>
  <c r="G23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AO10" i="11"/>
  <c r="AN10" i="11"/>
  <c r="AM10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T10" i="11"/>
  <c r="S10" i="11"/>
  <c r="R10" i="11"/>
  <c r="Q10" i="11"/>
  <c r="P10" i="11"/>
  <c r="O10" i="11"/>
  <c r="N10" i="11"/>
  <c r="M10" i="11"/>
  <c r="L10" i="11"/>
  <c r="K10" i="11"/>
  <c r="J10" i="11"/>
  <c r="H10" i="11" s="1"/>
  <c r="I10" i="11"/>
  <c r="G10" i="11" s="1"/>
  <c r="F10" i="11"/>
  <c r="E10" i="11"/>
  <c r="D10" i="11"/>
  <c r="C10" i="11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1" i="10"/>
  <c r="E61" i="10"/>
  <c r="F60" i="10"/>
  <c r="E60" i="10"/>
  <c r="F59" i="10"/>
  <c r="E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9" i="10"/>
  <c r="E49" i="10"/>
  <c r="F48" i="10"/>
  <c r="E48" i="10"/>
  <c r="F47" i="10"/>
  <c r="E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7" i="10"/>
  <c r="E37" i="10"/>
  <c r="F36" i="10"/>
  <c r="E36" i="10"/>
  <c r="F35" i="10"/>
  <c r="E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5" i="10"/>
  <c r="E25" i="10"/>
  <c r="F24" i="10"/>
  <c r="E24" i="10"/>
  <c r="F23" i="10"/>
  <c r="E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F13" i="10"/>
  <c r="E13" i="10"/>
  <c r="F12" i="10"/>
  <c r="E12" i="10"/>
  <c r="F11" i="10"/>
  <c r="E11" i="10"/>
  <c r="F10" i="10"/>
  <c r="E10" i="10"/>
  <c r="F9" i="10"/>
  <c r="E9" i="10"/>
  <c r="F66" i="9"/>
  <c r="E66" i="9"/>
  <c r="F65" i="9"/>
  <c r="E65" i="9"/>
  <c r="F64" i="9"/>
  <c r="E64" i="9"/>
  <c r="F63" i="9"/>
  <c r="E63" i="9"/>
  <c r="F62" i="9"/>
  <c r="E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F52" i="9"/>
  <c r="E52" i="9"/>
  <c r="F51" i="9"/>
  <c r="E51" i="9"/>
  <c r="F50" i="9"/>
  <c r="E50" i="9"/>
  <c r="F49" i="9"/>
  <c r="E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9" i="9"/>
  <c r="E39" i="9"/>
  <c r="F38" i="9"/>
  <c r="E38" i="9"/>
  <c r="F37" i="9"/>
  <c r="E37" i="9"/>
  <c r="F36" i="9"/>
  <c r="E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F26" i="9"/>
  <c r="E26" i="9"/>
  <c r="F25" i="9"/>
  <c r="E25" i="9"/>
  <c r="F24" i="9"/>
  <c r="E24" i="9"/>
  <c r="F23" i="9"/>
  <c r="E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F13" i="9"/>
  <c r="E13" i="9"/>
  <c r="F12" i="9"/>
  <c r="E12" i="9"/>
  <c r="F11" i="9"/>
  <c r="E11" i="9"/>
  <c r="F10" i="9"/>
  <c r="E10" i="9"/>
</calcChain>
</file>

<file path=xl/sharedStrings.xml><?xml version="1.0" encoding="utf-8"?>
<sst xmlns="http://schemas.openxmlformats.org/spreadsheetml/2006/main" count="1735" uniqueCount="278">
  <si>
    <t>4　事　 業 　所</t>
    <phoneticPr fontId="4"/>
  </si>
  <si>
    <t>産業中分類・経営組織別事業所数及び従業者数-1</t>
    <phoneticPr fontId="4"/>
  </si>
  <si>
    <t>産業中分類・経営組織別事業所数及び従業者数-2</t>
    <phoneticPr fontId="4"/>
  </si>
  <si>
    <t>市町村・産業大分類別事業所数及び従業者数</t>
    <phoneticPr fontId="4"/>
  </si>
  <si>
    <t>市町村・経営組織・従業者規模別事業所数及び従業者数</t>
    <phoneticPr fontId="4"/>
  </si>
  <si>
    <t>事業所数及び従業者数の推移</t>
    <phoneticPr fontId="4"/>
  </si>
  <si>
    <t>(1)</t>
    <phoneticPr fontId="9"/>
  </si>
  <si>
    <t>産業大分類・従業者規模別</t>
    <phoneticPr fontId="4"/>
  </si>
  <si>
    <t>(2)</t>
    <phoneticPr fontId="9"/>
  </si>
  <si>
    <t>市町村別</t>
    <phoneticPr fontId="4"/>
  </si>
  <si>
    <t>37　産業中分類・経営組織別事業所数及び従業者数</t>
    <rPh sb="3" eb="5">
      <t>サンギョウ</t>
    </rPh>
    <rPh sb="5" eb="7">
      <t>ナカブン</t>
    </rPh>
    <rPh sb="7" eb="8">
      <t>タグイ</t>
    </rPh>
    <rPh sb="9" eb="11">
      <t>ケイエイ</t>
    </rPh>
    <rPh sb="11" eb="14">
      <t>ソシキベツ</t>
    </rPh>
    <phoneticPr fontId="10"/>
  </si>
  <si>
    <t>(平成21年7月1日，平成24年2月1日現在）</t>
    <rPh sb="1" eb="3">
      <t>ヘイセイ</t>
    </rPh>
    <rPh sb="5" eb="6">
      <t>ネン</t>
    </rPh>
    <rPh sb="7" eb="8">
      <t>ツキ</t>
    </rPh>
    <rPh sb="9" eb="10">
      <t>ヒ</t>
    </rPh>
    <phoneticPr fontId="10"/>
  </si>
  <si>
    <t>産業中分類</t>
    <rPh sb="0" eb="2">
      <t>サンギョウ</t>
    </rPh>
    <rPh sb="2" eb="5">
      <t>チュウブンルイ</t>
    </rPh>
    <phoneticPr fontId="10"/>
  </si>
  <si>
    <t>経　　　　　　　　　　営</t>
    <rPh sb="0" eb="1">
      <t>キョウ</t>
    </rPh>
    <rPh sb="11" eb="12">
      <t>エイ</t>
    </rPh>
    <phoneticPr fontId="10"/>
  </si>
  <si>
    <t>　　　　　組　　　　　　　　　　　織　　　　　　　　　　　別</t>
    <phoneticPr fontId="10"/>
  </si>
  <si>
    <t>総数</t>
    <rPh sb="0" eb="2">
      <t>ソウスウ</t>
    </rPh>
    <phoneticPr fontId="10"/>
  </si>
  <si>
    <t>民</t>
    <rPh sb="0" eb="1">
      <t>タミ</t>
    </rPh>
    <phoneticPr fontId="10"/>
  </si>
  <si>
    <t>営</t>
    <rPh sb="0" eb="1">
      <t>エイ</t>
    </rPh>
    <phoneticPr fontId="10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</si>
  <si>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10"/>
  </si>
  <si>
    <t>計</t>
    <rPh sb="0" eb="1">
      <t>ケイ</t>
    </rPh>
    <phoneticPr fontId="10"/>
  </si>
  <si>
    <t>個人</t>
    <rPh sb="0" eb="2">
      <t>コジン</t>
    </rPh>
    <phoneticPr fontId="10"/>
  </si>
  <si>
    <t>法人</t>
    <rPh sb="0" eb="2">
      <t>ホウジン</t>
    </rPh>
    <phoneticPr fontId="10"/>
  </si>
  <si>
    <t>法人でない団体</t>
    <rPh sb="0" eb="2">
      <t>ホウジン</t>
    </rPh>
    <rPh sb="5" eb="7">
      <t>ダンタイ</t>
    </rPh>
    <phoneticPr fontId="10"/>
  </si>
  <si>
    <t>事業所数</t>
    <rPh sb="0" eb="3">
      <t>ジギョウショ</t>
    </rPh>
    <rPh sb="3" eb="4">
      <t>スウ</t>
    </rPh>
    <phoneticPr fontId="10"/>
  </si>
  <si>
    <t>従業者数</t>
    <rPh sb="0" eb="3">
      <t>ジュウギョウシャ</t>
    </rPh>
    <rPh sb="3" eb="4">
      <t>スウ</t>
    </rPh>
    <phoneticPr fontId="10"/>
  </si>
  <si>
    <t>常雇</t>
    <rPh sb="0" eb="2">
      <t>ジョウコ</t>
    </rPh>
    <phoneticPr fontId="10"/>
  </si>
  <si>
    <t>全産業</t>
    <phoneticPr fontId="11"/>
  </si>
  <si>
    <t>　　平　　成　　21　　年　　 7　　月</t>
    <rPh sb="2" eb="3">
      <t>ヒラ</t>
    </rPh>
    <rPh sb="5" eb="6">
      <t>シゲル</t>
    </rPh>
    <rPh sb="12" eb="13">
      <t>ネン</t>
    </rPh>
    <rPh sb="19" eb="20">
      <t>ガツ</t>
    </rPh>
    <phoneticPr fontId="10"/>
  </si>
  <si>
    <t>　　平　　成　　24　　年　　 2　　月</t>
    <rPh sb="2" eb="3">
      <t>ヒラ</t>
    </rPh>
    <rPh sb="5" eb="6">
      <t>シゲル</t>
    </rPh>
    <rPh sb="12" eb="13">
      <t>ネン</t>
    </rPh>
    <rPh sb="19" eb="20">
      <t>ガツ</t>
    </rPh>
    <phoneticPr fontId="10"/>
  </si>
  <si>
    <t>-</t>
  </si>
  <si>
    <t>農林漁業</t>
    <phoneticPr fontId="11"/>
  </si>
  <si>
    <t>農業，林業</t>
  </si>
  <si>
    <t>農業</t>
  </si>
  <si>
    <t>林業</t>
    <phoneticPr fontId="9"/>
  </si>
  <si>
    <t>漁業</t>
    <rPh sb="0" eb="2">
      <t>ギョギョウ</t>
    </rPh>
    <phoneticPr fontId="11"/>
  </si>
  <si>
    <t>漁業（水産養殖業を除く）</t>
  </si>
  <si>
    <t>水産養殖業</t>
  </si>
  <si>
    <t>非農林漁業（公務を除く）</t>
    <rPh sb="6" eb="8">
      <t>コウム</t>
    </rPh>
    <rPh sb="9" eb="10">
      <t>ノゾ</t>
    </rPh>
    <phoneticPr fontId="11"/>
  </si>
  <si>
    <t>鉱業，採石業，砂利採取業</t>
  </si>
  <si>
    <t>建設業</t>
    <rPh sb="0" eb="3">
      <t>ケンセツギョウ</t>
    </rPh>
    <phoneticPr fontId="9"/>
  </si>
  <si>
    <t>総合工事業</t>
  </si>
  <si>
    <t>職別工事業(設備工事業を除く)</t>
    <phoneticPr fontId="9"/>
  </si>
  <si>
    <t>設備工事業</t>
    <phoneticPr fontId="9"/>
  </si>
  <si>
    <t>製造業</t>
    <rPh sb="0" eb="3">
      <t>セイゾウギョウ</t>
    </rPh>
    <phoneticPr fontId="9"/>
  </si>
  <si>
    <t>食料品製造業</t>
  </si>
  <si>
    <t>飲料・たばこ・飼料製造業</t>
  </si>
  <si>
    <t>繊維工業</t>
    <phoneticPr fontId="9"/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</si>
  <si>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</si>
  <si>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</si>
  <si>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</si>
  <si>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</si>
  <si>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</si>
  <si>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</si>
  <si>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</si>
  <si>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</si>
  <si>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</si>
  <si>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</si>
  <si>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</si>
  <si>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</si>
  <si>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</si>
  <si>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</si>
  <si>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</si>
  <si>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</si>
  <si>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</si>
  <si>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</si>
  <si>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</si>
  <si>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</si>
  <si>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</si>
  <si>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電気・ガス・熱供給・水道業</t>
    <phoneticPr fontId="9"/>
  </si>
  <si>
    <t>電気業</t>
  </si>
  <si>
    <t>ガス業</t>
  </si>
  <si>
    <t>熱供給業</t>
  </si>
  <si>
    <t>水道業</t>
  </si>
  <si>
    <t>情報通信業</t>
    <rPh sb="0" eb="2">
      <t>ジョウホウ</t>
    </rPh>
    <rPh sb="2" eb="4">
      <t>ツウシン</t>
    </rPh>
    <rPh sb="4" eb="5">
      <t>ギョウ</t>
    </rPh>
    <phoneticPr fontId="10"/>
  </si>
  <si>
    <t>通信業</t>
    <rPh sb="0" eb="2">
      <t>ツウシン</t>
    </rPh>
    <rPh sb="2" eb="3">
      <t>ギョウ</t>
    </rPh>
    <phoneticPr fontId="10"/>
  </si>
  <si>
    <t>放送業</t>
    <rPh sb="0" eb="3">
      <t>ホウソウギョウ</t>
    </rPh>
    <phoneticPr fontId="9"/>
  </si>
  <si>
    <t>情報サービス業</t>
  </si>
  <si>
    <t>インターネット附随サービス業</t>
  </si>
  <si>
    <t>映像・音声・文字情報制作業</t>
    <rPh sb="0" eb="2">
      <t>エイゾウ</t>
    </rPh>
    <rPh sb="3" eb="5">
      <t>オンセイ</t>
    </rPh>
    <rPh sb="6" eb="8">
      <t>モジ</t>
    </rPh>
    <phoneticPr fontId="9"/>
  </si>
  <si>
    <t>運輸業，郵便業</t>
  </si>
  <si>
    <t>鉄道業</t>
  </si>
  <si>
    <t>道路旅客運送業</t>
  </si>
  <si>
    <t>道路貨物運送業</t>
  </si>
  <si>
    <t>水運業</t>
  </si>
  <si>
    <t>注　平成24年「経済センサス－活動調査」で　国・地方公共団体は調査対象外</t>
    <rPh sb="0" eb="1">
      <t>チュウ</t>
    </rPh>
    <rPh sb="31" eb="33">
      <t>チョウサ</t>
    </rPh>
    <rPh sb="33" eb="36">
      <t>タイショウガイ</t>
    </rPh>
    <phoneticPr fontId="10"/>
  </si>
  <si>
    <t>資料　平成21年は総務省統計局「経済センサス－基礎調査」，平成24年は総務省，経済産業省「経済センサス－活動調査」</t>
    <rPh sb="3" eb="5">
      <t>ヘイセイ</t>
    </rPh>
    <rPh sb="7" eb="8">
      <t>ネン</t>
    </rPh>
    <rPh sb="16" eb="18">
      <t>ケイザイ</t>
    </rPh>
    <rPh sb="23" eb="25">
      <t>キソ</t>
    </rPh>
    <rPh sb="25" eb="27">
      <t>チョウサ</t>
    </rPh>
    <rPh sb="39" eb="41">
      <t>ケイザイ</t>
    </rPh>
    <rPh sb="41" eb="44">
      <t>サンギョウショウ</t>
    </rPh>
    <rPh sb="52" eb="54">
      <t>カツドウ</t>
    </rPh>
    <phoneticPr fontId="4"/>
  </si>
  <si>
    <t>航空運輸業</t>
  </si>
  <si>
    <t>倉庫業</t>
  </si>
  <si>
    <t>運輸に附帯するサービス業</t>
  </si>
  <si>
    <t>郵便業（信書便事業を含む）</t>
  </si>
  <si>
    <t>卸売業・小売業</t>
    <rPh sb="0" eb="2">
      <t>オロシウリ</t>
    </rPh>
    <rPh sb="2" eb="3">
      <t>ギョウ</t>
    </rPh>
    <rPh sb="4" eb="7">
      <t>コウリギョウ</t>
    </rPh>
    <phoneticPr fontId="9"/>
  </si>
  <si>
    <t>各種商品卸売業</t>
  </si>
  <si>
    <t>繊維・衣服等卸売業</t>
  </si>
  <si>
    <t>飲食料品卸売業</t>
  </si>
  <si>
    <t>建築材料，鉱物・金属材料等卸売業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</si>
  <si>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</si>
  <si>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</si>
  <si>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</si>
  <si>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</si>
  <si>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</si>
  <si>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</si>
  <si>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</si>
  <si>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</si>
  <si>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金融業・保険業</t>
    <rPh sb="2" eb="3">
      <t>ギョウ</t>
    </rPh>
    <phoneticPr fontId="9"/>
  </si>
  <si>
    <t>銀行業</t>
  </si>
  <si>
    <t>協同組織金融業</t>
    <rPh sb="0" eb="2">
      <t>キョウドウ</t>
    </rPh>
    <rPh sb="2" eb="4">
      <t>ソシキ</t>
    </rPh>
    <rPh sb="4" eb="7">
      <t>キンユウギョウ</t>
    </rPh>
    <phoneticPr fontId="9"/>
  </si>
  <si>
    <t>貸金業，クレジットカード業等非預金信用機関</t>
    <rPh sb="0" eb="3">
      <t>カシキンギョウ</t>
    </rPh>
    <phoneticPr fontId="10"/>
  </si>
  <si>
    <t>金融商品取引業，商品先物取引業</t>
  </si>
  <si>
    <t>補助的金融業等</t>
  </si>
  <si>
    <t>保険業（保険媒介代理業等を含む）</t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</si>
  <si>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9"/>
  </si>
  <si>
    <t>物品賃貸業</t>
  </si>
  <si>
    <t>学術研究，専門・技術サービス業</t>
  </si>
  <si>
    <t>学術・開発研究機関</t>
  </si>
  <si>
    <t>専門サービス業(他に分類されないもの)</t>
    <rPh sb="8" eb="9">
      <t>タ</t>
    </rPh>
    <rPh sb="10" eb="12">
      <t>ブンルイ</t>
    </rPh>
    <phoneticPr fontId="10"/>
  </si>
  <si>
    <t>広告業</t>
  </si>
  <si>
    <t>技術サービス業(他に分類されないもの)</t>
    <phoneticPr fontId="10"/>
  </si>
  <si>
    <t>宿泊業，飲食サービス業</t>
  </si>
  <si>
    <t>宿泊業</t>
  </si>
  <si>
    <t>飲食店</t>
  </si>
  <si>
    <t>持ち帰り・配達飲食サービス業</t>
  </si>
  <si>
    <t>生活関連サービス業，娯楽業</t>
  </si>
  <si>
    <t>洗濯・理容・美容・浴場業</t>
  </si>
  <si>
    <t>その他の生活関連サービス業</t>
  </si>
  <si>
    <t>娯楽業</t>
  </si>
  <si>
    <t>教育，学習支援業</t>
    <rPh sb="0" eb="2">
      <t>キョウイク</t>
    </rPh>
    <rPh sb="3" eb="4">
      <t>ガク</t>
    </rPh>
    <rPh sb="4" eb="5">
      <t>シュウ</t>
    </rPh>
    <phoneticPr fontId="9"/>
  </si>
  <si>
    <t>学校教育</t>
    <rPh sb="0" eb="2">
      <t>ガッコウ</t>
    </rPh>
    <rPh sb="2" eb="4">
      <t>キョウイク</t>
    </rPh>
    <phoneticPr fontId="9"/>
  </si>
  <si>
    <t>その他の教育，学習支援業</t>
    <rPh sb="2" eb="3">
      <t>タ</t>
    </rPh>
    <rPh sb="4" eb="6">
      <t>キョウイク</t>
    </rPh>
    <phoneticPr fontId="9"/>
  </si>
  <si>
    <t>医療，福祉</t>
  </si>
  <si>
    <t>医療業</t>
  </si>
  <si>
    <t>保健衛生</t>
  </si>
  <si>
    <t>社会保険・社会福祉・介護事業</t>
  </si>
  <si>
    <t>複合サービス事業</t>
    <rPh sb="0" eb="2">
      <t>フクゴウ</t>
    </rPh>
    <phoneticPr fontId="9"/>
  </si>
  <si>
    <t>郵便局</t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</si>
  <si>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9"/>
  </si>
  <si>
    <t>サービス業（他に分類されないもの）</t>
    <rPh sb="4" eb="5">
      <t>ギョウ</t>
    </rPh>
    <phoneticPr fontId="9"/>
  </si>
  <si>
    <t>廃棄物処理業</t>
  </si>
  <si>
    <t>自動車整備業</t>
  </si>
  <si>
    <t>機械等修理業（別掲を除く）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</si>
  <si>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</si>
  <si>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</si>
  <si>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</si>
  <si>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</si>
  <si>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</si>
  <si>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公務（他に分類されるものを除く）</t>
    <rPh sb="0" eb="2">
      <t>コウム</t>
    </rPh>
    <rPh sb="3" eb="4">
      <t>タ</t>
    </rPh>
    <rPh sb="13" eb="14">
      <t>ノゾ</t>
    </rPh>
    <phoneticPr fontId="9"/>
  </si>
  <si>
    <t>国家公務</t>
  </si>
  <si>
    <t>地方公務</t>
  </si>
  <si>
    <t>38　市町村・産業大分類別事業所数及び従業者数</t>
    <phoneticPr fontId="4"/>
  </si>
  <si>
    <t>(平成21年7月1日，平成24年2月1日現在）</t>
    <phoneticPr fontId="10"/>
  </si>
  <si>
    <t>市町村</t>
  </si>
  <si>
    <t>総数</t>
  </si>
  <si>
    <t>農林漁業</t>
  </si>
  <si>
    <t>非農林漁業</t>
  </si>
  <si>
    <t>鉱業,採石業，砂利採取業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</si>
  <si>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建設業</t>
  </si>
  <si>
    <t>製造業</t>
  </si>
  <si>
    <t>電気・ガス・    熱供給・水道業</t>
    <rPh sb="0" eb="2">
      <t>デンキ</t>
    </rPh>
    <rPh sb="10" eb="11">
      <t>ネツ</t>
    </rPh>
    <rPh sb="11" eb="13">
      <t>キョウキュウ</t>
    </rPh>
    <rPh sb="14" eb="17">
      <t>スイドウギョウ</t>
    </rPh>
    <phoneticPr fontId="6"/>
  </si>
  <si>
    <t>情報通信業</t>
    <rPh sb="0" eb="2">
      <t>ジョウホウ</t>
    </rPh>
    <rPh sb="2" eb="5">
      <t>ツウシンギョウ</t>
    </rPh>
    <phoneticPr fontId="4"/>
  </si>
  <si>
    <t>運輸業，　郵便業</t>
    <rPh sb="0" eb="3">
      <t>ウンユギョウ</t>
    </rPh>
    <rPh sb="5" eb="7">
      <t>ユウビン</t>
    </rPh>
    <rPh sb="7" eb="8">
      <t>ギョウ</t>
    </rPh>
    <phoneticPr fontId="4"/>
  </si>
  <si>
    <t>卸売業，  　小売業</t>
    <rPh sb="0" eb="3">
      <t>オロシウリギョウ</t>
    </rPh>
    <rPh sb="7" eb="10">
      <t>コウリギョウ</t>
    </rPh>
    <phoneticPr fontId="6"/>
  </si>
  <si>
    <t>金融業，　　保険業</t>
    <rPh sb="0" eb="3">
      <t>キンユウギョウ</t>
    </rPh>
    <rPh sb="6" eb="9">
      <t>ホケンギョウ</t>
    </rPh>
    <phoneticPr fontId="6"/>
  </si>
  <si>
    <t>不動産業，　物品賃貸業</t>
    <rPh sb="0" eb="4">
      <t>フドウサンギョウ</t>
    </rPh>
    <rPh sb="6" eb="8">
      <t>ブッピン</t>
    </rPh>
    <rPh sb="8" eb="11">
      <t>チンタイギョウ</t>
    </rPh>
    <phoneticPr fontId="4"/>
  </si>
  <si>
    <t>学術研究，　　　専門・技術　　サービス業</t>
    <rPh sb="0" eb="2">
      <t>ガクジュツ</t>
    </rPh>
    <rPh sb="2" eb="4">
      <t>ケンキュウ</t>
    </rPh>
    <rPh sb="8" eb="10">
      <t>センモン</t>
    </rPh>
    <rPh sb="11" eb="13">
      <t>ギジュツ</t>
    </rPh>
    <rPh sb="19" eb="20">
      <t>ギョウ</t>
    </rPh>
    <phoneticPr fontId="4"/>
  </si>
  <si>
    <t>宿泊業，　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</si>
  <si>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</si>
  <si>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     支援業</t>
    <rPh sb="0" eb="2">
      <t>キョウイク</t>
    </rPh>
    <rPh sb="3" eb="4">
      <t>ガク</t>
    </rPh>
    <rPh sb="4" eb="5">
      <t>シュウ</t>
    </rPh>
    <phoneticPr fontId="13"/>
  </si>
  <si>
    <t>医療，福祉</t>
    <rPh sb="0" eb="2">
      <t>イリョウ</t>
    </rPh>
    <rPh sb="3" eb="5">
      <t>フクシ</t>
    </rPh>
    <phoneticPr fontId="13"/>
  </si>
  <si>
    <t>複合サー     ビス事業</t>
    <rPh sb="0" eb="2">
      <t>フクゴウ</t>
    </rPh>
    <rPh sb="11" eb="12">
      <t>ジ</t>
    </rPh>
    <rPh sb="12" eb="13">
      <t>ギョウ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</si>
  <si>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</si>
  <si>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14"/>
  </si>
  <si>
    <t>事業</t>
    <rPh sb="0" eb="2">
      <t>ジギョウ</t>
    </rPh>
    <phoneticPr fontId="4"/>
  </si>
  <si>
    <t>従業</t>
    <rPh sb="0" eb="2">
      <t>ジュウギョウ</t>
    </rPh>
    <phoneticPr fontId="4"/>
  </si>
  <si>
    <t>所数</t>
    <rPh sb="0" eb="1">
      <t>ショ</t>
    </rPh>
    <rPh sb="1" eb="2">
      <t>スウ</t>
    </rPh>
    <phoneticPr fontId="4"/>
  </si>
  <si>
    <t>者数</t>
    <rPh sb="0" eb="1">
      <t>シャ</t>
    </rPh>
    <rPh sb="1" eb="2">
      <t>スウ</t>
    </rPh>
    <phoneticPr fontId="4"/>
  </si>
  <si>
    <t>平成21年 7月</t>
    <phoneticPr fontId="4"/>
  </si>
  <si>
    <t>平成24年 2月</t>
    <phoneticPr fontId="10"/>
  </si>
  <si>
    <t>徳島市</t>
    <rPh sb="0" eb="3">
      <t>トクシマシ</t>
    </rPh>
    <phoneticPr fontId="5"/>
  </si>
  <si>
    <t>鳴門市</t>
    <rPh sb="0" eb="3">
      <t>ナルトシ</t>
    </rPh>
    <phoneticPr fontId="5"/>
  </si>
  <si>
    <t>小松島市</t>
    <rPh sb="0" eb="4">
      <t>コマツシマシ</t>
    </rPh>
    <phoneticPr fontId="5"/>
  </si>
  <si>
    <t>阿南市</t>
    <rPh sb="0" eb="3">
      <t>アナンシ</t>
    </rPh>
    <phoneticPr fontId="5"/>
  </si>
  <si>
    <t>吉野川市</t>
    <rPh sb="0" eb="4">
      <t>ヨシノガワシ</t>
    </rPh>
    <phoneticPr fontId="5"/>
  </si>
  <si>
    <t>阿波市</t>
    <rPh sb="0" eb="3">
      <t>アワシ</t>
    </rPh>
    <phoneticPr fontId="5"/>
  </si>
  <si>
    <t>美馬市</t>
    <rPh sb="0" eb="2">
      <t>ミマ</t>
    </rPh>
    <rPh sb="2" eb="3">
      <t>シ</t>
    </rPh>
    <phoneticPr fontId="5"/>
  </si>
  <si>
    <t>三好市</t>
    <rPh sb="0" eb="3">
      <t>ミヨシシ</t>
    </rPh>
    <phoneticPr fontId="5"/>
  </si>
  <si>
    <t>勝浦町</t>
    <rPh sb="0" eb="3">
      <t>カツウラチョウ</t>
    </rPh>
    <phoneticPr fontId="5"/>
  </si>
  <si>
    <t>上勝町</t>
    <rPh sb="0" eb="3">
      <t>カミカツチョウ</t>
    </rPh>
    <phoneticPr fontId="5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</si>
  <si>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5"/>
  </si>
  <si>
    <t>石井町</t>
    <rPh sb="0" eb="3">
      <t>イシイチョウ</t>
    </rPh>
    <phoneticPr fontId="5"/>
  </si>
  <si>
    <t>神山町</t>
    <rPh sb="0" eb="3">
      <t>カミヤマチョウ</t>
    </rPh>
    <phoneticPr fontId="5"/>
  </si>
  <si>
    <t>那賀町</t>
    <rPh sb="0" eb="3">
      <t>ナカチョウ</t>
    </rPh>
    <phoneticPr fontId="5"/>
  </si>
  <si>
    <t>牟岐町</t>
    <rPh sb="0" eb="2">
      <t>ムギ</t>
    </rPh>
    <rPh sb="2" eb="3">
      <t>マチ</t>
    </rPh>
    <phoneticPr fontId="5"/>
  </si>
  <si>
    <t>美波町</t>
    <rPh sb="0" eb="1">
      <t>ミ</t>
    </rPh>
    <rPh sb="1" eb="2">
      <t>ナミ</t>
    </rPh>
    <rPh sb="2" eb="3">
      <t>チョウ</t>
    </rPh>
    <phoneticPr fontId="5"/>
  </si>
  <si>
    <t>海陽町</t>
    <rPh sb="0" eb="3">
      <t>カイヨウチョウ</t>
    </rPh>
    <phoneticPr fontId="5"/>
  </si>
  <si>
    <t>松茂町</t>
    <rPh sb="0" eb="2">
      <t>マツシゲ</t>
    </rPh>
    <rPh sb="2" eb="3">
      <t>マチ</t>
    </rPh>
    <phoneticPr fontId="5"/>
  </si>
  <si>
    <t>北島町</t>
    <rPh sb="0" eb="2">
      <t>キタジマ</t>
    </rPh>
    <rPh sb="2" eb="3">
      <t>マチ</t>
    </rPh>
    <phoneticPr fontId="5"/>
  </si>
  <si>
    <t>藍住町</t>
    <rPh sb="0" eb="3">
      <t>アイズミチョウ</t>
    </rPh>
    <phoneticPr fontId="5"/>
  </si>
  <si>
    <t>板野町</t>
    <rPh sb="0" eb="2">
      <t>イタノ</t>
    </rPh>
    <rPh sb="2" eb="3">
      <t>マチ</t>
    </rPh>
    <phoneticPr fontId="5"/>
  </si>
  <si>
    <t>上板町</t>
    <rPh sb="0" eb="2">
      <t>カミイタ</t>
    </rPh>
    <rPh sb="2" eb="3">
      <t>マチ</t>
    </rPh>
    <phoneticPr fontId="5"/>
  </si>
  <si>
    <t>つるぎ町</t>
    <rPh sb="3" eb="4">
      <t>チョウ</t>
    </rPh>
    <phoneticPr fontId="5"/>
  </si>
  <si>
    <t>東みよし町</t>
    <rPh sb="0" eb="1">
      <t>ヒガシ</t>
    </rPh>
    <rPh sb="4" eb="5">
      <t>チョウ</t>
    </rPh>
    <phoneticPr fontId="5"/>
  </si>
  <si>
    <t>39　市町村・経営組織・従業者規模別事業所数及び従業者数　　　　　　　　　　　　　　　　　　　　　　　　　　　　　　</t>
    <phoneticPr fontId="4"/>
  </si>
  <si>
    <t>(平成21年7月1日，平成24年2月1日現在）</t>
    <phoneticPr fontId="4"/>
  </si>
  <si>
    <t>総　　　　　数</t>
    <rPh sb="0" eb="1">
      <t>フサ</t>
    </rPh>
    <rPh sb="6" eb="7">
      <t>カズ</t>
    </rPh>
    <phoneticPr fontId="4"/>
  </si>
  <si>
    <t>従業者規模別</t>
    <rPh sb="0" eb="3">
      <t>ジュウギョウシャ</t>
    </rPh>
    <rPh sb="3" eb="6">
      <t>キボベツ</t>
    </rPh>
    <phoneticPr fontId="4"/>
  </si>
  <si>
    <t>　1 ～ 4人</t>
    <phoneticPr fontId="4"/>
  </si>
  <si>
    <t>5 ～ 9</t>
    <phoneticPr fontId="4"/>
  </si>
  <si>
    <t>10 ～ 19</t>
  </si>
  <si>
    <t>20 ～ 29</t>
  </si>
  <si>
    <t>30人以上</t>
    <phoneticPr fontId="4"/>
  </si>
  <si>
    <t>うち国・地方公共団体</t>
    <rPh sb="2" eb="3">
      <t>クニ</t>
    </rPh>
    <rPh sb="4" eb="6">
      <t>チホウ</t>
    </rPh>
    <rPh sb="6" eb="8">
      <t>コウキョウ</t>
    </rPh>
    <rPh sb="8" eb="10">
      <t>ダンタイ</t>
    </rPh>
    <phoneticPr fontId="4"/>
  </si>
  <si>
    <t>事業
所数</t>
    <rPh sb="0" eb="2">
      <t>ジギョウ</t>
    </rPh>
    <rPh sb="3" eb="4">
      <t>トコロ</t>
    </rPh>
    <rPh sb="4" eb="5">
      <t>スウ</t>
    </rPh>
    <phoneticPr fontId="4"/>
  </si>
  <si>
    <t>従業
者数</t>
    <rPh sb="0" eb="2">
      <t>ジュウギョウ</t>
    </rPh>
    <rPh sb="3" eb="4">
      <t>モノ</t>
    </rPh>
    <rPh sb="4" eb="5">
      <t>スウ</t>
    </rPh>
    <phoneticPr fontId="4"/>
  </si>
  <si>
    <t>事業所数</t>
  </si>
  <si>
    <t>従業者数</t>
  </si>
  <si>
    <t>個人業主</t>
  </si>
  <si>
    <t>家族従業者</t>
  </si>
  <si>
    <t>雇用者</t>
  </si>
  <si>
    <t>うち常雇</t>
  </si>
  <si>
    <t xml:space="preserve">   平成21年 7月</t>
    <phoneticPr fontId="4"/>
  </si>
  <si>
    <t xml:space="preserve">   平成24年 2月</t>
    <phoneticPr fontId="4"/>
  </si>
  <si>
    <t>-</t>
    <phoneticPr fontId="4"/>
  </si>
  <si>
    <t>(1)産業大分類・従業者規模別</t>
    <rPh sb="3" eb="5">
      <t>サンギョウ</t>
    </rPh>
    <rPh sb="5" eb="8">
      <t>ダイブンルイ</t>
    </rPh>
    <rPh sb="9" eb="12">
      <t>ジュウギョウシャ</t>
    </rPh>
    <rPh sb="12" eb="15">
      <t>キボベツ</t>
    </rPh>
    <phoneticPr fontId="10"/>
  </si>
  <si>
    <t>産業大分類及び
従業者規模</t>
    <rPh sb="0" eb="2">
      <t>サンギョウ</t>
    </rPh>
    <rPh sb="2" eb="5">
      <t>ダイブンルイ</t>
    </rPh>
    <rPh sb="5" eb="6">
      <t>オヨ</t>
    </rPh>
    <rPh sb="8" eb="11">
      <t>ジュウギョウシャ</t>
    </rPh>
    <rPh sb="11" eb="13">
      <t>キボ</t>
    </rPh>
    <phoneticPr fontId="10"/>
  </si>
  <si>
    <t>平成24年</t>
    <rPh sb="0" eb="1">
      <t>ヒラ</t>
    </rPh>
    <rPh sb="1" eb="2">
      <t>シゲル</t>
    </rPh>
    <rPh sb="4" eb="5">
      <t>ネン</t>
    </rPh>
    <phoneticPr fontId="10"/>
  </si>
  <si>
    <t>平成21年</t>
    <rPh sb="0" eb="1">
      <t>ヒラ</t>
    </rPh>
    <rPh sb="1" eb="2">
      <t>シゲル</t>
    </rPh>
    <rPh sb="4" eb="5">
      <t>ネン</t>
    </rPh>
    <phoneticPr fontId="10"/>
  </si>
  <si>
    <t>平成21年～24年増加率（％）</t>
    <rPh sb="0" eb="2">
      <t>ヘイセイ</t>
    </rPh>
    <rPh sb="4" eb="5">
      <t>ネン</t>
    </rPh>
    <rPh sb="8" eb="9">
      <t>ネン</t>
    </rPh>
    <rPh sb="9" eb="12">
      <t>ゾウカリツ</t>
    </rPh>
    <phoneticPr fontId="10"/>
  </si>
  <si>
    <t>従業者数</t>
    <rPh sb="0" eb="1">
      <t>ジュウ</t>
    </rPh>
    <rPh sb="1" eb="4">
      <t>ギョウシャスウ</t>
    </rPh>
    <phoneticPr fontId="10"/>
  </si>
  <si>
    <t>うち男</t>
    <rPh sb="2" eb="3">
      <t>オトコ</t>
    </rPh>
    <phoneticPr fontId="10"/>
  </si>
  <si>
    <t xml:space="preserve">  1 ～   4人</t>
    <rPh sb="9" eb="10">
      <t>ニン</t>
    </rPh>
    <phoneticPr fontId="11"/>
  </si>
  <si>
    <t>30 ～  49</t>
  </si>
  <si>
    <t>50 ～  99</t>
  </si>
  <si>
    <t xml:space="preserve">       300人以上       </t>
    <rPh sb="10" eb="11">
      <t>ニン</t>
    </rPh>
    <rPh sb="11" eb="13">
      <t>イジョウ</t>
    </rPh>
    <phoneticPr fontId="11"/>
  </si>
  <si>
    <t>出向・派遣従業者のみ</t>
    <rPh sb="0" eb="2">
      <t>シュッコウ</t>
    </rPh>
    <rPh sb="3" eb="5">
      <t>ハケン</t>
    </rPh>
    <rPh sb="5" eb="7">
      <t>ジュウギョウ</t>
    </rPh>
    <rPh sb="7" eb="8">
      <t>シャ</t>
    </rPh>
    <phoneticPr fontId="10"/>
  </si>
  <si>
    <t>農業，林業</t>
    <rPh sb="0" eb="2">
      <t>ノウギョウ</t>
    </rPh>
    <rPh sb="3" eb="5">
      <t>リンギョウ</t>
    </rPh>
    <phoneticPr fontId="11"/>
  </si>
  <si>
    <t>5 ～   9</t>
  </si>
  <si>
    <t xml:space="preserve">         1 ～   4人     </t>
    <rPh sb="16" eb="17">
      <t>ニン</t>
    </rPh>
    <phoneticPr fontId="11"/>
  </si>
  <si>
    <t xml:space="preserve">         5 ～   9</t>
    <phoneticPr fontId="11"/>
  </si>
  <si>
    <t>10 ～  29</t>
  </si>
  <si>
    <t>100 ～ 299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</si>
  <si>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1"/>
  </si>
  <si>
    <t>建設業</t>
    <rPh sb="0" eb="3">
      <t>ケンセツギョウ</t>
    </rPh>
    <phoneticPr fontId="11"/>
  </si>
  <si>
    <t xml:space="preserve">         5 ～   9</t>
  </si>
  <si>
    <t>製造業</t>
    <rPh sb="0" eb="3">
      <t>セイゾウギョウ</t>
    </rPh>
    <phoneticPr fontId="1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</si>
  <si>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1"/>
  </si>
  <si>
    <t>情報通信業</t>
    <rPh sb="0" eb="2">
      <t>ジョウホウ</t>
    </rPh>
    <rPh sb="2" eb="5">
      <t>ツウシンギョウ</t>
    </rPh>
    <phoneticPr fontId="11"/>
  </si>
  <si>
    <t>運輸業，郵便業</t>
    <rPh sb="4" eb="6">
      <t>ユウビン</t>
    </rPh>
    <rPh sb="6" eb="7">
      <t>ギョウ</t>
    </rPh>
    <phoneticPr fontId="10"/>
  </si>
  <si>
    <t>卸売業，小売業</t>
    <rPh sb="0" eb="2">
      <t>オロシウリ</t>
    </rPh>
    <rPh sb="2" eb="3">
      <t>ギョウ</t>
    </rPh>
    <rPh sb="4" eb="7">
      <t>コウリギョウ</t>
    </rPh>
    <phoneticPr fontId="11"/>
  </si>
  <si>
    <t>金融業，保険業</t>
    <rPh sb="0" eb="2">
      <t>キンユウ</t>
    </rPh>
    <rPh sb="2" eb="3">
      <t>ギョウ</t>
    </rPh>
    <rPh sb="4" eb="7">
      <t>ホケンギョウ</t>
    </rPh>
    <phoneticPr fontId="11"/>
  </si>
  <si>
    <t>不動産業，物品賃貸業</t>
    <rPh sb="0" eb="4">
      <t>フドウサンギョウ</t>
    </rPh>
    <rPh sb="5" eb="7">
      <t>ブッピン</t>
    </rPh>
    <rPh sb="7" eb="10">
      <t>チンタイギョウ</t>
    </rPh>
    <phoneticPr fontId="1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</si>
  <si>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</si>
  <si>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</si>
  <si>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1"/>
  </si>
  <si>
    <t>教育，学習支援業</t>
    <rPh sb="0" eb="2">
      <t>キョウイク</t>
    </rPh>
    <rPh sb="3" eb="4">
      <t>ガク</t>
    </rPh>
    <rPh sb="4" eb="5">
      <t>シュウ</t>
    </rPh>
    <phoneticPr fontId="15"/>
  </si>
  <si>
    <t>医療，福祉</t>
    <rPh sb="0" eb="2">
      <t>イリョウ</t>
    </rPh>
    <phoneticPr fontId="10"/>
  </si>
  <si>
    <t>サービス業（他に分類されないもの）</t>
    <rPh sb="4" eb="5">
      <t>ギョウ</t>
    </rPh>
    <phoneticPr fontId="15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</si>
  <si>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10"/>
  </si>
  <si>
    <t>(2)市町村別</t>
    <rPh sb="3" eb="6">
      <t>シチョウソン</t>
    </rPh>
    <rPh sb="6" eb="7">
      <t>ベツ</t>
    </rPh>
    <phoneticPr fontId="4"/>
  </si>
  <si>
    <t>平成24年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</si>
  <si>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</si>
  <si>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平成21～24年</t>
    <rPh sb="0" eb="2">
      <t>ヘイセイ</t>
    </rPh>
    <rPh sb="7" eb="8">
      <t>ネン</t>
    </rPh>
    <phoneticPr fontId="4"/>
  </si>
  <si>
    <t>実数</t>
  </si>
  <si>
    <t>増加数</t>
  </si>
  <si>
    <t>増加率
(％)</t>
    <phoneticPr fontId="4"/>
  </si>
  <si>
    <t>うち男</t>
    <rPh sb="2" eb="3">
      <t>オトコ</t>
    </rPh>
    <phoneticPr fontId="4"/>
  </si>
  <si>
    <t>全産業</t>
    <phoneticPr fontId="11"/>
  </si>
  <si>
    <r>
      <t>37　産業中分類・経営組織別事業所数及び従業者数</t>
    </r>
    <r>
      <rPr>
        <sz val="12"/>
        <color indexed="8"/>
        <rFont val="ＭＳ 明朝"/>
        <family val="1"/>
        <charset val="128"/>
      </rPr>
      <t>（続き）</t>
    </r>
    <rPh sb="3" eb="5">
      <t>サンギョウ</t>
    </rPh>
    <rPh sb="5" eb="7">
      <t>ナカブン</t>
    </rPh>
    <rPh sb="7" eb="8">
      <t>タグイ</t>
    </rPh>
    <rPh sb="9" eb="11">
      <t>ケイエイ</t>
    </rPh>
    <rPh sb="11" eb="14">
      <t>ソシキベツ</t>
    </rPh>
    <rPh sb="25" eb="26">
      <t>ツヅ</t>
    </rPh>
    <phoneticPr fontId="10"/>
  </si>
  <si>
    <t>不動産取引業</t>
    <phoneticPr fontId="9"/>
  </si>
  <si>
    <t>不動産賃貸業・管理業</t>
    <phoneticPr fontId="9"/>
  </si>
  <si>
    <t>-</t>
    <phoneticPr fontId="4"/>
  </si>
  <si>
    <r>
      <t>40　事業所数及び従業者数の推移</t>
    </r>
    <r>
      <rPr>
        <sz val="12"/>
        <color indexed="8"/>
        <rFont val="ＭＳ Ｐ明朝"/>
        <family val="1"/>
        <charset val="128"/>
      </rPr>
      <t>(平成21年7月1日，平成24年2月1日現在）</t>
    </r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4" eb="16">
      <t>スイイ</t>
    </rPh>
    <phoneticPr fontId="10"/>
  </si>
  <si>
    <t>5 ～   9</t>
    <phoneticPr fontId="10"/>
  </si>
  <si>
    <t>10 ～  29</t>
    <phoneticPr fontId="10"/>
  </si>
  <si>
    <t>100 ～ 299</t>
    <phoneticPr fontId="10"/>
  </si>
  <si>
    <t>-</t>
    <phoneticPr fontId="10"/>
  </si>
  <si>
    <t xml:space="preserve">         5 ～   9</t>
    <phoneticPr fontId="11"/>
  </si>
  <si>
    <r>
      <t>40　事業所数及び従業者数の推移</t>
    </r>
    <r>
      <rPr>
        <sz val="12"/>
        <color indexed="8"/>
        <rFont val="ＭＳ Ｐ明朝"/>
        <family val="1"/>
        <charset val="128"/>
      </rPr>
      <t>(平成21年7月1日，平成24年2月1日現在）（続き）</t>
    </r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4" eb="16">
      <t>スイイ</t>
    </rPh>
    <phoneticPr fontId="10"/>
  </si>
  <si>
    <r>
      <t>(1)産業大分類・従業者規模別</t>
    </r>
    <r>
      <rPr>
        <sz val="12"/>
        <color indexed="8"/>
        <rFont val="ＭＳ 明朝"/>
        <family val="1"/>
        <charset val="128"/>
      </rPr>
      <t>（続き）</t>
    </r>
    <rPh sb="3" eb="5">
      <t>サンギョウ</t>
    </rPh>
    <rPh sb="5" eb="8">
      <t>ダイブンルイ</t>
    </rPh>
    <rPh sb="9" eb="12">
      <t>ジュウギョウシャ</t>
    </rPh>
    <rPh sb="12" eb="15">
      <t>キボベツ</t>
    </rPh>
    <rPh sb="16" eb="17">
      <t>ツヅ</t>
    </rPh>
    <phoneticPr fontId="10"/>
  </si>
  <si>
    <r>
      <t>40 事業所数及び従業者数の推移</t>
    </r>
    <r>
      <rPr>
        <sz val="12"/>
        <color indexed="8"/>
        <rFont val="ＭＳ 明朝"/>
        <family val="1"/>
        <charset val="128"/>
      </rPr>
      <t>(平成21年7月1日，平成24年2月1日現在）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</si>
</sst>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#,###,###,##0;&quot;-&quot;#,###,###,##0"/>
    <numFmt numFmtId="177" formatCode="###,###,##0;&quot;-&quot;##,###,##0"/>
    <numFmt numFmtId="178" formatCode="#,###,###,##0;&quot; -&quot;###,###,##0"/>
    <numFmt numFmtId="179" formatCode="###,###,###,##0;&quot;-&quot;##,###,###,##0"/>
    <numFmt numFmtId="180" formatCode="#,###,###,###,##0;&quot; -&quot;###,###,###,##0"/>
    <numFmt numFmtId="181" formatCode="\ ###,###,##0;&quot;-&quot;###,###,##0"/>
    <numFmt numFmtId="182" formatCode="#,##0;&quot;△ &quot;#,##0"/>
    <numFmt numFmtId="183" formatCode="#,###,##0;&quot; -&quot;###,##0"/>
    <numFmt numFmtId="184" formatCode="##,###,##0;&quot;-&quot;#,###,##0"/>
    <numFmt numFmtId="185" formatCode="\ ###,###,###,###,##0;&quot;-&quot;###,###,###,###,##0"/>
    <numFmt numFmtId="186" formatCode="0.0;&quot;△ &quot;0.0"/>
    <numFmt numFmtId="187" formatCode="##,###,###,###,##0.0;&quot;-&quot;#,###,###,###,##0.0"/>
    <numFmt numFmtId="188" formatCode="#,##0.0;&quot;△ &quot;#,##0.0"/>
    <numFmt numFmtId="189" formatCode="#,##0.0;\-#,##0.0"/>
  </numFmts>
  <fonts count="42"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sz val="14"/>
      <name val="ＭＳ 明朝"/>
      <family val="1"/>
      <charset val="128"/>
    </font>
    <font>
      <b/>
      <sz val="1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8.4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Times New Roman"/>
      <family val="1"/>
    </font>
    <font>
      <sz val="12"/>
      <color indexed="8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color theme="1"/>
      <name val="Century"/>
      <family val="1"/>
    </font>
    <font>
      <b/>
      <sz val="12"/>
      <color theme="1"/>
      <name val="ＭＳ 明朝"/>
      <family val="1"/>
      <charset val="128"/>
    </font>
    <font>
      <sz val="9"/>
      <color theme="1"/>
      <name val="Times New Roman"/>
      <family val="1"/>
    </font>
    <font>
      <sz val="10.5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2" fillId="0" borderId="0"/>
    <xf numFmtId="0" fontId="2" fillId="2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6" fillId="0" borderId="0"/>
    <xf numFmtId="0" fontId="6" fillId="0" borderId="0">
      <alignment vertical="center"/>
    </xf>
    <xf numFmtId="0" fontId="6" fillId="0" borderId="0"/>
    <xf numFmtId="3" fontId="2" fillId="2" borderId="0"/>
    <xf numFmtId="3" fontId="2" fillId="2" borderId="0"/>
    <xf numFmtId="0" fontId="6" fillId="0" borderId="0"/>
    <xf numFmtId="0" fontId="2" fillId="0" borderId="0"/>
    <xf numFmtId="37" fontId="2" fillId="0" borderId="0"/>
  </cellStyleXfs>
  <cellXfs count="471">
    <xf numFmtId="0" fontId="0" fillId="0" borderId="0" xfId="0">
      <alignment vertical="center"/>
    </xf>
    <xf numFmtId="0" fontId="5" fillId="0" borderId="0" xfId="1" applyFont="1" applyBorder="1" applyAlignment="1"/>
    <xf numFmtId="37" fontId="5" fillId="0" borderId="0" xfId="1" applyNumberFormat="1" applyFont="1" applyBorder="1" applyProtection="1"/>
    <xf numFmtId="0" fontId="2" fillId="2" borderId="0" xfId="2" applyNumberFormat="1"/>
    <xf numFmtId="0" fontId="5" fillId="0" borderId="0" xfId="1" applyFont="1" applyBorder="1"/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vertical="center" wrapText="1"/>
    </xf>
    <xf numFmtId="0" fontId="5" fillId="0" borderId="0" xfId="4" applyFont="1" applyBorder="1" applyAlignment="1">
      <alignment horizontal="center"/>
    </xf>
    <xf numFmtId="37" fontId="5" fillId="0" borderId="0" xfId="1" applyNumberFormat="1" applyFont="1" applyBorder="1" applyAlignment="1" applyProtection="1">
      <alignment horizontal="left"/>
    </xf>
    <xf numFmtId="0" fontId="5" fillId="0" borderId="0" xfId="4" quotePrefix="1" applyFont="1" applyBorder="1" applyAlignment="1">
      <alignment horizontal="center"/>
    </xf>
    <xf numFmtId="0" fontId="5" fillId="0" borderId="0" xfId="1" applyFont="1" applyBorder="1" applyAlignment="1">
      <alignment horizontal="center" vertical="top"/>
    </xf>
    <xf numFmtId="0" fontId="12" fillId="0" borderId="0" xfId="1" applyFont="1" applyBorder="1"/>
    <xf numFmtId="0" fontId="12" fillId="0" borderId="0" xfId="1" applyFont="1" applyBorder="1" applyAlignment="1">
      <alignment vertical="center" wrapText="1"/>
    </xf>
    <xf numFmtId="0" fontId="12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 vertical="top"/>
    </xf>
    <xf numFmtId="37" fontId="12" fillId="0" borderId="0" xfId="1" applyNumberFormat="1" applyFont="1" applyBorder="1" applyProtection="1"/>
    <xf numFmtId="0" fontId="12" fillId="0" borderId="0" xfId="4" applyFont="1" applyBorder="1" applyAlignment="1">
      <alignment horizontal="center"/>
    </xf>
    <xf numFmtId="37" fontId="16" fillId="0" borderId="0" xfId="1" applyNumberFormat="1" applyFont="1" applyBorder="1" applyProtection="1"/>
    <xf numFmtId="49" fontId="17" fillId="2" borderId="0" xfId="2" applyNumberFormat="1" applyFont="1" applyAlignment="1">
      <alignment vertical="center"/>
    </xf>
    <xf numFmtId="0" fontId="18" fillId="0" borderId="0" xfId="3" quotePrefix="1" applyFont="1" applyBorder="1" applyAlignment="1" applyProtection="1">
      <alignment vertical="center"/>
    </xf>
    <xf numFmtId="37" fontId="18" fillId="0" borderId="0" xfId="3" quotePrefix="1" applyNumberFormat="1" applyFont="1" applyBorder="1" applyAlignment="1" applyProtection="1"/>
    <xf numFmtId="0" fontId="19" fillId="0" borderId="0" xfId="5" applyFont="1"/>
    <xf numFmtId="0" fontId="19" fillId="0" borderId="0" xfId="5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0" fontId="19" fillId="0" borderId="0" xfId="5" applyFont="1" applyAlignment="1">
      <alignment vertical="center"/>
    </xf>
    <xf numFmtId="0" fontId="19" fillId="0" borderId="0" xfId="5" applyFont="1" applyBorder="1"/>
    <xf numFmtId="0" fontId="21" fillId="0" borderId="0" xfId="5" applyFont="1" applyBorder="1" applyAlignment="1">
      <alignment horizontal="right" vertical="center"/>
    </xf>
    <xf numFmtId="0" fontId="21" fillId="0" borderId="0" xfId="5" applyFont="1" applyBorder="1" applyAlignment="1">
      <alignment horizontal="left" vertical="center"/>
    </xf>
    <xf numFmtId="0" fontId="23" fillId="0" borderId="0" xfId="5" applyFont="1" applyAlignment="1">
      <alignment horizontal="center" vertical="center"/>
    </xf>
    <xf numFmtId="176" fontId="19" fillId="0" borderId="0" xfId="5" applyNumberFormat="1" applyFont="1" applyBorder="1" applyAlignment="1">
      <alignment horizontal="center" vertical="center"/>
    </xf>
    <xf numFmtId="0" fontId="23" fillId="0" borderId="0" xfId="5" applyFont="1" applyBorder="1" applyAlignment="1">
      <alignment horizontal="center" vertical="center"/>
    </xf>
    <xf numFmtId="177" fontId="19" fillId="0" borderId="0" xfId="5" applyNumberFormat="1" applyFont="1" applyBorder="1" applyAlignment="1">
      <alignment horizontal="center" vertical="center"/>
    </xf>
    <xf numFmtId="0" fontId="19" fillId="0" borderId="0" xfId="5" applyFont="1" applyBorder="1" applyAlignment="1">
      <alignment horizontal="center" vertical="center"/>
    </xf>
    <xf numFmtId="0" fontId="23" fillId="0" borderId="0" xfId="5" applyFont="1" applyAlignment="1">
      <alignment horizontal="center"/>
    </xf>
    <xf numFmtId="0" fontId="19" fillId="0" borderId="14" xfId="5" applyFont="1" applyBorder="1" applyAlignment="1">
      <alignment horizontal="center" vertical="center"/>
    </xf>
    <xf numFmtId="0" fontId="19" fillId="0" borderId="10" xfId="5" applyFont="1" applyBorder="1" applyAlignment="1">
      <alignment horizontal="center" vertical="center"/>
    </xf>
    <xf numFmtId="0" fontId="23" fillId="0" borderId="0" xfId="5" applyFont="1" applyBorder="1" applyAlignment="1">
      <alignment horizontal="center"/>
    </xf>
    <xf numFmtId="178" fontId="19" fillId="0" borderId="18" xfId="5" applyNumberFormat="1" applyFont="1" applyBorder="1" applyAlignment="1">
      <alignment horizontal="center" vertical="center"/>
    </xf>
    <xf numFmtId="178" fontId="19" fillId="0" borderId="9" xfId="5" applyNumberFormat="1" applyFont="1" applyBorder="1" applyAlignment="1">
      <alignment horizontal="center" vertical="center"/>
    </xf>
    <xf numFmtId="178" fontId="19" fillId="0" borderId="0" xfId="5" applyNumberFormat="1" applyFont="1" applyBorder="1" applyAlignment="1">
      <alignment horizontal="center" vertical="center"/>
    </xf>
    <xf numFmtId="0" fontId="23" fillId="0" borderId="0" xfId="5" applyFont="1" applyFill="1" applyAlignment="1"/>
    <xf numFmtId="176" fontId="19" fillId="0" borderId="19" xfId="5" quotePrefix="1" applyNumberFormat="1" applyFont="1" applyFill="1" applyBorder="1" applyAlignment="1">
      <alignment horizontal="right" vertical="center"/>
    </xf>
    <xf numFmtId="179" fontId="19" fillId="0" borderId="0" xfId="5" quotePrefix="1" applyNumberFormat="1" applyFont="1" applyFill="1" applyBorder="1" applyAlignment="1">
      <alignment horizontal="right" vertical="center"/>
    </xf>
    <xf numFmtId="176" fontId="19" fillId="0" borderId="0" xfId="5" quotePrefix="1" applyNumberFormat="1" applyFont="1" applyFill="1" applyBorder="1" applyAlignment="1">
      <alignment horizontal="right" vertical="center"/>
    </xf>
    <xf numFmtId="178" fontId="19" fillId="0" borderId="0" xfId="5" quotePrefix="1" applyNumberFormat="1" applyFont="1" applyFill="1" applyBorder="1" applyAlignment="1">
      <alignment horizontal="right" vertical="center"/>
    </xf>
    <xf numFmtId="177" fontId="19" fillId="0" borderId="0" xfId="5" quotePrefix="1" applyNumberFormat="1" applyFont="1" applyFill="1" applyBorder="1" applyAlignment="1">
      <alignment horizontal="right" vertical="center"/>
    </xf>
    <xf numFmtId="180" fontId="19" fillId="0" borderId="0" xfId="5" quotePrefix="1" applyNumberFormat="1" applyFont="1" applyFill="1" applyBorder="1" applyAlignment="1">
      <alignment horizontal="right" vertical="center"/>
    </xf>
    <xf numFmtId="181" fontId="19" fillId="0" borderId="11" xfId="5" quotePrefix="1" applyNumberFormat="1" applyFont="1" applyFill="1" applyBorder="1" applyAlignment="1">
      <alignment horizontal="right" vertical="center"/>
    </xf>
    <xf numFmtId="0" fontId="23" fillId="0" borderId="0" xfId="5" applyFont="1" applyFill="1" applyBorder="1" applyAlignment="1"/>
    <xf numFmtId="0" fontId="19" fillId="0" borderId="0" xfId="6" applyFont="1" applyFill="1" applyBorder="1" applyAlignment="1">
      <alignment horizontal="distributed" vertical="center"/>
    </xf>
    <xf numFmtId="181" fontId="19" fillId="0" borderId="0" xfId="5" quotePrefix="1" applyNumberFormat="1" applyFont="1" applyFill="1" applyBorder="1" applyAlignment="1">
      <alignment horizontal="right" vertical="center"/>
    </xf>
    <xf numFmtId="0" fontId="19" fillId="0" borderId="0" xfId="5" applyFont="1" applyFill="1" applyAlignment="1">
      <alignment vertical="center"/>
    </xf>
    <xf numFmtId="182" fontId="19" fillId="0" borderId="0" xfId="5" applyNumberFormat="1" applyFont="1" applyFill="1" applyAlignment="1"/>
    <xf numFmtId="182" fontId="23" fillId="0" borderId="0" xfId="5" applyNumberFormat="1" applyFont="1" applyFill="1" applyAlignment="1"/>
    <xf numFmtId="0" fontId="19" fillId="0" borderId="0" xfId="5" applyFont="1" applyFill="1" applyAlignment="1"/>
    <xf numFmtId="181" fontId="19" fillId="0" borderId="0" xfId="5" applyNumberFormat="1" applyFont="1" applyFill="1" applyBorder="1" applyAlignment="1">
      <alignment horizontal="right" vertical="center"/>
    </xf>
    <xf numFmtId="178" fontId="19" fillId="0" borderId="0" xfId="5" applyNumberFormat="1" applyFont="1" applyFill="1" applyBorder="1" applyAlignment="1">
      <alignment horizontal="right" vertical="center"/>
    </xf>
    <xf numFmtId="177" fontId="19" fillId="0" borderId="0" xfId="5" applyNumberFormat="1" applyFont="1" applyFill="1" applyBorder="1" applyAlignment="1">
      <alignment horizontal="right" vertical="center"/>
    </xf>
    <xf numFmtId="0" fontId="23" fillId="0" borderId="0" xfId="5" applyFont="1" applyBorder="1" applyAlignment="1"/>
    <xf numFmtId="0" fontId="23" fillId="0" borderId="0" xfId="5" applyFont="1" applyAlignment="1"/>
    <xf numFmtId="49" fontId="19" fillId="0" borderId="0" xfId="6" applyNumberFormat="1" applyFont="1" applyFill="1" applyBorder="1" applyAlignment="1">
      <alignment horizontal="distributed" vertical="center"/>
    </xf>
    <xf numFmtId="180" fontId="19" fillId="0" borderId="0" xfId="5" applyNumberFormat="1" applyFont="1" applyFill="1" applyBorder="1" applyAlignment="1">
      <alignment horizontal="right" vertical="center"/>
    </xf>
    <xf numFmtId="0" fontId="19" fillId="0" borderId="0" xfId="5" applyFont="1" applyFill="1" applyBorder="1" applyAlignment="1">
      <alignment horizontal="distributed" vertical="center"/>
    </xf>
    <xf numFmtId="49" fontId="19" fillId="0" borderId="0" xfId="5" applyNumberFormat="1" applyFont="1" applyFill="1" applyBorder="1" applyAlignment="1">
      <alignment horizontal="distributed" vertical="center"/>
    </xf>
    <xf numFmtId="49" fontId="19" fillId="0" borderId="0" xfId="5" applyNumberFormat="1" applyFont="1" applyFill="1" applyBorder="1" applyAlignment="1">
      <alignment horizontal="distributed" vertical="center" wrapText="1"/>
    </xf>
    <xf numFmtId="0" fontId="23" fillId="0" borderId="0" xfId="5" applyFont="1" applyBorder="1"/>
    <xf numFmtId="0" fontId="23" fillId="0" borderId="0" xfId="5" applyFont="1"/>
    <xf numFmtId="176" fontId="19" fillId="0" borderId="0" xfId="5" applyNumberFormat="1" applyFont="1" applyFill="1" applyBorder="1" applyAlignment="1">
      <alignment horizontal="right" vertical="center"/>
    </xf>
    <xf numFmtId="0" fontId="19" fillId="0" borderId="1" xfId="5" applyFont="1" applyBorder="1" applyAlignment="1">
      <alignment vertical="center"/>
    </xf>
    <xf numFmtId="0" fontId="19" fillId="0" borderId="1" xfId="5" applyFont="1" applyFill="1" applyBorder="1" applyAlignment="1">
      <alignment horizontal="distributed" vertical="center"/>
    </xf>
    <xf numFmtId="176" fontId="19" fillId="0" borderId="20" xfId="5" quotePrefix="1" applyNumberFormat="1" applyFont="1" applyFill="1" applyBorder="1" applyAlignment="1">
      <alignment horizontal="right" vertical="center"/>
    </xf>
    <xf numFmtId="176" fontId="19" fillId="0" borderId="1" xfId="5" quotePrefix="1" applyNumberFormat="1" applyFont="1" applyFill="1" applyBorder="1" applyAlignment="1">
      <alignment horizontal="right" vertical="center"/>
    </xf>
    <xf numFmtId="178" fontId="19" fillId="0" borderId="1" xfId="5" quotePrefix="1" applyNumberFormat="1" applyFont="1" applyFill="1" applyBorder="1" applyAlignment="1">
      <alignment horizontal="right" vertical="center"/>
    </xf>
    <xf numFmtId="177" fontId="19" fillId="0" borderId="1" xfId="5" quotePrefix="1" applyNumberFormat="1" applyFont="1" applyFill="1" applyBorder="1" applyAlignment="1">
      <alignment horizontal="right" vertical="center"/>
    </xf>
    <xf numFmtId="180" fontId="19" fillId="0" borderId="1" xfId="5" applyNumberFormat="1" applyFont="1" applyFill="1" applyBorder="1" applyAlignment="1">
      <alignment horizontal="right" vertical="center"/>
    </xf>
    <xf numFmtId="181" fontId="19" fillId="0" borderId="1" xfId="5" applyNumberFormat="1" applyFont="1" applyFill="1" applyBorder="1" applyAlignment="1">
      <alignment horizontal="right" vertical="center"/>
    </xf>
    <xf numFmtId="0" fontId="24" fillId="0" borderId="0" xfId="5" applyFont="1"/>
    <xf numFmtId="0" fontId="23" fillId="0" borderId="0" xfId="5" applyFont="1" applyAlignment="1">
      <alignment vertical="center"/>
    </xf>
    <xf numFmtId="0" fontId="23" fillId="0" borderId="2" xfId="5" applyNumberFormat="1" applyFont="1" applyBorder="1" applyAlignment="1">
      <alignment vertical="center"/>
    </xf>
    <xf numFmtId="0" fontId="23" fillId="0" borderId="0" xfId="5" applyNumberFormat="1" applyFont="1" applyBorder="1" applyAlignment="1">
      <alignment vertical="center"/>
    </xf>
    <xf numFmtId="0" fontId="24" fillId="0" borderId="0" xfId="5" applyFont="1" applyFill="1" applyBorder="1" applyAlignment="1">
      <alignment vertical="center"/>
    </xf>
    <xf numFmtId="177" fontId="25" fillId="0" borderId="0" xfId="5" applyNumberFormat="1" applyFont="1" applyFill="1" applyBorder="1" applyAlignment="1">
      <alignment horizontal="right" vertical="center"/>
    </xf>
    <xf numFmtId="181" fontId="25" fillId="0" borderId="0" xfId="5" applyNumberFormat="1" applyFont="1" applyFill="1" applyAlignment="1">
      <alignment horizontal="right" vertical="center"/>
    </xf>
    <xf numFmtId="0" fontId="24" fillId="0" borderId="0" xfId="5" applyFont="1" applyBorder="1"/>
    <xf numFmtId="0" fontId="22" fillId="0" borderId="0" xfId="5" applyFont="1"/>
    <xf numFmtId="0" fontId="19" fillId="0" borderId="0" xfId="5" applyNumberFormat="1" applyFont="1" applyBorder="1" applyAlignment="1">
      <alignment horizontal="left" vertical="center"/>
    </xf>
    <xf numFmtId="0" fontId="22" fillId="0" borderId="0" xfId="5" applyFont="1" applyFill="1" applyBorder="1" applyAlignment="1">
      <alignment horizontal="distributed"/>
    </xf>
    <xf numFmtId="176" fontId="22" fillId="0" borderId="0" xfId="5" quotePrefix="1" applyNumberFormat="1" applyFont="1" applyFill="1" applyBorder="1" applyAlignment="1">
      <alignment horizontal="right"/>
    </xf>
    <xf numFmtId="179" fontId="22" fillId="0" borderId="0" xfId="5" quotePrefix="1" applyNumberFormat="1" applyFont="1" applyFill="1" applyBorder="1" applyAlignment="1">
      <alignment horizontal="right"/>
    </xf>
    <xf numFmtId="178" fontId="22" fillId="0" borderId="0" xfId="5" quotePrefix="1" applyNumberFormat="1" applyFont="1" applyFill="1" applyBorder="1" applyAlignment="1">
      <alignment horizontal="right"/>
    </xf>
    <xf numFmtId="177" fontId="22" fillId="0" borderId="0" xfId="5" quotePrefix="1" applyNumberFormat="1" applyFont="1" applyFill="1" applyBorder="1" applyAlignment="1">
      <alignment horizontal="right"/>
    </xf>
    <xf numFmtId="180" fontId="22" fillId="0" borderId="0" xfId="5" applyNumberFormat="1" applyFont="1" applyFill="1" applyBorder="1" applyAlignment="1">
      <alignment horizontal="right"/>
    </xf>
    <xf numFmtId="181" fontId="22" fillId="0" borderId="0" xfId="5" applyNumberFormat="1" applyFont="1" applyFill="1" applyBorder="1" applyAlignment="1">
      <alignment horizontal="right"/>
    </xf>
    <xf numFmtId="178" fontId="22" fillId="0" borderId="0" xfId="5" applyNumberFormat="1" applyFont="1" applyFill="1" applyBorder="1" applyAlignment="1">
      <alignment horizontal="right"/>
    </xf>
    <xf numFmtId="0" fontId="22" fillId="0" borderId="0" xfId="5" applyFont="1" applyBorder="1"/>
    <xf numFmtId="0" fontId="21" fillId="0" borderId="0" xfId="5" applyFont="1" applyBorder="1" applyAlignment="1">
      <alignment vertical="center"/>
    </xf>
    <xf numFmtId="0" fontId="27" fillId="0" borderId="0" xfId="5" applyFont="1" applyBorder="1" applyAlignment="1">
      <alignment horizontal="right" vertical="center"/>
    </xf>
    <xf numFmtId="0" fontId="27" fillId="0" borderId="0" xfId="5" applyFont="1" applyBorder="1" applyAlignment="1">
      <alignment horizontal="left" vertical="center"/>
    </xf>
    <xf numFmtId="176" fontId="19" fillId="0" borderId="7" xfId="5" quotePrefix="1" applyNumberFormat="1" applyFont="1" applyFill="1" applyBorder="1" applyAlignment="1">
      <alignment horizontal="right" vertical="center"/>
    </xf>
    <xf numFmtId="176" fontId="19" fillId="0" borderId="11" xfId="5" quotePrefix="1" applyNumberFormat="1" applyFont="1" applyFill="1" applyBorder="1" applyAlignment="1">
      <alignment horizontal="right" vertical="center"/>
    </xf>
    <xf numFmtId="0" fontId="23" fillId="0" borderId="0" xfId="5" applyFont="1" applyFill="1" applyBorder="1"/>
    <xf numFmtId="0" fontId="23" fillId="0" borderId="0" xfId="5" applyFont="1" applyFill="1"/>
    <xf numFmtId="0" fontId="28" fillId="0" borderId="0" xfId="5" applyFont="1" applyFill="1" applyBorder="1" applyAlignment="1">
      <alignment horizontal="distributed" vertical="center" shrinkToFit="1"/>
    </xf>
    <xf numFmtId="0" fontId="19" fillId="0" borderId="0" xfId="5" applyFont="1" applyFill="1" applyBorder="1" applyAlignment="1">
      <alignment horizontal="center" vertical="center" shrinkToFit="1"/>
    </xf>
    <xf numFmtId="0" fontId="19" fillId="0" borderId="0" xfId="5" applyNumberFormat="1" applyFont="1" applyFill="1" applyBorder="1" applyAlignment="1">
      <alignment horizontal="distributed" vertical="center"/>
    </xf>
    <xf numFmtId="0" fontId="19" fillId="0" borderId="0" xfId="2" applyNumberFormat="1" applyFont="1" applyFill="1" applyBorder="1" applyAlignment="1">
      <alignment horizontal="distributed"/>
    </xf>
    <xf numFmtId="176" fontId="19" fillId="0" borderId="19" xfId="5" applyNumberFormat="1" applyFont="1" applyFill="1" applyBorder="1" applyAlignment="1">
      <alignment horizontal="right" vertical="center"/>
    </xf>
    <xf numFmtId="0" fontId="22" fillId="0" borderId="1" xfId="5" applyFont="1" applyFill="1" applyBorder="1" applyAlignment="1">
      <alignment horizontal="distributed" vertical="center"/>
    </xf>
    <xf numFmtId="176" fontId="22" fillId="0" borderId="20" xfId="5" applyNumberFormat="1" applyFont="1" applyFill="1" applyBorder="1" applyAlignment="1">
      <alignment horizontal="right" vertical="center"/>
    </xf>
    <xf numFmtId="0" fontId="22" fillId="0" borderId="1" xfId="5" applyFont="1" applyFill="1" applyBorder="1" applyAlignment="1">
      <alignment vertical="center"/>
    </xf>
    <xf numFmtId="0" fontId="22" fillId="0" borderId="0" xfId="5" applyFont="1" applyFill="1" applyBorder="1" applyAlignment="1">
      <alignment vertical="center"/>
    </xf>
    <xf numFmtId="181" fontId="22" fillId="0" borderId="1" xfId="5" quotePrefix="1" applyNumberFormat="1" applyFont="1" applyFill="1" applyBorder="1" applyAlignment="1">
      <alignment horizontal="right" vertical="center"/>
    </xf>
    <xf numFmtId="178" fontId="22" fillId="0" borderId="1" xfId="5" quotePrefix="1" applyNumberFormat="1" applyFont="1" applyFill="1" applyBorder="1" applyAlignment="1">
      <alignment horizontal="right" vertical="center"/>
    </xf>
    <xf numFmtId="3" fontId="22" fillId="2" borderId="0" xfId="8" applyNumberFormat="1" applyFont="1"/>
    <xf numFmtId="3" fontId="19" fillId="2" borderId="0" xfId="8" applyNumberFormat="1" applyFont="1" applyAlignment="1">
      <alignment horizontal="right"/>
    </xf>
    <xf numFmtId="3" fontId="22" fillId="2" borderId="0" xfId="8" applyNumberFormat="1" applyFont="1" applyBorder="1"/>
    <xf numFmtId="3" fontId="22" fillId="3" borderId="0" xfId="8" applyNumberFormat="1" applyFont="1" applyFill="1"/>
    <xf numFmtId="3" fontId="22" fillId="4" borderId="0" xfId="8" applyNumberFormat="1" applyFont="1" applyFill="1"/>
    <xf numFmtId="3" fontId="29" fillId="2" borderId="0" xfId="3" applyNumberFormat="1" applyFont="1" applyFill="1" applyAlignment="1" applyProtection="1"/>
    <xf numFmtId="3" fontId="21" fillId="2" borderId="0" xfId="8" applyNumberFormat="1" applyFont="1" applyBorder="1" applyAlignment="1">
      <alignment horizontal="right" vertical="center"/>
    </xf>
    <xf numFmtId="3" fontId="21" fillId="2" borderId="0" xfId="8" applyNumberFormat="1" applyFont="1" applyBorder="1" applyAlignment="1">
      <alignment horizontal="left" vertical="center"/>
    </xf>
    <xf numFmtId="3" fontId="22" fillId="2" borderId="0" xfId="8" applyNumberFormat="1" applyFont="1" applyBorder="1" applyAlignment="1">
      <alignment horizontal="center" vertical="center"/>
    </xf>
    <xf numFmtId="3" fontId="22" fillId="2" borderId="0" xfId="8" applyNumberFormat="1" applyFont="1" applyBorder="1" applyAlignment="1">
      <alignment vertical="center"/>
    </xf>
    <xf numFmtId="3" fontId="22" fillId="2" borderId="0" xfId="8" applyNumberFormat="1" applyFont="1" applyBorder="1" applyAlignment="1">
      <alignment horizontal="left" vertical="center"/>
    </xf>
    <xf numFmtId="3" fontId="20" fillId="2" borderId="1" xfId="8" applyNumberFormat="1" applyFont="1" applyBorder="1" applyAlignment="1">
      <alignment horizontal="center" vertical="center"/>
    </xf>
    <xf numFmtId="3" fontId="21" fillId="2" borderId="1" xfId="8" applyNumberFormat="1" applyFont="1" applyBorder="1" applyAlignment="1">
      <alignment horizontal="left" vertical="center"/>
    </xf>
    <xf numFmtId="3" fontId="22" fillId="2" borderId="1" xfId="8" applyNumberFormat="1" applyFont="1" applyBorder="1" applyAlignment="1">
      <alignment horizontal="center" vertical="center"/>
    </xf>
    <xf numFmtId="3" fontId="22" fillId="2" borderId="1" xfId="8" applyNumberFormat="1" applyFont="1" applyBorder="1" applyAlignment="1">
      <alignment vertical="center"/>
    </xf>
    <xf numFmtId="3" fontId="22" fillId="2" borderId="1" xfId="8" applyNumberFormat="1" applyFont="1" applyBorder="1" applyAlignment="1">
      <alignment horizontal="left" vertical="center"/>
    </xf>
    <xf numFmtId="3" fontId="22" fillId="2" borderId="22" xfId="8" applyNumberFormat="1" applyFont="1" applyBorder="1" applyAlignment="1">
      <alignment vertical="center"/>
    </xf>
    <xf numFmtId="3" fontId="22" fillId="2" borderId="0" xfId="8" applyNumberFormat="1" applyFont="1" applyAlignment="1">
      <alignment vertical="center"/>
    </xf>
    <xf numFmtId="3" fontId="22" fillId="2" borderId="23" xfId="8" applyNumberFormat="1" applyFont="1" applyBorder="1" applyAlignment="1">
      <alignment vertical="center"/>
    </xf>
    <xf numFmtId="3" fontId="30" fillId="2" borderId="0" xfId="8" applyNumberFormat="1" applyFont="1" applyBorder="1" applyAlignment="1">
      <alignment horizontal="center" vertical="center" wrapText="1"/>
    </xf>
    <xf numFmtId="3" fontId="30" fillId="2" borderId="22" xfId="8" applyNumberFormat="1" applyFont="1" applyBorder="1" applyAlignment="1">
      <alignment horizontal="centerContinuous" vertical="center"/>
    </xf>
    <xf numFmtId="3" fontId="30" fillId="2" borderId="22" xfId="8" applyNumberFormat="1" applyFont="1" applyBorder="1" applyAlignment="1">
      <alignment horizontal="center" vertical="center"/>
    </xf>
    <xf numFmtId="3" fontId="30" fillId="2" borderId="16" xfId="8" applyNumberFormat="1" applyFont="1" applyBorder="1" applyAlignment="1">
      <alignment horizontal="centerContinuous" vertical="center"/>
    </xf>
    <xf numFmtId="3" fontId="30" fillId="2" borderId="7" xfId="8" applyNumberFormat="1" applyFont="1" applyBorder="1" applyAlignment="1">
      <alignment horizontal="center" vertical="center"/>
    </xf>
    <xf numFmtId="3" fontId="30" fillId="2" borderId="0" xfId="8" applyNumberFormat="1" applyFont="1" applyBorder="1" applyAlignment="1">
      <alignment horizontal="centerContinuous" vertical="center"/>
    </xf>
    <xf numFmtId="3" fontId="30" fillId="2" borderId="25" xfId="8" applyNumberFormat="1" applyFont="1" applyBorder="1" applyAlignment="1">
      <alignment horizontal="centerContinuous" vertical="center"/>
    </xf>
    <xf numFmtId="3" fontId="30" fillId="2" borderId="25" xfId="8" applyNumberFormat="1" applyFont="1" applyBorder="1" applyAlignment="1">
      <alignment horizontal="center" vertical="center"/>
    </xf>
    <xf numFmtId="3" fontId="30" fillId="2" borderId="12" xfId="8" applyNumberFormat="1" applyFont="1" applyBorder="1" applyAlignment="1">
      <alignment horizontal="center" vertical="center"/>
    </xf>
    <xf numFmtId="3" fontId="30" fillId="2" borderId="23" xfId="8" applyNumberFormat="1" applyFont="1" applyBorder="1" applyAlignment="1">
      <alignment horizontal="centerContinuous" vertical="center"/>
    </xf>
    <xf numFmtId="3" fontId="19" fillId="2" borderId="0" xfId="9" applyNumberFormat="1" applyFont="1" applyBorder="1" applyAlignment="1">
      <alignment horizontal="center" vertical="center"/>
    </xf>
    <xf numFmtId="3" fontId="32" fillId="2" borderId="32" xfId="8" applyNumberFormat="1" applyFont="1" applyBorder="1" applyAlignment="1">
      <alignment horizontal="right" vertical="center"/>
    </xf>
    <xf numFmtId="3" fontId="32" fillId="2" borderId="0" xfId="8" applyNumberFormat="1" applyFont="1" applyAlignment="1">
      <alignment horizontal="right" vertical="center"/>
    </xf>
    <xf numFmtId="3" fontId="30" fillId="2" borderId="0" xfId="8" applyNumberFormat="1" applyFont="1" applyBorder="1" applyAlignment="1">
      <alignment vertical="center"/>
    </xf>
    <xf numFmtId="3" fontId="30" fillId="2" borderId="0" xfId="8" applyNumberFormat="1" applyFont="1" applyAlignment="1">
      <alignment vertical="center"/>
    </xf>
    <xf numFmtId="3" fontId="30" fillId="2" borderId="0" xfId="8" applyNumberFormat="1" applyFont="1" applyAlignment="1">
      <alignment horizontal="right" vertical="center"/>
    </xf>
    <xf numFmtId="3" fontId="22" fillId="0" borderId="0" xfId="8" applyNumberFormat="1" applyFont="1" applyFill="1"/>
    <xf numFmtId="3" fontId="30" fillId="0" borderId="0" xfId="9" applyNumberFormat="1" applyFont="1" applyFill="1" applyBorder="1" applyAlignment="1">
      <alignment horizontal="center" vertical="center"/>
    </xf>
    <xf numFmtId="3" fontId="32" fillId="2" borderId="19" xfId="8" applyNumberFormat="1" applyFont="1" applyBorder="1" applyAlignment="1">
      <alignment horizontal="right" vertical="center"/>
    </xf>
    <xf numFmtId="3" fontId="32" fillId="2" borderId="0" xfId="8" applyNumberFormat="1" applyFont="1" applyBorder="1" applyAlignment="1">
      <alignment horizontal="right" vertical="center"/>
    </xf>
    <xf numFmtId="3" fontId="32" fillId="2" borderId="0" xfId="8" applyNumberFormat="1" applyFont="1" applyAlignment="1">
      <alignment vertical="center"/>
    </xf>
    <xf numFmtId="3" fontId="32" fillId="0" borderId="0" xfId="2" quotePrefix="1" applyNumberFormat="1" applyFont="1" applyFill="1" applyAlignment="1">
      <alignment horizontal="right" vertical="center"/>
    </xf>
    <xf numFmtId="3" fontId="30" fillId="0" borderId="0" xfId="9" quotePrefix="1" applyNumberFormat="1" applyFont="1" applyFill="1" applyBorder="1" applyAlignment="1">
      <alignment horizontal="left" vertical="center"/>
    </xf>
    <xf numFmtId="3" fontId="19" fillId="2" borderId="0" xfId="9" applyNumberFormat="1" applyFont="1" applyBorder="1" applyAlignment="1">
      <alignment horizontal="distributed" vertical="center"/>
    </xf>
    <xf numFmtId="3" fontId="32" fillId="0" borderId="0" xfId="2" applyNumberFormat="1" applyFont="1" applyFill="1" applyAlignment="1">
      <alignment horizontal="right" vertical="center"/>
    </xf>
    <xf numFmtId="3" fontId="19" fillId="2" borderId="1" xfId="9" applyNumberFormat="1" applyFont="1" applyBorder="1" applyAlignment="1">
      <alignment horizontal="distributed" vertical="center"/>
    </xf>
    <xf numFmtId="3" fontId="32" fillId="2" borderId="20" xfId="8" applyNumberFormat="1" applyFont="1" applyBorder="1" applyAlignment="1">
      <alignment horizontal="right" vertical="center"/>
    </xf>
    <xf numFmtId="3" fontId="32" fillId="2" borderId="1" xfId="8" applyNumberFormat="1" applyFont="1" applyBorder="1" applyAlignment="1">
      <alignment horizontal="right" vertical="center"/>
    </xf>
    <xf numFmtId="3" fontId="32" fillId="2" borderId="1" xfId="8" applyNumberFormat="1" applyFont="1" applyBorder="1" applyAlignment="1">
      <alignment vertical="center"/>
    </xf>
    <xf numFmtId="3" fontId="32" fillId="0" borderId="1" xfId="2" quotePrefix="1" applyNumberFormat="1" applyFont="1" applyFill="1" applyBorder="1" applyAlignment="1">
      <alignment horizontal="right" vertical="center"/>
    </xf>
    <xf numFmtId="0" fontId="23" fillId="0" borderId="0" xfId="5" applyFont="1" applyBorder="1" applyAlignment="1">
      <alignment vertical="center"/>
    </xf>
    <xf numFmtId="3" fontId="22" fillId="2" borderId="0" xfId="8" applyNumberFormat="1" applyFont="1" applyBorder="1" applyAlignment="1">
      <alignment horizontal="right" vertical="center"/>
    </xf>
    <xf numFmtId="177" fontId="22" fillId="0" borderId="0" xfId="2" quotePrefix="1" applyNumberFormat="1" applyFont="1" applyFill="1" applyAlignment="1">
      <alignment horizontal="right" vertical="center"/>
    </xf>
    <xf numFmtId="181" fontId="22" fillId="0" borderId="0" xfId="2" quotePrefix="1" applyNumberFormat="1" applyFont="1" applyFill="1" applyAlignment="1">
      <alignment horizontal="right" vertical="center"/>
    </xf>
    <xf numFmtId="0" fontId="33" fillId="0" borderId="0" xfId="5" applyNumberFormat="1" applyFont="1" applyBorder="1" applyAlignment="1">
      <alignment horizontal="left" vertical="center"/>
    </xf>
    <xf numFmtId="3" fontId="22" fillId="2" borderId="0" xfId="8" applyNumberFormat="1" applyFont="1" applyBorder="1" applyAlignment="1">
      <alignment horizontal="right"/>
    </xf>
    <xf numFmtId="177" fontId="22" fillId="0" borderId="0" xfId="2" quotePrefix="1" applyNumberFormat="1" applyFont="1" applyFill="1" applyAlignment="1">
      <alignment horizontal="right"/>
    </xf>
    <xf numFmtId="181" fontId="22" fillId="0" borderId="0" xfId="2" quotePrefix="1" applyNumberFormat="1" applyFont="1" applyFill="1" applyAlignment="1">
      <alignment horizontal="right"/>
    </xf>
    <xf numFmtId="3" fontId="19" fillId="2" borderId="0" xfId="8" applyNumberFormat="1" applyFont="1"/>
    <xf numFmtId="3" fontId="22" fillId="2" borderId="0" xfId="8" applyNumberFormat="1" applyFont="1" applyAlignment="1">
      <alignment horizontal="right"/>
    </xf>
    <xf numFmtId="3" fontId="22" fillId="2" borderId="0" xfId="9" applyNumberFormat="1" applyFont="1"/>
    <xf numFmtId="3" fontId="22" fillId="2" borderId="0" xfId="9" applyNumberFormat="1" applyFont="1" applyBorder="1"/>
    <xf numFmtId="3" fontId="29" fillId="5" borderId="0" xfId="3" applyNumberFormat="1" applyFont="1" applyFill="1" applyAlignment="1" applyProtection="1"/>
    <xf numFmtId="3" fontId="34" fillId="2" borderId="0" xfId="9" applyNumberFormat="1" applyFont="1"/>
    <xf numFmtId="3" fontId="21" fillId="2" borderId="0" xfId="9" applyNumberFormat="1" applyFont="1" applyBorder="1" applyAlignment="1">
      <alignment horizontal="right" vertical="center"/>
    </xf>
    <xf numFmtId="3" fontId="21" fillId="2" borderId="0" xfId="9" applyNumberFormat="1" applyFont="1" applyAlignment="1">
      <alignment horizontal="left" vertical="center"/>
    </xf>
    <xf numFmtId="3" fontId="22" fillId="2" borderId="0" xfId="9" applyNumberFormat="1" applyFont="1" applyAlignment="1">
      <alignment vertical="center"/>
    </xf>
    <xf numFmtId="3" fontId="22" fillId="2" borderId="0" xfId="9" applyNumberFormat="1" applyFont="1" applyAlignment="1">
      <alignment horizontal="center" vertical="center"/>
    </xf>
    <xf numFmtId="3" fontId="22" fillId="2" borderId="1" xfId="9" applyNumberFormat="1" applyFont="1" applyBorder="1" applyAlignment="1">
      <alignment vertical="center"/>
    </xf>
    <xf numFmtId="3" fontId="23" fillId="2" borderId="1" xfId="8" applyNumberFormat="1" applyFont="1" applyBorder="1" applyAlignment="1">
      <alignment horizontal="center" vertical="center"/>
    </xf>
    <xf numFmtId="3" fontId="23" fillId="2" borderId="1" xfId="8" applyNumberFormat="1" applyFont="1" applyBorder="1" applyAlignment="1">
      <alignment horizontal="right" vertical="center"/>
    </xf>
    <xf numFmtId="3" fontId="23" fillId="2" borderId="0" xfId="8" applyNumberFormat="1" applyFont="1" applyBorder="1" applyAlignment="1">
      <alignment horizontal="center" vertical="center"/>
    </xf>
    <xf numFmtId="3" fontId="22" fillId="2" borderId="0" xfId="9" applyNumberFormat="1" applyFont="1" applyBorder="1" applyAlignment="1">
      <alignment vertical="center"/>
    </xf>
    <xf numFmtId="3" fontId="22" fillId="2" borderId="34" xfId="9" applyNumberFormat="1" applyFont="1" applyBorder="1" applyAlignment="1">
      <alignment horizontal="center" vertical="center" shrinkToFit="1"/>
    </xf>
    <xf numFmtId="3" fontId="22" fillId="2" borderId="5" xfId="9" applyNumberFormat="1" applyFont="1" applyBorder="1" applyAlignment="1">
      <alignment horizontal="center" vertical="center" shrinkToFit="1"/>
    </xf>
    <xf numFmtId="3" fontId="22" fillId="2" borderId="0" xfId="9" applyNumberFormat="1" applyFont="1" applyBorder="1" applyAlignment="1">
      <alignment horizontal="centerContinuous" vertical="center"/>
    </xf>
    <xf numFmtId="3" fontId="23" fillId="2" borderId="22" xfId="9" applyNumberFormat="1" applyFont="1" applyBorder="1" applyAlignment="1">
      <alignment vertical="center"/>
    </xf>
    <xf numFmtId="3" fontId="23" fillId="2" borderId="0" xfId="9" applyNumberFormat="1" applyFont="1" applyBorder="1" applyAlignment="1">
      <alignment vertical="center"/>
    </xf>
    <xf numFmtId="3" fontId="23" fillId="2" borderId="23" xfId="9" applyNumberFormat="1" applyFont="1" applyBorder="1" applyAlignment="1">
      <alignment horizontal="center" vertical="center"/>
    </xf>
    <xf numFmtId="3" fontId="23" fillId="2" borderId="23" xfId="9" applyNumberFormat="1" applyFont="1" applyBorder="1" applyAlignment="1">
      <alignment vertical="center"/>
    </xf>
    <xf numFmtId="3" fontId="23" fillId="2" borderId="29" xfId="9" applyNumberFormat="1" applyFont="1" applyBorder="1" applyAlignment="1">
      <alignment vertical="center"/>
    </xf>
    <xf numFmtId="3" fontId="22" fillId="2" borderId="0" xfId="9" applyNumberFormat="1" applyFont="1" applyBorder="1" applyAlignment="1">
      <alignment horizontal="center" vertical="center"/>
    </xf>
    <xf numFmtId="3" fontId="23" fillId="2" borderId="38" xfId="9" applyNumberFormat="1" applyFont="1" applyBorder="1" applyAlignment="1">
      <alignment vertical="center"/>
    </xf>
    <xf numFmtId="3" fontId="23" fillId="2" borderId="36" xfId="9" applyNumberFormat="1" applyFont="1" applyBorder="1" applyAlignment="1">
      <alignment horizontal="center" vertical="center"/>
    </xf>
    <xf numFmtId="3" fontId="23" fillId="2" borderId="25" xfId="9" applyNumberFormat="1" applyFont="1" applyBorder="1" applyAlignment="1">
      <alignment horizontal="center" vertical="center"/>
    </xf>
    <xf numFmtId="3" fontId="23" fillId="2" borderId="41" xfId="9" applyNumberFormat="1" applyFont="1" applyBorder="1" applyAlignment="1">
      <alignment horizontal="center" vertical="center" wrapText="1"/>
    </xf>
    <xf numFmtId="3" fontId="23" fillId="2" borderId="41" xfId="9" applyNumberFormat="1" applyFont="1" applyBorder="1" applyAlignment="1">
      <alignment horizontal="center" vertical="center"/>
    </xf>
    <xf numFmtId="3" fontId="23" fillId="2" borderId="27" xfId="9" applyNumberFormat="1" applyFont="1" applyBorder="1" applyAlignment="1">
      <alignment horizontal="center" vertical="center"/>
    </xf>
    <xf numFmtId="3" fontId="23" fillId="2" borderId="0" xfId="9" applyNumberFormat="1" applyFont="1" applyBorder="1" applyAlignment="1">
      <alignment horizontal="center" vertical="center"/>
    </xf>
    <xf numFmtId="3" fontId="23" fillId="2" borderId="32" xfId="9" applyNumberFormat="1" applyFont="1" applyBorder="1" applyAlignment="1">
      <alignment vertical="center"/>
    </xf>
    <xf numFmtId="3" fontId="23" fillId="2" borderId="0" xfId="9" applyNumberFormat="1" applyFont="1" applyAlignment="1">
      <alignment vertical="center"/>
    </xf>
    <xf numFmtId="3" fontId="23" fillId="0" borderId="0" xfId="9" applyNumberFormat="1" applyFont="1" applyFill="1" applyAlignment="1">
      <alignment vertical="center"/>
    </xf>
    <xf numFmtId="3" fontId="23" fillId="0" borderId="0" xfId="9" applyNumberFormat="1" applyFont="1" applyFill="1" applyBorder="1" applyAlignment="1">
      <alignment horizontal="left" vertical="center"/>
    </xf>
    <xf numFmtId="177" fontId="23" fillId="0" borderId="19" xfId="9" quotePrefix="1" applyNumberFormat="1" applyFont="1" applyFill="1" applyBorder="1" applyAlignment="1">
      <alignment horizontal="right" vertical="center"/>
    </xf>
    <xf numFmtId="181" fontId="23" fillId="0" borderId="0" xfId="9" quotePrefix="1" applyNumberFormat="1" applyFont="1" applyFill="1" applyAlignment="1">
      <alignment horizontal="right" vertical="center"/>
    </xf>
    <xf numFmtId="177" fontId="23" fillId="0" borderId="0" xfId="9" quotePrefix="1" applyNumberFormat="1" applyFont="1" applyFill="1" applyAlignment="1">
      <alignment horizontal="right" vertical="center"/>
    </xf>
    <xf numFmtId="178" fontId="23" fillId="0" borderId="0" xfId="9" quotePrefix="1" applyNumberFormat="1" applyFont="1" applyFill="1" applyAlignment="1">
      <alignment horizontal="right" vertical="center"/>
    </xf>
    <xf numFmtId="3" fontId="23" fillId="0" borderId="0" xfId="9" applyNumberFormat="1" applyFont="1" applyFill="1" applyBorder="1" applyAlignment="1">
      <alignment vertical="center"/>
    </xf>
    <xf numFmtId="183" fontId="23" fillId="0" borderId="0" xfId="9" quotePrefix="1" applyNumberFormat="1" applyFont="1" applyFill="1" applyAlignment="1">
      <alignment horizontal="right" vertical="center"/>
    </xf>
    <xf numFmtId="184" fontId="23" fillId="0" borderId="0" xfId="9" quotePrefix="1" applyNumberFormat="1" applyFont="1" applyFill="1" applyAlignment="1">
      <alignment horizontal="right" vertical="center"/>
    </xf>
    <xf numFmtId="3" fontId="22" fillId="6" borderId="0" xfId="9" applyNumberFormat="1" applyFont="1" applyFill="1"/>
    <xf numFmtId="177" fontId="23" fillId="0" borderId="0" xfId="9" quotePrefix="1" applyNumberFormat="1" applyFont="1" applyFill="1" applyBorder="1" applyAlignment="1">
      <alignment horizontal="right" vertical="center"/>
    </xf>
    <xf numFmtId="3" fontId="22" fillId="0" borderId="0" xfId="9" applyNumberFormat="1" applyFont="1" applyFill="1"/>
    <xf numFmtId="3" fontId="23" fillId="0" borderId="0" xfId="9" quotePrefix="1" applyNumberFormat="1" applyFont="1" applyFill="1" applyBorder="1" applyAlignment="1">
      <alignment horizontal="left" vertical="center"/>
    </xf>
    <xf numFmtId="3" fontId="23" fillId="2" borderId="0" xfId="9" applyNumberFormat="1" applyFont="1" applyBorder="1" applyAlignment="1">
      <alignment horizontal="distributed" vertical="center"/>
    </xf>
    <xf numFmtId="3" fontId="23" fillId="2" borderId="1" xfId="9" applyNumberFormat="1" applyFont="1" applyBorder="1" applyAlignment="1">
      <alignment horizontal="distributed" vertical="center"/>
    </xf>
    <xf numFmtId="177" fontId="23" fillId="0" borderId="20" xfId="9" quotePrefix="1" applyNumberFormat="1" applyFont="1" applyFill="1" applyBorder="1" applyAlignment="1">
      <alignment horizontal="right" vertical="center"/>
    </xf>
    <xf numFmtId="181" fontId="23" fillId="0" borderId="1" xfId="9" quotePrefix="1" applyNumberFormat="1" applyFont="1" applyFill="1" applyBorder="1" applyAlignment="1">
      <alignment horizontal="right" vertical="center"/>
    </xf>
    <xf numFmtId="177" fontId="23" fillId="0" borderId="1" xfId="9" quotePrefix="1" applyNumberFormat="1" applyFont="1" applyFill="1" applyBorder="1" applyAlignment="1">
      <alignment horizontal="right" vertical="center"/>
    </xf>
    <xf numFmtId="178" fontId="23" fillId="0" borderId="1" xfId="9" quotePrefix="1" applyNumberFormat="1" applyFont="1" applyFill="1" applyBorder="1" applyAlignment="1">
      <alignment horizontal="right" vertical="center"/>
    </xf>
    <xf numFmtId="183" fontId="23" fillId="0" borderId="1" xfId="9" quotePrefix="1" applyNumberFormat="1" applyFont="1" applyFill="1" applyBorder="1" applyAlignment="1">
      <alignment horizontal="right" vertical="center"/>
    </xf>
    <xf numFmtId="184" fontId="23" fillId="0" borderId="1" xfId="9" quotePrefix="1" applyNumberFormat="1" applyFont="1" applyFill="1" applyBorder="1" applyAlignment="1">
      <alignment horizontal="right" vertical="center"/>
    </xf>
    <xf numFmtId="0" fontId="23" fillId="0" borderId="2" xfId="5" applyFont="1" applyBorder="1" applyAlignment="1">
      <alignment vertical="center"/>
    </xf>
    <xf numFmtId="0" fontId="38" fillId="0" borderId="0" xfId="10" applyFont="1" applyAlignment="1">
      <alignment vertical="center"/>
    </xf>
    <xf numFmtId="0" fontId="39" fillId="0" borderId="0" xfId="10" applyFont="1" applyBorder="1" applyAlignment="1">
      <alignment vertical="center"/>
    </xf>
    <xf numFmtId="0" fontId="27" fillId="0" borderId="0" xfId="10" applyFont="1" applyBorder="1" applyAlignment="1">
      <alignment vertical="center"/>
    </xf>
    <xf numFmtId="185" fontId="23" fillId="0" borderId="0" xfId="10" applyNumberFormat="1" applyFont="1" applyBorder="1" applyAlignment="1">
      <alignment horizontal="centerContinuous" vertical="center"/>
    </xf>
    <xf numFmtId="185" fontId="40" fillId="0" borderId="0" xfId="10" applyNumberFormat="1" applyFont="1" applyBorder="1" applyAlignment="1">
      <alignment horizontal="centerContinuous" vertical="center"/>
    </xf>
    <xf numFmtId="0" fontId="23" fillId="0" borderId="0" xfId="10" applyFont="1" applyBorder="1" applyAlignment="1">
      <alignment horizontal="centerContinuous" vertical="center"/>
    </xf>
    <xf numFmtId="186" fontId="23" fillId="0" borderId="0" xfId="10" applyNumberFormat="1" applyFont="1" applyBorder="1" applyAlignment="1">
      <alignment vertical="center"/>
    </xf>
    <xf numFmtId="186" fontId="23" fillId="0" borderId="0" xfId="10" applyNumberFormat="1" applyFont="1" applyBorder="1" applyAlignment="1">
      <alignment horizontal="centerContinuous" vertical="center"/>
    </xf>
    <xf numFmtId="0" fontId="23" fillId="0" borderId="0" xfId="10" applyFont="1" applyAlignment="1">
      <alignment vertical="center"/>
    </xf>
    <xf numFmtId="187" fontId="19" fillId="0" borderId="42" xfId="10" applyNumberFormat="1" applyFont="1" applyBorder="1" applyAlignment="1">
      <alignment horizontal="centerContinuous" vertical="center"/>
    </xf>
    <xf numFmtId="185" fontId="19" fillId="0" borderId="2" xfId="10" applyNumberFormat="1" applyFont="1" applyBorder="1" applyAlignment="1">
      <alignment horizontal="centerContinuous" vertical="center"/>
    </xf>
    <xf numFmtId="185" fontId="19" fillId="0" borderId="42" xfId="10" applyNumberFormat="1" applyFont="1" applyBorder="1" applyAlignment="1">
      <alignment horizontal="centerContinuous" vertical="center"/>
    </xf>
    <xf numFmtId="0" fontId="19" fillId="0" borderId="0" xfId="10" applyFont="1" applyAlignment="1">
      <alignment vertical="center"/>
    </xf>
    <xf numFmtId="185" fontId="40" fillId="0" borderId="8" xfId="10" applyNumberFormat="1" applyFont="1" applyBorder="1" applyAlignment="1">
      <alignment horizontal="center" vertical="center"/>
    </xf>
    <xf numFmtId="185" fontId="19" fillId="0" borderId="18" xfId="10" applyNumberFormat="1" applyFont="1" applyBorder="1" applyAlignment="1">
      <alignment horizontal="center" vertical="center"/>
    </xf>
    <xf numFmtId="0" fontId="19" fillId="0" borderId="0" xfId="10" applyNumberFormat="1" applyFont="1" applyFill="1" applyBorder="1" applyAlignment="1">
      <alignment horizontal="distributed" vertical="center" shrinkToFit="1"/>
    </xf>
    <xf numFmtId="185" fontId="19" fillId="0" borderId="7" xfId="10" applyNumberFormat="1" applyFont="1" applyBorder="1" applyAlignment="1"/>
    <xf numFmtId="185" fontId="19" fillId="0" borderId="0" xfId="10" applyNumberFormat="1" applyFont="1" applyAlignment="1"/>
    <xf numFmtId="185" fontId="19" fillId="0" borderId="0" xfId="10" quotePrefix="1" applyNumberFormat="1" applyFont="1" applyFill="1" applyBorder="1" applyAlignment="1">
      <alignment horizontal="right" vertical="center"/>
    </xf>
    <xf numFmtId="185" fontId="19" fillId="0" borderId="11" xfId="10" quotePrefix="1" applyNumberFormat="1" applyFont="1" applyFill="1" applyBorder="1" applyAlignment="1">
      <alignment horizontal="right" vertical="center"/>
    </xf>
    <xf numFmtId="186" fontId="19" fillId="0" borderId="0" xfId="10" quotePrefix="1" applyNumberFormat="1" applyFont="1" applyFill="1" applyBorder="1" applyAlignment="1">
      <alignment horizontal="right" vertical="center"/>
    </xf>
    <xf numFmtId="0" fontId="41" fillId="0" borderId="0" xfId="10" applyNumberFormat="1" applyFont="1" applyAlignment="1"/>
    <xf numFmtId="0" fontId="19" fillId="0" borderId="0" xfId="10" applyNumberFormat="1" applyFont="1" applyFill="1" applyBorder="1" applyAlignment="1">
      <alignment horizontal="center" vertical="center" shrinkToFit="1"/>
    </xf>
    <xf numFmtId="185" fontId="19" fillId="0" borderId="19" xfId="10" applyNumberFormat="1" applyFont="1" applyBorder="1" applyAlignment="1"/>
    <xf numFmtId="178" fontId="19" fillId="0" borderId="0" xfId="10" quotePrefix="1" applyNumberFormat="1" applyFont="1" applyFill="1" applyBorder="1" applyAlignment="1">
      <alignment horizontal="right" vertical="center"/>
    </xf>
    <xf numFmtId="185" fontId="19" fillId="0" borderId="0" xfId="10" applyNumberFormat="1" applyFont="1" applyFill="1" applyBorder="1" applyAlignment="1">
      <alignment horizontal="right" vertical="center"/>
    </xf>
    <xf numFmtId="185" fontId="19" fillId="0" borderId="19" xfId="10" quotePrefix="1" applyNumberFormat="1" applyFont="1" applyFill="1" applyBorder="1" applyAlignment="1">
      <alignment horizontal="right" vertical="center"/>
    </xf>
    <xf numFmtId="185" fontId="19" fillId="0" borderId="19" xfId="10" applyNumberFormat="1" applyFont="1" applyFill="1" applyBorder="1" applyAlignment="1">
      <alignment horizontal="right" vertical="center"/>
    </xf>
    <xf numFmtId="178" fontId="19" fillId="0" borderId="0" xfId="10" applyNumberFormat="1" applyFont="1" applyFill="1" applyBorder="1" applyAlignment="1">
      <alignment horizontal="right" vertical="center"/>
    </xf>
    <xf numFmtId="188" fontId="19" fillId="0" borderId="0" xfId="10" quotePrefix="1" applyNumberFormat="1" applyFont="1" applyFill="1" applyBorder="1" applyAlignment="1">
      <alignment horizontal="right" vertical="center"/>
    </xf>
    <xf numFmtId="0" fontId="19" fillId="0" borderId="0" xfId="10" applyNumberFormat="1" applyFont="1" applyFill="1" applyBorder="1" applyAlignment="1">
      <alignment horizontal="left" vertical="center" shrinkToFit="1"/>
    </xf>
    <xf numFmtId="0" fontId="19" fillId="0" borderId="1" xfId="10" applyNumberFormat="1" applyFont="1" applyFill="1" applyBorder="1" applyAlignment="1">
      <alignment horizontal="center" vertical="center" shrinkToFit="1"/>
    </xf>
    <xf numFmtId="185" fontId="19" fillId="0" borderId="20" xfId="10" applyNumberFormat="1" applyFont="1" applyBorder="1" applyAlignment="1"/>
    <xf numFmtId="185" fontId="19" fillId="0" borderId="1" xfId="10" applyNumberFormat="1" applyFont="1" applyFill="1" applyBorder="1" applyAlignment="1">
      <alignment horizontal="right" vertical="center"/>
    </xf>
    <xf numFmtId="178" fontId="19" fillId="0" borderId="1" xfId="10" applyNumberFormat="1" applyFont="1" applyFill="1" applyBorder="1" applyAlignment="1">
      <alignment horizontal="right" vertical="center"/>
    </xf>
    <xf numFmtId="0" fontId="23" fillId="0" borderId="0" xfId="11" applyFont="1" applyBorder="1" applyAlignment="1" applyProtection="1">
      <alignment vertical="center"/>
    </xf>
    <xf numFmtId="177" fontId="41" fillId="0" borderId="0" xfId="10" applyNumberFormat="1" applyFont="1" applyFill="1" applyAlignment="1">
      <alignment horizontal="right" vertical="center"/>
    </xf>
    <xf numFmtId="178" fontId="41" fillId="0" borderId="0" xfId="10" applyNumberFormat="1" applyFont="1" applyFill="1" applyAlignment="1">
      <alignment horizontal="right" vertical="center"/>
    </xf>
    <xf numFmtId="186" fontId="41" fillId="0" borderId="0" xfId="10" applyNumberFormat="1" applyFont="1" applyFill="1" applyAlignment="1">
      <alignment horizontal="right" vertical="center"/>
    </xf>
    <xf numFmtId="0" fontId="23" fillId="0" borderId="0" xfId="10" applyNumberFormat="1" applyFont="1" applyFill="1" applyBorder="1" applyAlignment="1">
      <alignment horizontal="center" vertical="center"/>
    </xf>
    <xf numFmtId="177" fontId="23" fillId="0" borderId="0" xfId="10" applyNumberFormat="1" applyFont="1" applyFill="1" applyAlignment="1">
      <alignment horizontal="right" vertical="center"/>
    </xf>
    <xf numFmtId="178" fontId="23" fillId="0" borderId="0" xfId="10" applyNumberFormat="1" applyFont="1" applyFill="1" applyAlignment="1">
      <alignment horizontal="right" vertical="center"/>
    </xf>
    <xf numFmtId="186" fontId="23" fillId="0" borderId="0" xfId="10" applyNumberFormat="1" applyFont="1" applyFill="1" applyAlignment="1">
      <alignment horizontal="right" vertical="center"/>
    </xf>
    <xf numFmtId="0" fontId="23" fillId="0" borderId="0" xfId="10" applyNumberFormat="1" applyFont="1" applyAlignment="1"/>
    <xf numFmtId="179" fontId="19" fillId="0" borderId="7" xfId="10" applyNumberFormat="1" applyFont="1" applyBorder="1" applyAlignment="1"/>
    <xf numFmtId="179" fontId="19" fillId="0" borderId="11" xfId="10" applyNumberFormat="1" applyFont="1" applyBorder="1" applyAlignment="1"/>
    <xf numFmtId="179" fontId="19" fillId="0" borderId="11" xfId="10" quotePrefix="1" applyNumberFormat="1" applyFont="1" applyFill="1" applyBorder="1" applyAlignment="1">
      <alignment horizontal="right" vertical="center"/>
    </xf>
    <xf numFmtId="179" fontId="19" fillId="0" borderId="0" xfId="10" quotePrefix="1" applyNumberFormat="1" applyFont="1" applyFill="1" applyBorder="1" applyAlignment="1">
      <alignment horizontal="right" vertical="center"/>
    </xf>
    <xf numFmtId="179" fontId="19" fillId="0" borderId="0" xfId="10" quotePrefix="1" applyNumberFormat="1" applyFont="1" applyFill="1" applyAlignment="1">
      <alignment horizontal="right" vertical="center"/>
    </xf>
    <xf numFmtId="179" fontId="19" fillId="0" borderId="19" xfId="10" applyNumberFormat="1" applyFont="1" applyBorder="1" applyAlignment="1"/>
    <xf numFmtId="179" fontId="19" fillId="0" borderId="0" xfId="10" applyNumberFormat="1" applyFont="1" applyBorder="1" applyAlignment="1"/>
    <xf numFmtId="179" fontId="19" fillId="0" borderId="19" xfId="10" quotePrefix="1" applyNumberFormat="1" applyFont="1" applyFill="1" applyBorder="1" applyAlignment="1">
      <alignment horizontal="right" vertical="center"/>
    </xf>
    <xf numFmtId="0" fontId="19" fillId="0" borderId="0" xfId="10" applyNumberFormat="1" applyFont="1" applyFill="1" applyBorder="1" applyAlignment="1">
      <alignment vertical="center" shrinkToFit="1"/>
    </xf>
    <xf numFmtId="179" fontId="19" fillId="0" borderId="0" xfId="10" applyNumberFormat="1" applyFont="1" applyFill="1" applyBorder="1" applyAlignment="1">
      <alignment horizontal="right" vertical="center"/>
    </xf>
    <xf numFmtId="179" fontId="19" fillId="0" borderId="0" xfId="10" applyNumberFormat="1" applyFont="1" applyFill="1" applyAlignment="1">
      <alignment horizontal="right" vertical="center"/>
    </xf>
    <xf numFmtId="178" fontId="19" fillId="0" borderId="0" xfId="10" quotePrefix="1" applyNumberFormat="1" applyFont="1" applyFill="1" applyAlignment="1">
      <alignment horizontal="right" vertical="center"/>
    </xf>
    <xf numFmtId="177" fontId="19" fillId="0" borderId="0" xfId="10" applyNumberFormat="1" applyFont="1" applyFill="1" applyBorder="1" applyAlignment="1">
      <alignment horizontal="right" vertical="center"/>
    </xf>
    <xf numFmtId="179" fontId="19" fillId="0" borderId="20" xfId="10" applyNumberFormat="1" applyFont="1" applyBorder="1" applyAlignment="1"/>
    <xf numFmtId="179" fontId="19" fillId="0" borderId="1" xfId="10" applyNumberFormat="1" applyFont="1" applyFill="1" applyBorder="1" applyAlignment="1">
      <alignment horizontal="right" vertical="center"/>
    </xf>
    <xf numFmtId="186" fontId="19" fillId="0" borderId="1" xfId="10" quotePrefix="1" applyNumberFormat="1" applyFont="1" applyFill="1" applyBorder="1" applyAlignment="1">
      <alignment horizontal="right" vertical="center"/>
    </xf>
    <xf numFmtId="178" fontId="19" fillId="0" borderId="1" xfId="10" quotePrefix="1" applyNumberFormat="1" applyFont="1" applyFill="1" applyBorder="1" applyAlignment="1">
      <alignment horizontal="right" vertical="center"/>
    </xf>
    <xf numFmtId="177" fontId="41" fillId="0" borderId="0" xfId="10" applyNumberFormat="1" applyFont="1" applyFill="1" applyBorder="1" applyAlignment="1">
      <alignment horizontal="right" vertical="center"/>
    </xf>
    <xf numFmtId="178" fontId="41" fillId="0" borderId="0" xfId="10" applyNumberFormat="1" applyFont="1" applyFill="1" applyBorder="1" applyAlignment="1">
      <alignment horizontal="right" vertical="center"/>
    </xf>
    <xf numFmtId="177" fontId="41" fillId="0" borderId="0" xfId="10" quotePrefix="1" applyNumberFormat="1" applyFont="1" applyFill="1" applyBorder="1" applyAlignment="1">
      <alignment horizontal="right" vertical="center"/>
    </xf>
    <xf numFmtId="186" fontId="41" fillId="0" borderId="0" xfId="10" quotePrefix="1" applyNumberFormat="1" applyFont="1" applyFill="1" applyBorder="1" applyAlignment="1">
      <alignment horizontal="right" vertical="center"/>
    </xf>
    <xf numFmtId="186" fontId="41" fillId="0" borderId="0" xfId="10" applyNumberFormat="1" applyFont="1" applyFill="1" applyBorder="1" applyAlignment="1">
      <alignment horizontal="right" vertical="center"/>
    </xf>
    <xf numFmtId="0" fontId="41" fillId="0" borderId="0" xfId="10" applyFont="1" applyAlignment="1">
      <alignment vertical="center"/>
    </xf>
    <xf numFmtId="185" fontId="19" fillId="0" borderId="11" xfId="10" applyNumberFormat="1" applyFont="1" applyBorder="1" applyAlignment="1"/>
    <xf numFmtId="185" fontId="19" fillId="0" borderId="0" xfId="10" quotePrefix="1" applyNumberFormat="1" applyFont="1" applyFill="1" applyAlignment="1">
      <alignment horizontal="right" vertical="center"/>
    </xf>
    <xf numFmtId="186" fontId="19" fillId="0" borderId="11" xfId="10" quotePrefix="1" applyNumberFormat="1" applyFont="1" applyFill="1" applyBorder="1" applyAlignment="1">
      <alignment horizontal="right" vertical="center"/>
    </xf>
    <xf numFmtId="185" fontId="19" fillId="0" borderId="0" xfId="10" applyNumberFormat="1" applyFont="1" applyBorder="1" applyAlignment="1"/>
    <xf numFmtId="185" fontId="19" fillId="0" borderId="0" xfId="10" applyNumberFormat="1" applyFont="1" applyFill="1" applyAlignment="1">
      <alignment horizontal="right" vertical="center"/>
    </xf>
    <xf numFmtId="178" fontId="19" fillId="0" borderId="0" xfId="10" applyNumberFormat="1" applyFont="1" applyFill="1" applyAlignment="1">
      <alignment horizontal="right" vertical="center"/>
    </xf>
    <xf numFmtId="0" fontId="31" fillId="0" borderId="0" xfId="10" applyNumberFormat="1" applyFont="1" applyFill="1" applyBorder="1" applyAlignment="1">
      <alignment horizontal="distributed" vertical="center" shrinkToFit="1"/>
    </xf>
    <xf numFmtId="0" fontId="30" fillId="0" borderId="0" xfId="10" applyNumberFormat="1" applyFont="1" applyFill="1" applyBorder="1" applyAlignment="1">
      <alignment horizontal="distributed" vertical="center" shrinkToFit="1"/>
    </xf>
    <xf numFmtId="0" fontId="22" fillId="0" borderId="0" xfId="10" applyNumberFormat="1" applyFont="1" applyFill="1" applyBorder="1" applyAlignment="1">
      <alignment horizontal="center" vertical="center"/>
    </xf>
    <xf numFmtId="177" fontId="22" fillId="0" borderId="0" xfId="10" applyNumberFormat="1" applyFont="1" applyFill="1" applyAlignment="1">
      <alignment horizontal="right" vertical="center"/>
    </xf>
    <xf numFmtId="178" fontId="22" fillId="0" borderId="0" xfId="10" applyNumberFormat="1" applyFont="1" applyFill="1" applyAlignment="1">
      <alignment horizontal="right" vertical="center"/>
    </xf>
    <xf numFmtId="177" fontId="22" fillId="0" borderId="0" xfId="10" quotePrefix="1" applyNumberFormat="1" applyFont="1" applyFill="1" applyAlignment="1">
      <alignment horizontal="right" vertical="center"/>
    </xf>
    <xf numFmtId="186" fontId="22" fillId="0" borderId="0" xfId="10" quotePrefix="1" applyNumberFormat="1" applyFont="1" applyFill="1" applyAlignment="1">
      <alignment horizontal="right" vertical="center"/>
    </xf>
    <xf numFmtId="186" fontId="22" fillId="0" borderId="0" xfId="10" applyNumberFormat="1" applyFont="1" applyFill="1" applyAlignment="1">
      <alignment horizontal="right" vertical="center"/>
    </xf>
    <xf numFmtId="0" fontId="22" fillId="0" borderId="0" xfId="10" applyNumberFormat="1" applyFont="1" applyAlignment="1"/>
    <xf numFmtId="179" fontId="19" fillId="0" borderId="19" xfId="10" applyNumberFormat="1" applyFont="1" applyBorder="1"/>
    <xf numFmtId="179" fontId="19" fillId="0" borderId="0" xfId="10" applyNumberFormat="1" applyFont="1" applyBorder="1"/>
    <xf numFmtId="0" fontId="41" fillId="0" borderId="0" xfId="10" applyNumberFormat="1" applyFont="1"/>
    <xf numFmtId="179" fontId="19" fillId="0" borderId="20" xfId="10" quotePrefix="1" applyNumberFormat="1" applyFont="1" applyFill="1" applyBorder="1" applyAlignment="1">
      <alignment horizontal="right" vertical="center"/>
    </xf>
    <xf numFmtId="179" fontId="19" fillId="0" borderId="1" xfId="10" quotePrefix="1" applyNumberFormat="1" applyFont="1" applyFill="1" applyBorder="1" applyAlignment="1">
      <alignment horizontal="right" vertical="center"/>
    </xf>
    <xf numFmtId="0" fontId="19" fillId="0" borderId="0" xfId="10" applyNumberFormat="1" applyFont="1" applyBorder="1" applyAlignment="1">
      <alignment horizontal="left" vertical="center"/>
    </xf>
    <xf numFmtId="187" fontId="22" fillId="0" borderId="0" xfId="10" applyNumberFormat="1" applyFont="1" applyAlignment="1">
      <alignment horizontal="right" vertical="center"/>
    </xf>
    <xf numFmtId="185" fontId="22" fillId="0" borderId="0" xfId="10" applyNumberFormat="1" applyFont="1" applyAlignment="1">
      <alignment horizontal="right" vertical="center"/>
    </xf>
    <xf numFmtId="178" fontId="22" fillId="0" borderId="0" xfId="10" quotePrefix="1" applyNumberFormat="1" applyFont="1" applyFill="1" applyBorder="1" applyAlignment="1">
      <alignment horizontal="right" vertical="center"/>
    </xf>
    <xf numFmtId="186" fontId="22" fillId="0" borderId="0" xfId="10" quotePrefix="1" applyNumberFormat="1" applyFont="1" applyFill="1" applyBorder="1" applyAlignment="1">
      <alignment horizontal="right" vertical="center"/>
    </xf>
    <xf numFmtId="0" fontId="22" fillId="0" borderId="0" xfId="10" applyFont="1"/>
    <xf numFmtId="186" fontId="22" fillId="0" borderId="0" xfId="10" applyNumberFormat="1" applyFont="1"/>
    <xf numFmtId="186" fontId="19" fillId="0" borderId="0" xfId="10" applyNumberFormat="1" applyFont="1"/>
    <xf numFmtId="0" fontId="19" fillId="0" borderId="0" xfId="10" applyFont="1"/>
    <xf numFmtId="37" fontId="29" fillId="0" borderId="0" xfId="3" applyNumberFormat="1" applyFont="1" applyAlignment="1" applyProtection="1"/>
    <xf numFmtId="37" fontId="22" fillId="0" borderId="0" xfId="12" applyFont="1" applyBorder="1"/>
    <xf numFmtId="37" fontId="22" fillId="0" borderId="0" xfId="12" applyFont="1"/>
    <xf numFmtId="37" fontId="27" fillId="0" borderId="1" xfId="12" applyFont="1" applyBorder="1" applyAlignment="1" applyProtection="1">
      <alignment horizontal="left" vertical="center"/>
    </xf>
    <xf numFmtId="37" fontId="22" fillId="0" borderId="1" xfId="12" applyFont="1" applyBorder="1" applyAlignment="1">
      <alignment vertical="center"/>
    </xf>
    <xf numFmtId="37" fontId="22" fillId="0" borderId="0" xfId="12" applyFont="1" applyAlignment="1">
      <alignment vertical="center"/>
    </xf>
    <xf numFmtId="37" fontId="23" fillId="0" borderId="2" xfId="12" applyFont="1" applyBorder="1" applyAlignment="1">
      <alignment vertical="center"/>
    </xf>
    <xf numFmtId="37" fontId="22" fillId="0" borderId="0" xfId="12" applyFont="1" applyBorder="1" applyAlignment="1">
      <alignment vertical="center"/>
    </xf>
    <xf numFmtId="37" fontId="22" fillId="0" borderId="0" xfId="12" applyFont="1" applyBorder="1" applyAlignment="1" applyProtection="1">
      <alignment horizontal="left" vertical="center"/>
    </xf>
    <xf numFmtId="37" fontId="23" fillId="0" borderId="0" xfId="12" applyFont="1" applyBorder="1" applyAlignment="1" applyProtection="1">
      <alignment horizontal="center" vertical="center"/>
    </xf>
    <xf numFmtId="37" fontId="23" fillId="0" borderId="18" xfId="12" applyFont="1" applyBorder="1" applyAlignment="1">
      <alignment vertical="center" shrinkToFit="1"/>
    </xf>
    <xf numFmtId="37" fontId="23" fillId="0" borderId="18" xfId="12" applyFont="1" applyBorder="1" applyAlignment="1" applyProtection="1">
      <alignment horizontal="center" vertical="center" shrinkToFit="1"/>
    </xf>
    <xf numFmtId="37" fontId="23" fillId="0" borderId="15" xfId="12" applyFont="1" applyBorder="1" applyAlignment="1">
      <alignment vertical="center"/>
    </xf>
    <xf numFmtId="37" fontId="23" fillId="0" borderId="18" xfId="12" applyFont="1" applyBorder="1" applyAlignment="1" applyProtection="1">
      <alignment horizontal="center" vertical="center"/>
    </xf>
    <xf numFmtId="37" fontId="23" fillId="0" borderId="12" xfId="12" applyFont="1" applyBorder="1" applyAlignment="1" applyProtection="1">
      <alignment horizontal="center" vertical="center"/>
    </xf>
    <xf numFmtId="37" fontId="23" fillId="0" borderId="12" xfId="12" applyFont="1" applyBorder="1" applyAlignment="1" applyProtection="1">
      <alignment horizontal="center" vertical="center" wrapText="1"/>
    </xf>
    <xf numFmtId="37" fontId="22" fillId="0" borderId="0" xfId="12" applyFont="1" applyAlignment="1"/>
    <xf numFmtId="179" fontId="23" fillId="0" borderId="7" xfId="12" quotePrefix="1" applyNumberFormat="1" applyFont="1" applyFill="1" applyBorder="1" applyAlignment="1">
      <alignment horizontal="right" vertical="center"/>
    </xf>
    <xf numFmtId="179" fontId="23" fillId="0" borderId="11" xfId="12" quotePrefix="1" applyNumberFormat="1" applyFont="1" applyFill="1" applyBorder="1" applyAlignment="1">
      <alignment horizontal="right" vertical="center"/>
    </xf>
    <xf numFmtId="182" fontId="23" fillId="0" borderId="0" xfId="12" quotePrefix="1" applyNumberFormat="1" applyFont="1" applyFill="1" applyAlignment="1">
      <alignment horizontal="right" vertical="center"/>
    </xf>
    <xf numFmtId="179" fontId="23" fillId="0" borderId="0" xfId="12" quotePrefix="1" applyNumberFormat="1" applyFont="1" applyFill="1" applyAlignment="1">
      <alignment horizontal="right" vertical="center"/>
    </xf>
    <xf numFmtId="176" fontId="23" fillId="0" borderId="0" xfId="12" quotePrefix="1" applyNumberFormat="1" applyFont="1" applyFill="1" applyAlignment="1">
      <alignment horizontal="right" vertical="center"/>
    </xf>
    <xf numFmtId="189" fontId="22" fillId="0" borderId="0" xfId="12" applyNumberFormat="1" applyFont="1" applyBorder="1" applyAlignment="1">
      <alignment vertical="center"/>
    </xf>
    <xf numFmtId="189" fontId="22" fillId="0" borderId="0" xfId="12" applyNumberFormat="1" applyFont="1" applyBorder="1" applyAlignment="1"/>
    <xf numFmtId="37" fontId="22" fillId="0" borderId="0" xfId="12" applyFont="1" applyBorder="1" applyAlignment="1"/>
    <xf numFmtId="37" fontId="23" fillId="0" borderId="0" xfId="12" applyFont="1" applyBorder="1" applyAlignment="1" applyProtection="1">
      <alignment horizontal="distributed" vertical="center"/>
    </xf>
    <xf numFmtId="179" fontId="23" fillId="0" borderId="19" xfId="12" quotePrefix="1" applyNumberFormat="1" applyFont="1" applyFill="1" applyBorder="1" applyAlignment="1">
      <alignment horizontal="right" vertical="center"/>
    </xf>
    <xf numFmtId="179" fontId="23" fillId="0" borderId="0" xfId="12" quotePrefix="1" applyNumberFormat="1" applyFont="1" applyFill="1" applyBorder="1" applyAlignment="1">
      <alignment horizontal="right" vertical="center"/>
    </xf>
    <xf numFmtId="189" fontId="22" fillId="0" borderId="0" xfId="12" applyNumberFormat="1" applyFont="1" applyBorder="1" applyAlignment="1" applyProtection="1"/>
    <xf numFmtId="37" fontId="23" fillId="0" borderId="0" xfId="12" applyFont="1" applyBorder="1" applyAlignment="1">
      <alignment horizontal="distributed" vertical="center"/>
    </xf>
    <xf numFmtId="37" fontId="23" fillId="0" borderId="1" xfId="12" applyFont="1" applyBorder="1" applyAlignment="1" applyProtection="1">
      <alignment horizontal="distributed" vertical="center"/>
    </xf>
    <xf numFmtId="179" fontId="23" fillId="0" borderId="20" xfId="12" quotePrefix="1" applyNumberFormat="1" applyFont="1" applyFill="1" applyBorder="1" applyAlignment="1">
      <alignment horizontal="right" vertical="center"/>
    </xf>
    <xf numFmtId="179" fontId="23" fillId="0" borderId="1" xfId="12" quotePrefix="1" applyNumberFormat="1" applyFont="1" applyFill="1" applyBorder="1" applyAlignment="1">
      <alignment horizontal="right" vertical="center"/>
    </xf>
    <xf numFmtId="182" fontId="23" fillId="0" borderId="1" xfId="12" quotePrefix="1" applyNumberFormat="1" applyFont="1" applyFill="1" applyBorder="1" applyAlignment="1">
      <alignment horizontal="right" vertical="center"/>
    </xf>
    <xf numFmtId="176" fontId="23" fillId="0" borderId="1" xfId="12" quotePrefix="1" applyNumberFormat="1" applyFont="1" applyFill="1" applyBorder="1" applyAlignment="1">
      <alignment horizontal="right" vertical="center"/>
    </xf>
    <xf numFmtId="0" fontId="3" fillId="0" borderId="0" xfId="1" applyFont="1" applyBorder="1" applyAlignment="1"/>
    <xf numFmtId="0" fontId="3" fillId="2" borderId="0" xfId="2" applyNumberFormat="1" applyFont="1" applyAlignment="1"/>
    <xf numFmtId="0" fontId="19" fillId="0" borderId="0" xfId="7" applyNumberFormat="1" applyFont="1" applyFill="1" applyBorder="1" applyAlignment="1">
      <alignment horizontal="distributed"/>
    </xf>
    <xf numFmtId="0" fontId="19" fillId="0" borderId="0" xfId="5" applyFont="1" applyFill="1" applyBorder="1" applyAlignment="1">
      <alignment horizontal="distributed" vertical="center"/>
    </xf>
    <xf numFmtId="0" fontId="23" fillId="0" borderId="0" xfId="7" applyNumberFormat="1" applyFont="1" applyFill="1" applyBorder="1" applyAlignment="1">
      <alignment horizontal="distributed"/>
    </xf>
    <xf numFmtId="49" fontId="19" fillId="0" borderId="0" xfId="5" applyNumberFormat="1" applyFont="1" applyFill="1" applyBorder="1" applyAlignment="1">
      <alignment horizontal="distributed" vertical="center"/>
    </xf>
    <xf numFmtId="0" fontId="19" fillId="0" borderId="0" xfId="6" applyFont="1" applyFill="1" applyBorder="1" applyAlignment="1">
      <alignment horizontal="distributed" vertical="center"/>
    </xf>
    <xf numFmtId="0" fontId="19" fillId="0" borderId="6" xfId="6" applyFont="1" applyFill="1" applyBorder="1" applyAlignment="1">
      <alignment horizontal="distributed" vertical="center"/>
    </xf>
    <xf numFmtId="0" fontId="19" fillId="0" borderId="0" xfId="6" applyFont="1" applyFill="1" applyBorder="1" applyAlignment="1">
      <alignment horizontal="left" vertical="center"/>
    </xf>
    <xf numFmtId="0" fontId="19" fillId="0" borderId="6" xfId="6" applyFont="1" applyFill="1" applyBorder="1" applyAlignment="1">
      <alignment horizontal="left" vertical="center"/>
    </xf>
    <xf numFmtId="176" fontId="19" fillId="0" borderId="8" xfId="5" applyNumberFormat="1" applyFont="1" applyBorder="1" applyAlignment="1">
      <alignment horizontal="center" vertical="center"/>
    </xf>
    <xf numFmtId="176" fontId="19" fillId="0" borderId="13" xfId="5" applyNumberFormat="1" applyFont="1" applyBorder="1" applyAlignment="1">
      <alignment horizontal="center" vertical="center"/>
    </xf>
    <xf numFmtId="179" fontId="19" fillId="0" borderId="7" xfId="5" applyNumberFormat="1" applyFont="1" applyBorder="1" applyAlignment="1">
      <alignment horizontal="center" vertical="center"/>
    </xf>
    <xf numFmtId="179" fontId="19" fillId="0" borderId="12" xfId="5" applyNumberFormat="1" applyFont="1" applyBorder="1" applyAlignment="1">
      <alignment horizontal="center" vertical="center"/>
    </xf>
    <xf numFmtId="176" fontId="19" fillId="0" borderId="16" xfId="5" applyNumberFormat="1" applyFont="1" applyBorder="1" applyAlignment="1">
      <alignment horizontal="center" vertical="center"/>
    </xf>
    <xf numFmtId="176" fontId="19" fillId="0" borderId="17" xfId="5" applyNumberFormat="1" applyFont="1" applyBorder="1" applyAlignment="1">
      <alignment horizontal="center" vertical="center"/>
    </xf>
    <xf numFmtId="176" fontId="19" fillId="0" borderId="7" xfId="5" applyNumberFormat="1" applyFont="1" applyBorder="1" applyAlignment="1">
      <alignment horizontal="center" vertical="center"/>
    </xf>
    <xf numFmtId="176" fontId="19" fillId="0" borderId="12" xfId="5" applyNumberFormat="1" applyFont="1" applyBorder="1" applyAlignment="1">
      <alignment horizontal="center" vertical="center"/>
    </xf>
    <xf numFmtId="0" fontId="19" fillId="0" borderId="10" xfId="5" applyFont="1" applyBorder="1" applyAlignment="1">
      <alignment horizontal="center" vertical="center"/>
    </xf>
    <xf numFmtId="0" fontId="19" fillId="0" borderId="14" xfId="5" applyFont="1" applyBorder="1" applyAlignment="1">
      <alignment horizontal="center" vertical="center"/>
    </xf>
    <xf numFmtId="0" fontId="19" fillId="0" borderId="9" xfId="5" applyFont="1" applyBorder="1" applyAlignment="1">
      <alignment horizontal="center" vertical="center"/>
    </xf>
    <xf numFmtId="0" fontId="20" fillId="0" borderId="0" xfId="5" applyFont="1" applyBorder="1" applyAlignment="1">
      <alignment horizontal="center" vertical="center"/>
    </xf>
    <xf numFmtId="0" fontId="21" fillId="0" borderId="0" xfId="5" applyFont="1" applyBorder="1" applyAlignment="1">
      <alignment horizontal="left" vertical="center"/>
    </xf>
    <xf numFmtId="0" fontId="23" fillId="0" borderId="1" xfId="5" applyFont="1" applyBorder="1" applyAlignment="1">
      <alignment horizontal="right" vertical="center"/>
    </xf>
    <xf numFmtId="0" fontId="19" fillId="0" borderId="2" xfId="5" applyFont="1" applyBorder="1" applyAlignment="1">
      <alignment horizontal="center" vertical="center"/>
    </xf>
    <xf numFmtId="0" fontId="19" fillId="0" borderId="3" xfId="5" applyFont="1" applyBorder="1" applyAlignment="1">
      <alignment horizontal="center" vertical="center"/>
    </xf>
    <xf numFmtId="0" fontId="19" fillId="0" borderId="0" xfId="5" applyFont="1" applyBorder="1" applyAlignment="1">
      <alignment horizontal="center" vertical="center"/>
    </xf>
    <xf numFmtId="0" fontId="19" fillId="0" borderId="6" xfId="5" applyFont="1" applyBorder="1" applyAlignment="1">
      <alignment horizontal="center" vertical="center"/>
    </xf>
    <xf numFmtId="0" fontId="19" fillId="0" borderId="15" xfId="5" applyFont="1" applyBorder="1" applyAlignment="1">
      <alignment horizontal="center" vertical="center"/>
    </xf>
    <xf numFmtId="0" fontId="19" fillId="0" borderId="13" xfId="5" applyFont="1" applyBorder="1" applyAlignment="1">
      <alignment horizontal="center" vertical="center"/>
    </xf>
    <xf numFmtId="176" fontId="19" fillId="0" borderId="4" xfId="5" applyNumberFormat="1" applyFont="1" applyBorder="1" applyAlignment="1">
      <alignment horizontal="center" vertical="center"/>
    </xf>
    <xf numFmtId="176" fontId="19" fillId="0" borderId="5" xfId="5" applyNumberFormat="1" applyFont="1" applyBorder="1" applyAlignment="1">
      <alignment horizontal="center" vertical="center"/>
    </xf>
    <xf numFmtId="176" fontId="19" fillId="0" borderId="5" xfId="5" applyNumberFormat="1" applyFont="1" applyBorder="1" applyAlignment="1">
      <alignment horizontal="left" vertical="center"/>
    </xf>
    <xf numFmtId="176" fontId="19" fillId="0" borderId="9" xfId="5" applyNumberFormat="1" applyFont="1" applyBorder="1" applyAlignment="1">
      <alignment horizontal="center" vertical="center"/>
    </xf>
    <xf numFmtId="176" fontId="19" fillId="0" borderId="10" xfId="5" applyNumberFormat="1" applyFont="1" applyBorder="1" applyAlignment="1">
      <alignment horizontal="center" vertical="center"/>
    </xf>
    <xf numFmtId="178" fontId="19" fillId="0" borderId="10" xfId="5" applyNumberFormat="1" applyFont="1" applyBorder="1" applyAlignment="1">
      <alignment horizontal="center" vertical="center"/>
    </xf>
    <xf numFmtId="0" fontId="19" fillId="0" borderId="7" xfId="5" applyFont="1" applyBorder="1" applyAlignment="1">
      <alignment horizontal="center" vertical="center"/>
    </xf>
    <xf numFmtId="0" fontId="19" fillId="0" borderId="11" xfId="5" applyFont="1" applyBorder="1" applyAlignment="1">
      <alignment horizontal="center" vertical="center"/>
    </xf>
    <xf numFmtId="0" fontId="19" fillId="0" borderId="12" xfId="5" applyFont="1" applyBorder="1" applyAlignment="1">
      <alignment horizontal="center" vertical="center"/>
    </xf>
    <xf numFmtId="0" fontId="19" fillId="0" borderId="0" xfId="5" applyFont="1" applyFill="1" applyBorder="1" applyAlignment="1">
      <alignment horizontal="distributed" vertical="center" shrinkToFit="1"/>
    </xf>
    <xf numFmtId="0" fontId="19" fillId="0" borderId="6" xfId="5" applyFont="1" applyFill="1" applyBorder="1" applyAlignment="1">
      <alignment horizontal="distributed" vertical="center" shrinkToFit="1"/>
    </xf>
    <xf numFmtId="3" fontId="31" fillId="2" borderId="30" xfId="8" applyNumberFormat="1" applyFont="1" applyBorder="1" applyAlignment="1">
      <alignment horizontal="center" vertical="center" wrapText="1"/>
    </xf>
    <xf numFmtId="3" fontId="31" fillId="2" borderId="29" xfId="8" applyNumberFormat="1" applyFont="1" applyBorder="1" applyAlignment="1">
      <alignment horizontal="center" vertical="center" wrapText="1"/>
    </xf>
    <xf numFmtId="3" fontId="31" fillId="2" borderId="9" xfId="8" applyNumberFormat="1" applyFont="1" applyBorder="1" applyAlignment="1">
      <alignment horizontal="center" vertical="center" wrapText="1"/>
    </xf>
    <xf numFmtId="3" fontId="31" fillId="2" borderId="14" xfId="8" applyNumberFormat="1" applyFont="1" applyBorder="1" applyAlignment="1">
      <alignment horizontal="center" vertical="center" wrapText="1"/>
    </xf>
    <xf numFmtId="3" fontId="30" fillId="2" borderId="9" xfId="8" applyNumberFormat="1" applyFont="1" applyBorder="1" applyAlignment="1">
      <alignment horizontal="center" vertical="center" wrapText="1"/>
    </xf>
    <xf numFmtId="3" fontId="30" fillId="2" borderId="14" xfId="8" applyNumberFormat="1" applyFont="1" applyBorder="1" applyAlignment="1">
      <alignment horizontal="center" vertical="center" wrapText="1"/>
    </xf>
    <xf numFmtId="3" fontId="30" fillId="2" borderId="30" xfId="8" applyNumberFormat="1" applyFont="1" applyBorder="1" applyAlignment="1">
      <alignment horizontal="center" vertical="center" wrapText="1"/>
    </xf>
    <xf numFmtId="3" fontId="30" fillId="2" borderId="31" xfId="8" applyNumberFormat="1" applyFont="1" applyBorder="1" applyAlignment="1">
      <alignment horizontal="center" vertical="center" wrapText="1"/>
    </xf>
    <xf numFmtId="3" fontId="30" fillId="2" borderId="10" xfId="8" applyNumberFormat="1" applyFont="1" applyBorder="1" applyAlignment="1">
      <alignment horizontal="center" vertical="center" wrapText="1"/>
    </xf>
    <xf numFmtId="3" fontId="20" fillId="2" borderId="0" xfId="8" applyNumberFormat="1" applyFont="1" applyBorder="1" applyAlignment="1">
      <alignment horizontal="center" vertical="center"/>
    </xf>
    <xf numFmtId="3" fontId="23" fillId="2" borderId="1" xfId="8" applyNumberFormat="1" applyFont="1" applyBorder="1" applyAlignment="1">
      <alignment horizontal="center" vertical="center"/>
    </xf>
    <xf numFmtId="3" fontId="19" fillId="2" borderId="21" xfId="8" applyNumberFormat="1" applyFont="1" applyBorder="1" applyAlignment="1">
      <alignment horizontal="center" vertical="center"/>
    </xf>
    <xf numFmtId="3" fontId="19" fillId="2" borderId="24" xfId="8" applyNumberFormat="1" applyFont="1" applyBorder="1" applyAlignment="1">
      <alignment horizontal="center" vertical="center"/>
    </xf>
    <xf numFmtId="3" fontId="19" fillId="2" borderId="26" xfId="8" applyNumberFormat="1" applyFont="1" applyBorder="1" applyAlignment="1">
      <alignment horizontal="center" vertical="center"/>
    </xf>
    <xf numFmtId="3" fontId="30" fillId="2" borderId="25" xfId="8" applyNumberFormat="1" applyFont="1" applyBorder="1" applyAlignment="1">
      <alignment horizontal="center" vertical="center" wrapText="1"/>
    </xf>
    <xf numFmtId="3" fontId="30" fillId="2" borderId="26" xfId="8" applyNumberFormat="1" applyFont="1" applyBorder="1" applyAlignment="1">
      <alignment horizontal="center" vertical="center" wrapText="1"/>
    </xf>
    <xf numFmtId="3" fontId="30" fillId="2" borderId="27" xfId="8" applyNumberFormat="1" applyFont="1" applyBorder="1" applyAlignment="1">
      <alignment horizontal="center" vertical="center" wrapText="1"/>
    </xf>
    <xf numFmtId="3" fontId="30" fillId="2" borderId="28" xfId="8" applyNumberFormat="1" applyFont="1" applyBorder="1" applyAlignment="1">
      <alignment horizontal="center" vertical="center" wrapText="1"/>
    </xf>
    <xf numFmtId="3" fontId="30" fillId="2" borderId="29" xfId="8" applyNumberFormat="1" applyFont="1" applyBorder="1" applyAlignment="1">
      <alignment horizontal="center" vertical="center" wrapText="1"/>
    </xf>
    <xf numFmtId="3" fontId="23" fillId="2" borderId="16" xfId="9" applyNumberFormat="1" applyFont="1" applyBorder="1" applyAlignment="1">
      <alignment horizontal="center" vertical="center" wrapText="1"/>
    </xf>
    <xf numFmtId="3" fontId="23" fillId="2" borderId="40" xfId="9" applyNumberFormat="1" applyFont="1" applyBorder="1" applyAlignment="1">
      <alignment horizontal="center" vertical="center" wrapText="1"/>
    </xf>
    <xf numFmtId="3" fontId="23" fillId="2" borderId="17" xfId="9" applyNumberFormat="1" applyFont="1" applyBorder="1" applyAlignment="1">
      <alignment horizontal="center" vertical="center" wrapText="1"/>
    </xf>
    <xf numFmtId="3" fontId="23" fillId="2" borderId="37" xfId="9" applyNumberFormat="1" applyFont="1" applyBorder="1" applyAlignment="1">
      <alignment horizontal="center" vertical="center" wrapText="1"/>
    </xf>
    <xf numFmtId="3" fontId="23" fillId="2" borderId="0" xfId="9" applyNumberFormat="1" applyFont="1" applyBorder="1" applyAlignment="1">
      <alignment horizontal="center" vertical="center" wrapText="1"/>
    </xf>
    <xf numFmtId="3" fontId="23" fillId="2" borderId="23" xfId="9" applyNumberFormat="1" applyFont="1" applyBorder="1" applyAlignment="1">
      <alignment horizontal="center" vertical="center" wrapText="1"/>
    </xf>
    <xf numFmtId="3" fontId="22" fillId="2" borderId="22" xfId="9" applyNumberFormat="1" applyFont="1" applyBorder="1" applyAlignment="1">
      <alignment horizontal="center" vertical="center" shrinkToFit="1"/>
    </xf>
    <xf numFmtId="3" fontId="22" fillId="2" borderId="0" xfId="9" applyNumberFormat="1" applyFont="1" applyBorder="1" applyAlignment="1">
      <alignment horizontal="center" vertical="center" shrinkToFit="1"/>
    </xf>
    <xf numFmtId="3" fontId="23" fillId="2" borderId="35" xfId="9" applyNumberFormat="1" applyFont="1" applyBorder="1" applyAlignment="1">
      <alignment horizontal="center" vertical="center" wrapText="1"/>
    </xf>
    <xf numFmtId="3" fontId="23" fillId="2" borderId="24" xfId="9" applyNumberFormat="1" applyFont="1" applyBorder="1" applyAlignment="1">
      <alignment horizontal="center" vertical="center" wrapText="1"/>
    </xf>
    <xf numFmtId="3" fontId="23" fillId="2" borderId="26" xfId="9" applyNumberFormat="1" applyFont="1" applyBorder="1" applyAlignment="1">
      <alignment horizontal="center" vertical="center" wrapText="1"/>
    </xf>
    <xf numFmtId="3" fontId="23" fillId="2" borderId="36" xfId="9" applyNumberFormat="1" applyFont="1" applyBorder="1" applyAlignment="1">
      <alignment horizontal="center" vertical="center" wrapText="1"/>
    </xf>
    <xf numFmtId="3" fontId="23" fillId="2" borderId="39" xfId="9" applyNumberFormat="1" applyFont="1" applyBorder="1" applyAlignment="1">
      <alignment horizontal="center" vertical="center" wrapText="1"/>
    </xf>
    <xf numFmtId="3" fontId="23" fillId="2" borderId="41" xfId="9" applyNumberFormat="1" applyFont="1" applyBorder="1" applyAlignment="1">
      <alignment horizontal="center" vertical="center" wrapText="1"/>
    </xf>
    <xf numFmtId="3" fontId="35" fillId="2" borderId="0" xfId="9" applyNumberFormat="1" applyFont="1" applyAlignment="1">
      <alignment horizontal="center" vertical="center" wrapText="1"/>
    </xf>
    <xf numFmtId="3" fontId="34" fillId="2" borderId="0" xfId="9" applyNumberFormat="1" applyFont="1" applyAlignment="1">
      <alignment horizontal="center" vertical="center" wrapText="1"/>
    </xf>
    <xf numFmtId="3" fontId="23" fillId="2" borderId="24" xfId="9" applyNumberFormat="1" applyFont="1" applyBorder="1" applyAlignment="1">
      <alignment horizontal="center" vertical="center"/>
    </xf>
    <xf numFmtId="3" fontId="23" fillId="2" borderId="26" xfId="9" applyNumberFormat="1" applyFont="1" applyBorder="1" applyAlignment="1">
      <alignment horizontal="center" vertical="center"/>
    </xf>
    <xf numFmtId="3" fontId="23" fillId="2" borderId="33" xfId="9" applyNumberFormat="1" applyFont="1" applyBorder="1" applyAlignment="1">
      <alignment horizontal="center" vertical="center"/>
    </xf>
    <xf numFmtId="3" fontId="23" fillId="2" borderId="2" xfId="9" applyNumberFormat="1" applyFont="1" applyBorder="1" applyAlignment="1">
      <alignment horizontal="center" vertical="center"/>
    </xf>
    <xf numFmtId="3" fontId="23" fillId="2" borderId="25" xfId="9" applyNumberFormat="1" applyFont="1" applyBorder="1" applyAlignment="1">
      <alignment horizontal="center" vertical="center"/>
    </xf>
    <xf numFmtId="3" fontId="23" fillId="2" borderId="23" xfId="9" applyNumberFormat="1" applyFont="1" applyBorder="1" applyAlignment="1">
      <alignment horizontal="center" vertical="center"/>
    </xf>
    <xf numFmtId="3" fontId="23" fillId="2" borderId="34" xfId="9" applyNumberFormat="1" applyFont="1" applyBorder="1" applyAlignment="1">
      <alignment horizontal="center" vertical="center"/>
    </xf>
    <xf numFmtId="3" fontId="23" fillId="2" borderId="29" xfId="9" applyNumberFormat="1" applyFont="1" applyBorder="1" applyAlignment="1">
      <alignment horizontal="center" vertical="center"/>
    </xf>
    <xf numFmtId="3" fontId="23" fillId="2" borderId="28" xfId="9" applyNumberFormat="1" applyFont="1" applyBorder="1" applyAlignment="1">
      <alignment horizontal="center" vertical="center"/>
    </xf>
    <xf numFmtId="3" fontId="23" fillId="2" borderId="27" xfId="9" applyNumberFormat="1" applyFont="1" applyBorder="1" applyAlignment="1">
      <alignment horizontal="center" vertical="center"/>
    </xf>
    <xf numFmtId="0" fontId="36" fillId="0" borderId="0" xfId="10" applyFont="1" applyAlignment="1">
      <alignment horizontal="center" vertical="center"/>
    </xf>
    <xf numFmtId="0" fontId="19" fillId="0" borderId="2" xfId="10" applyFont="1" applyBorder="1" applyAlignment="1">
      <alignment horizontal="center" vertical="center" wrapText="1"/>
    </xf>
    <xf numFmtId="0" fontId="19" fillId="0" borderId="0" xfId="10" applyFont="1" applyBorder="1" applyAlignment="1">
      <alignment horizontal="center" vertical="center"/>
    </xf>
    <xf numFmtId="0" fontId="19" fillId="0" borderId="15" xfId="10" applyFont="1" applyBorder="1" applyAlignment="1">
      <alignment horizontal="center" vertical="center"/>
    </xf>
    <xf numFmtId="186" fontId="19" fillId="0" borderId="4" xfId="10" applyNumberFormat="1" applyFont="1" applyFill="1" applyBorder="1" applyAlignment="1">
      <alignment horizontal="center" vertical="center" shrinkToFit="1"/>
    </xf>
    <xf numFmtId="186" fontId="19" fillId="0" borderId="5" xfId="10" applyNumberFormat="1" applyFont="1" applyFill="1" applyBorder="1" applyAlignment="1">
      <alignment horizontal="center" vertical="center" shrinkToFit="1"/>
    </xf>
    <xf numFmtId="187" fontId="19" fillId="0" borderId="16" xfId="10" applyNumberFormat="1" applyFont="1" applyBorder="1" applyAlignment="1">
      <alignment horizontal="center" vertical="center"/>
    </xf>
    <xf numFmtId="187" fontId="19" fillId="0" borderId="17" xfId="10" applyNumberFormat="1" applyFont="1" applyBorder="1" applyAlignment="1">
      <alignment horizontal="center" vertical="center"/>
    </xf>
    <xf numFmtId="185" fontId="19" fillId="0" borderId="7" xfId="10" applyNumberFormat="1" applyFont="1" applyBorder="1" applyAlignment="1">
      <alignment horizontal="center" vertical="center"/>
    </xf>
    <xf numFmtId="185" fontId="19" fillId="0" borderId="12" xfId="10" applyNumberFormat="1" applyFont="1" applyBorder="1" applyAlignment="1">
      <alignment horizontal="center" vertical="center"/>
    </xf>
    <xf numFmtId="185" fontId="19" fillId="0" borderId="16" xfId="10" applyNumberFormat="1" applyFont="1" applyBorder="1" applyAlignment="1">
      <alignment horizontal="center" vertical="center"/>
    </xf>
    <xf numFmtId="185" fontId="19" fillId="0" borderId="17" xfId="10" applyNumberFormat="1" applyFont="1" applyBorder="1" applyAlignment="1">
      <alignment horizontal="center" vertical="center"/>
    </xf>
    <xf numFmtId="186" fontId="19" fillId="0" borderId="16" xfId="10" applyNumberFormat="1" applyFont="1" applyBorder="1" applyAlignment="1">
      <alignment horizontal="center" vertical="center"/>
    </xf>
    <xf numFmtId="186" fontId="19" fillId="0" borderId="17" xfId="10" applyNumberFormat="1" applyFont="1" applyBorder="1" applyAlignment="1">
      <alignment horizontal="center" vertical="center"/>
    </xf>
    <xf numFmtId="186" fontId="19" fillId="0" borderId="7" xfId="10" applyNumberFormat="1" applyFont="1" applyBorder="1" applyAlignment="1">
      <alignment horizontal="center" vertical="center"/>
    </xf>
    <xf numFmtId="186" fontId="19" fillId="0" borderId="12" xfId="10" applyNumberFormat="1" applyFont="1" applyBorder="1" applyAlignment="1">
      <alignment horizontal="center" vertical="center"/>
    </xf>
    <xf numFmtId="0" fontId="36" fillId="0" borderId="0" xfId="10" applyFont="1" applyBorder="1" applyAlignment="1">
      <alignment horizontal="center" vertical="center"/>
    </xf>
    <xf numFmtId="0" fontId="23" fillId="0" borderId="2" xfId="10" applyNumberFormat="1" applyFont="1" applyFill="1" applyBorder="1" applyAlignment="1">
      <alignment horizontal="left" vertical="center" wrapText="1"/>
    </xf>
    <xf numFmtId="37" fontId="20" fillId="0" borderId="0" xfId="12" applyFont="1" applyAlignment="1" applyProtection="1">
      <alignment horizontal="center" vertical="center"/>
    </xf>
    <xf numFmtId="37" fontId="39" fillId="0" borderId="0" xfId="12" applyFont="1" applyBorder="1" applyAlignment="1" applyProtection="1">
      <alignment horizontal="left" vertical="center"/>
    </xf>
    <xf numFmtId="37" fontId="23" fillId="0" borderId="4" xfId="12" applyFont="1" applyBorder="1" applyAlignment="1" applyProtection="1">
      <alignment horizontal="center" vertical="center"/>
    </xf>
    <xf numFmtId="37" fontId="23" fillId="0" borderId="5" xfId="12" applyFont="1" applyBorder="1" applyAlignment="1" applyProtection="1">
      <alignment horizontal="center" vertical="center"/>
    </xf>
    <xf numFmtId="37" fontId="23" fillId="0" borderId="43" xfId="12" applyFont="1" applyBorder="1" applyAlignment="1" applyProtection="1">
      <alignment horizontal="center" vertical="center"/>
    </xf>
    <xf numFmtId="37" fontId="23" fillId="0" borderId="9" xfId="12" applyFont="1" applyBorder="1" applyAlignment="1" applyProtection="1">
      <alignment horizontal="center" vertical="center" shrinkToFit="1"/>
    </xf>
    <xf numFmtId="37" fontId="23" fillId="0" borderId="14" xfId="12" applyFont="1" applyBorder="1" applyAlignment="1" applyProtection="1">
      <alignment horizontal="center" vertical="center" shrinkToFit="1"/>
    </xf>
    <xf numFmtId="37" fontId="23" fillId="0" borderId="9" xfId="12" applyFont="1" applyBorder="1" applyAlignment="1">
      <alignment horizontal="center" vertical="center" shrinkToFit="1"/>
    </xf>
    <xf numFmtId="37" fontId="23" fillId="0" borderId="14" xfId="12" applyFont="1" applyBorder="1" applyAlignment="1">
      <alignment horizontal="center" vertical="center" shrinkToFit="1"/>
    </xf>
    <xf numFmtId="37" fontId="23" fillId="0" borderId="10" xfId="12" applyFont="1" applyBorder="1" applyAlignment="1" applyProtection="1">
      <alignment horizontal="center" vertical="center" shrinkToFit="1"/>
    </xf>
  </cellXfs>
  <cellStyles count="13">
    <cellStyle name="ハイパーリンク" xfId="3" builtinId="8"/>
    <cellStyle name="標準" xfId="0" builtinId="0"/>
    <cellStyle name="標準 2" xfId="2"/>
    <cellStyle name="標準_038" xfId="8"/>
    <cellStyle name="標準_a002" xfId="10"/>
    <cellStyle name="標準_Book1" xfId="5"/>
    <cellStyle name="標準_産業　小分類　1－634" xfId="6"/>
    <cellStyle name="標準_章見出し" xfId="4"/>
    <cellStyle name="標準_新産業分類符号一覧(04.07再訂正)" xfId="7"/>
    <cellStyle name="標準_表106～表107" xfId="1"/>
    <cellStyle name="標準_表39" xfId="9"/>
    <cellStyle name="標準_表40(2)" xfId="12"/>
    <cellStyle name="標準_表40-1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C9" sqref="C3:C9"/>
    </sheetView>
  </sheetViews>
  <sheetFormatPr defaultRowHeight="17.25"/>
  <cols>
    <col min="1" max="2" width="3.6640625" style="3" customWidth="1"/>
    <col min="3" max="3" width="57" style="3" customWidth="1"/>
    <col min="4" max="256" width="9.33203125" style="3"/>
    <col min="257" max="258" width="3.6640625" style="3" customWidth="1"/>
    <col min="259" max="259" width="57" style="3" customWidth="1"/>
    <col min="260" max="512" width="9.33203125" style="3"/>
    <col min="513" max="514" width="3.6640625" style="3" customWidth="1"/>
    <col min="515" max="515" width="57" style="3" customWidth="1"/>
    <col min="516" max="768" width="9.33203125" style="3"/>
    <col min="769" max="770" width="3.6640625" style="3" customWidth="1"/>
    <col min="771" max="771" width="57" style="3" customWidth="1"/>
    <col min="772" max="1024" width="9.33203125" style="3"/>
    <col min="1025" max="1026" width="3.6640625" style="3" customWidth="1"/>
    <col min="1027" max="1027" width="57" style="3" customWidth="1"/>
    <col min="1028" max="1280" width="9.33203125" style="3"/>
    <col min="1281" max="1282" width="3.6640625" style="3" customWidth="1"/>
    <col min="1283" max="1283" width="57" style="3" customWidth="1"/>
    <col min="1284" max="1536" width="9.33203125" style="3"/>
    <col min="1537" max="1538" width="3.6640625" style="3" customWidth="1"/>
    <col min="1539" max="1539" width="57" style="3" customWidth="1"/>
    <col min="1540" max="1792" width="9.33203125" style="3"/>
    <col min="1793" max="1794" width="3.6640625" style="3" customWidth="1"/>
    <col min="1795" max="1795" width="57" style="3" customWidth="1"/>
    <col min="1796" max="2048" width="9.33203125" style="3"/>
    <col min="2049" max="2050" width="3.6640625" style="3" customWidth="1"/>
    <col min="2051" max="2051" width="57" style="3" customWidth="1"/>
    <col min="2052" max="2304" width="9.33203125" style="3"/>
    <col min="2305" max="2306" width="3.6640625" style="3" customWidth="1"/>
    <col min="2307" max="2307" width="57" style="3" customWidth="1"/>
    <col min="2308" max="2560" width="9.33203125" style="3"/>
    <col min="2561" max="2562" width="3.6640625" style="3" customWidth="1"/>
    <col min="2563" max="2563" width="57" style="3" customWidth="1"/>
    <col min="2564" max="2816" width="9.33203125" style="3"/>
    <col min="2817" max="2818" width="3.6640625" style="3" customWidth="1"/>
    <col min="2819" max="2819" width="57" style="3" customWidth="1"/>
    <col min="2820" max="3072" width="9.33203125" style="3"/>
    <col min="3073" max="3074" width="3.6640625" style="3" customWidth="1"/>
    <col min="3075" max="3075" width="57" style="3" customWidth="1"/>
    <col min="3076" max="3328" width="9.33203125" style="3"/>
    <col min="3329" max="3330" width="3.6640625" style="3" customWidth="1"/>
    <col min="3331" max="3331" width="57" style="3" customWidth="1"/>
    <col min="3332" max="3584" width="9.33203125" style="3"/>
    <col min="3585" max="3586" width="3.6640625" style="3" customWidth="1"/>
    <col min="3587" max="3587" width="57" style="3" customWidth="1"/>
    <col min="3588" max="3840" width="9.33203125" style="3"/>
    <col min="3841" max="3842" width="3.6640625" style="3" customWidth="1"/>
    <col min="3843" max="3843" width="57" style="3" customWidth="1"/>
    <col min="3844" max="4096" width="9.33203125" style="3"/>
    <col min="4097" max="4098" width="3.6640625" style="3" customWidth="1"/>
    <col min="4099" max="4099" width="57" style="3" customWidth="1"/>
    <col min="4100" max="4352" width="9.33203125" style="3"/>
    <col min="4353" max="4354" width="3.6640625" style="3" customWidth="1"/>
    <col min="4355" max="4355" width="57" style="3" customWidth="1"/>
    <col min="4356" max="4608" width="9.33203125" style="3"/>
    <col min="4609" max="4610" width="3.6640625" style="3" customWidth="1"/>
    <col min="4611" max="4611" width="57" style="3" customWidth="1"/>
    <col min="4612" max="4864" width="9.33203125" style="3"/>
    <col min="4865" max="4866" width="3.6640625" style="3" customWidth="1"/>
    <col min="4867" max="4867" width="57" style="3" customWidth="1"/>
    <col min="4868" max="5120" width="9.33203125" style="3"/>
    <col min="5121" max="5122" width="3.6640625" style="3" customWidth="1"/>
    <col min="5123" max="5123" width="57" style="3" customWidth="1"/>
    <col min="5124" max="5376" width="9.33203125" style="3"/>
    <col min="5377" max="5378" width="3.6640625" style="3" customWidth="1"/>
    <col min="5379" max="5379" width="57" style="3" customWidth="1"/>
    <col min="5380" max="5632" width="9.33203125" style="3"/>
    <col min="5633" max="5634" width="3.6640625" style="3" customWidth="1"/>
    <col min="5635" max="5635" width="57" style="3" customWidth="1"/>
    <col min="5636" max="5888" width="9.33203125" style="3"/>
    <col min="5889" max="5890" width="3.6640625" style="3" customWidth="1"/>
    <col min="5891" max="5891" width="57" style="3" customWidth="1"/>
    <col min="5892" max="6144" width="9.33203125" style="3"/>
    <col min="6145" max="6146" width="3.6640625" style="3" customWidth="1"/>
    <col min="6147" max="6147" width="57" style="3" customWidth="1"/>
    <col min="6148" max="6400" width="9.33203125" style="3"/>
    <col min="6401" max="6402" width="3.6640625" style="3" customWidth="1"/>
    <col min="6403" max="6403" width="57" style="3" customWidth="1"/>
    <col min="6404" max="6656" width="9.33203125" style="3"/>
    <col min="6657" max="6658" width="3.6640625" style="3" customWidth="1"/>
    <col min="6659" max="6659" width="57" style="3" customWidth="1"/>
    <col min="6660" max="6912" width="9.33203125" style="3"/>
    <col min="6913" max="6914" width="3.6640625" style="3" customWidth="1"/>
    <col min="6915" max="6915" width="57" style="3" customWidth="1"/>
    <col min="6916" max="7168" width="9.33203125" style="3"/>
    <col min="7169" max="7170" width="3.6640625" style="3" customWidth="1"/>
    <col min="7171" max="7171" width="57" style="3" customWidth="1"/>
    <col min="7172" max="7424" width="9.33203125" style="3"/>
    <col min="7425" max="7426" width="3.6640625" style="3" customWidth="1"/>
    <col min="7427" max="7427" width="57" style="3" customWidth="1"/>
    <col min="7428" max="7680" width="9.33203125" style="3"/>
    <col min="7681" max="7682" width="3.6640625" style="3" customWidth="1"/>
    <col min="7683" max="7683" width="57" style="3" customWidth="1"/>
    <col min="7684" max="7936" width="9.33203125" style="3"/>
    <col min="7937" max="7938" width="3.6640625" style="3" customWidth="1"/>
    <col min="7939" max="7939" width="57" style="3" customWidth="1"/>
    <col min="7940" max="8192" width="9.33203125" style="3"/>
    <col min="8193" max="8194" width="3.6640625" style="3" customWidth="1"/>
    <col min="8195" max="8195" width="57" style="3" customWidth="1"/>
    <col min="8196" max="8448" width="9.33203125" style="3"/>
    <col min="8449" max="8450" width="3.6640625" style="3" customWidth="1"/>
    <col min="8451" max="8451" width="57" style="3" customWidth="1"/>
    <col min="8452" max="8704" width="9.33203125" style="3"/>
    <col min="8705" max="8706" width="3.6640625" style="3" customWidth="1"/>
    <col min="8707" max="8707" width="57" style="3" customWidth="1"/>
    <col min="8708" max="8960" width="9.33203125" style="3"/>
    <col min="8961" max="8962" width="3.6640625" style="3" customWidth="1"/>
    <col min="8963" max="8963" width="57" style="3" customWidth="1"/>
    <col min="8964" max="9216" width="9.33203125" style="3"/>
    <col min="9217" max="9218" width="3.6640625" style="3" customWidth="1"/>
    <col min="9219" max="9219" width="57" style="3" customWidth="1"/>
    <col min="9220" max="9472" width="9.33203125" style="3"/>
    <col min="9473" max="9474" width="3.6640625" style="3" customWidth="1"/>
    <col min="9475" max="9475" width="57" style="3" customWidth="1"/>
    <col min="9476" max="9728" width="9.33203125" style="3"/>
    <col min="9729" max="9730" width="3.6640625" style="3" customWidth="1"/>
    <col min="9731" max="9731" width="57" style="3" customWidth="1"/>
    <col min="9732" max="9984" width="9.33203125" style="3"/>
    <col min="9985" max="9986" width="3.6640625" style="3" customWidth="1"/>
    <col min="9987" max="9987" width="57" style="3" customWidth="1"/>
    <col min="9988" max="10240" width="9.33203125" style="3"/>
    <col min="10241" max="10242" width="3.6640625" style="3" customWidth="1"/>
    <col min="10243" max="10243" width="57" style="3" customWidth="1"/>
    <col min="10244" max="10496" width="9.33203125" style="3"/>
    <col min="10497" max="10498" width="3.6640625" style="3" customWidth="1"/>
    <col min="10499" max="10499" width="57" style="3" customWidth="1"/>
    <col min="10500" max="10752" width="9.33203125" style="3"/>
    <col min="10753" max="10754" width="3.6640625" style="3" customWidth="1"/>
    <col min="10755" max="10755" width="57" style="3" customWidth="1"/>
    <col min="10756" max="11008" width="9.33203125" style="3"/>
    <col min="11009" max="11010" width="3.6640625" style="3" customWidth="1"/>
    <col min="11011" max="11011" width="57" style="3" customWidth="1"/>
    <col min="11012" max="11264" width="9.33203125" style="3"/>
    <col min="11265" max="11266" width="3.6640625" style="3" customWidth="1"/>
    <col min="11267" max="11267" width="57" style="3" customWidth="1"/>
    <col min="11268" max="11520" width="9.33203125" style="3"/>
    <col min="11521" max="11522" width="3.6640625" style="3" customWidth="1"/>
    <col min="11523" max="11523" width="57" style="3" customWidth="1"/>
    <col min="11524" max="11776" width="9.33203125" style="3"/>
    <col min="11777" max="11778" width="3.6640625" style="3" customWidth="1"/>
    <col min="11779" max="11779" width="57" style="3" customWidth="1"/>
    <col min="11780" max="12032" width="9.33203125" style="3"/>
    <col min="12033" max="12034" width="3.6640625" style="3" customWidth="1"/>
    <col min="12035" max="12035" width="57" style="3" customWidth="1"/>
    <col min="12036" max="12288" width="9.33203125" style="3"/>
    <col min="12289" max="12290" width="3.6640625" style="3" customWidth="1"/>
    <col min="12291" max="12291" width="57" style="3" customWidth="1"/>
    <col min="12292" max="12544" width="9.33203125" style="3"/>
    <col min="12545" max="12546" width="3.6640625" style="3" customWidth="1"/>
    <col min="12547" max="12547" width="57" style="3" customWidth="1"/>
    <col min="12548" max="12800" width="9.33203125" style="3"/>
    <col min="12801" max="12802" width="3.6640625" style="3" customWidth="1"/>
    <col min="12803" max="12803" width="57" style="3" customWidth="1"/>
    <col min="12804" max="13056" width="9.33203125" style="3"/>
    <col min="13057" max="13058" width="3.6640625" style="3" customWidth="1"/>
    <col min="13059" max="13059" width="57" style="3" customWidth="1"/>
    <col min="13060" max="13312" width="9.33203125" style="3"/>
    <col min="13313" max="13314" width="3.6640625" style="3" customWidth="1"/>
    <col min="13315" max="13315" width="57" style="3" customWidth="1"/>
    <col min="13316" max="13568" width="9.33203125" style="3"/>
    <col min="13569" max="13570" width="3.6640625" style="3" customWidth="1"/>
    <col min="13571" max="13571" width="57" style="3" customWidth="1"/>
    <col min="13572" max="13824" width="9.33203125" style="3"/>
    <col min="13825" max="13826" width="3.6640625" style="3" customWidth="1"/>
    <col min="13827" max="13827" width="57" style="3" customWidth="1"/>
    <col min="13828" max="14080" width="9.33203125" style="3"/>
    <col min="14081" max="14082" width="3.6640625" style="3" customWidth="1"/>
    <col min="14083" max="14083" width="57" style="3" customWidth="1"/>
    <col min="14084" max="14336" width="9.33203125" style="3"/>
    <col min="14337" max="14338" width="3.6640625" style="3" customWidth="1"/>
    <col min="14339" max="14339" width="57" style="3" customWidth="1"/>
    <col min="14340" max="14592" width="9.33203125" style="3"/>
    <col min="14593" max="14594" width="3.6640625" style="3" customWidth="1"/>
    <col min="14595" max="14595" width="57" style="3" customWidth="1"/>
    <col min="14596" max="14848" width="9.33203125" style="3"/>
    <col min="14849" max="14850" width="3.6640625" style="3" customWidth="1"/>
    <col min="14851" max="14851" width="57" style="3" customWidth="1"/>
    <col min="14852" max="15104" width="9.33203125" style="3"/>
    <col min="15105" max="15106" width="3.6640625" style="3" customWidth="1"/>
    <col min="15107" max="15107" width="57" style="3" customWidth="1"/>
    <col min="15108" max="15360" width="9.33203125" style="3"/>
    <col min="15361" max="15362" width="3.6640625" style="3" customWidth="1"/>
    <col min="15363" max="15363" width="57" style="3" customWidth="1"/>
    <col min="15364" max="15616" width="9.33203125" style="3"/>
    <col min="15617" max="15618" width="3.6640625" style="3" customWidth="1"/>
    <col min="15619" max="15619" width="57" style="3" customWidth="1"/>
    <col min="15620" max="15872" width="9.33203125" style="3"/>
    <col min="15873" max="15874" width="3.6640625" style="3" customWidth="1"/>
    <col min="15875" max="15875" width="57" style="3" customWidth="1"/>
    <col min="15876" max="16128" width="9.33203125" style="3"/>
    <col min="16129" max="16130" width="3.6640625" style="3" customWidth="1"/>
    <col min="16131" max="16131" width="57" style="3" customWidth="1"/>
    <col min="16132" max="16384" width="9.33203125" style="3"/>
  </cols>
  <sheetData>
    <row r="1" spans="1:13" ht="19.5" customHeight="1">
      <c r="A1" s="357" t="s">
        <v>0</v>
      </c>
      <c r="B1" s="358"/>
      <c r="C1" s="358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3" ht="13.5" customHeight="1">
      <c r="A2" s="12"/>
      <c r="B2" s="13"/>
      <c r="C2" s="14"/>
      <c r="D2" s="5"/>
      <c r="E2" s="6"/>
      <c r="F2" s="5"/>
      <c r="G2" s="6"/>
      <c r="H2" s="2"/>
      <c r="I2" s="2"/>
      <c r="J2" s="2"/>
      <c r="K2" s="2"/>
      <c r="L2" s="2"/>
      <c r="M2" s="2"/>
    </row>
    <row r="3" spans="1:13" ht="13.5" customHeight="1">
      <c r="A3" s="15">
        <v>37</v>
      </c>
      <c r="B3" s="16"/>
      <c r="C3" s="20" t="s">
        <v>1</v>
      </c>
      <c r="D3" s="5"/>
      <c r="E3" s="7"/>
      <c r="F3" s="5"/>
      <c r="G3" s="7"/>
      <c r="H3" s="2"/>
      <c r="I3" s="2"/>
      <c r="J3" s="2"/>
      <c r="K3" s="2"/>
      <c r="L3" s="2"/>
      <c r="M3" s="2"/>
    </row>
    <row r="4" spans="1:13" ht="13.5" customHeight="1">
      <c r="A4" s="15"/>
      <c r="B4" s="16"/>
      <c r="C4" s="20" t="s">
        <v>2</v>
      </c>
      <c r="D4" s="5"/>
      <c r="E4" s="7"/>
      <c r="F4" s="5"/>
      <c r="G4" s="7"/>
      <c r="H4" s="2"/>
      <c r="I4" s="2"/>
      <c r="J4" s="2"/>
      <c r="K4" s="2"/>
      <c r="L4" s="2"/>
      <c r="M4" s="2"/>
    </row>
    <row r="5" spans="1:13" ht="13.5" customHeight="1">
      <c r="A5" s="17">
        <v>38</v>
      </c>
      <c r="B5" s="16"/>
      <c r="C5" s="21" t="s">
        <v>3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3.5" customHeight="1">
      <c r="A6" s="15">
        <v>39</v>
      </c>
      <c r="B6" s="16"/>
      <c r="C6" s="21" t="s">
        <v>4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3.5" customHeight="1">
      <c r="A7" s="17">
        <v>40</v>
      </c>
      <c r="B7" s="16"/>
      <c r="C7" s="18" t="s">
        <v>5</v>
      </c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3.5" customHeight="1">
      <c r="A8" s="17"/>
      <c r="B8" s="19" t="s">
        <v>6</v>
      </c>
      <c r="C8" s="21" t="s">
        <v>7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3.5" customHeight="1">
      <c r="A9" s="17"/>
      <c r="B9" s="19" t="s">
        <v>8</v>
      </c>
      <c r="C9" s="21" t="s">
        <v>9</v>
      </c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3.5" customHeight="1">
      <c r="A10" s="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3.5" customHeight="1">
      <c r="A11" s="8"/>
      <c r="B11" s="2"/>
      <c r="C11" s="2"/>
      <c r="D11" s="2"/>
      <c r="E11" s="2"/>
      <c r="F11" s="2"/>
      <c r="G11" s="2"/>
      <c r="H11" s="2"/>
      <c r="I11" s="2"/>
      <c r="J11" s="9"/>
      <c r="K11" s="2"/>
      <c r="L11" s="2"/>
      <c r="M11" s="2"/>
    </row>
    <row r="12" spans="1:13" ht="13.5" customHeight="1">
      <c r="A12" s="10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3.5" customHeight="1">
      <c r="A13" s="8"/>
      <c r="B13" s="2"/>
      <c r="C13" s="2"/>
      <c r="D13" s="2"/>
      <c r="E13" s="2"/>
      <c r="F13" s="2"/>
      <c r="G13" s="2"/>
      <c r="H13" s="5"/>
      <c r="I13" s="6"/>
      <c r="J13" s="5"/>
      <c r="K13" s="6"/>
      <c r="L13" s="5"/>
      <c r="M13" s="6"/>
    </row>
    <row r="14" spans="1:13" ht="13.5" customHeight="1">
      <c r="A14" s="4"/>
      <c r="B14" s="1"/>
      <c r="C14" s="1"/>
      <c r="D14" s="1"/>
      <c r="E14" s="1"/>
      <c r="F14" s="1"/>
      <c r="G14" s="1"/>
      <c r="H14" s="5"/>
      <c r="I14" s="7"/>
      <c r="J14" s="5"/>
      <c r="K14" s="7"/>
      <c r="L14" s="5"/>
      <c r="M14" s="7"/>
    </row>
    <row r="15" spans="1:13" ht="13.5" customHeight="1">
      <c r="A15" s="4"/>
      <c r="B15" s="5"/>
      <c r="C15" s="6"/>
      <c r="D15" s="5"/>
      <c r="E15" s="6"/>
      <c r="F15" s="5"/>
      <c r="G15" s="6"/>
      <c r="H15" s="2"/>
      <c r="I15" s="2"/>
      <c r="J15" s="2"/>
      <c r="K15" s="2"/>
      <c r="L15" s="2"/>
      <c r="M15" s="2"/>
    </row>
    <row r="16" spans="1:13" ht="13.5" customHeight="1">
      <c r="A16" s="11"/>
      <c r="B16" s="5"/>
      <c r="C16" s="7"/>
      <c r="D16" s="5"/>
      <c r="E16" s="7"/>
      <c r="F16" s="5"/>
      <c r="G16" s="7"/>
      <c r="H16" s="2"/>
      <c r="I16" s="2"/>
      <c r="J16" s="2"/>
      <c r="K16" s="2"/>
      <c r="L16" s="2"/>
      <c r="M16" s="2"/>
    </row>
    <row r="17" spans="1:13" ht="13.5" customHeight="1">
      <c r="A17" s="8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3.5" customHeight="1">
      <c r="A18" s="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3.5" customHeight="1">
      <c r="A19" s="8"/>
      <c r="B19" s="2"/>
      <c r="C19" s="2"/>
      <c r="D19" s="2"/>
      <c r="E19" s="2"/>
      <c r="F19" s="2"/>
      <c r="G19" s="2"/>
      <c r="H19" s="2"/>
      <c r="I19" s="2"/>
      <c r="J19" s="9"/>
      <c r="K19" s="2"/>
      <c r="L19" s="2"/>
      <c r="M19" s="2"/>
    </row>
    <row r="20" spans="1:13" ht="13.5" customHeight="1">
      <c r="A20" s="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3.5" customHeight="1">
      <c r="A21" s="8"/>
      <c r="B21" s="2"/>
      <c r="C21" s="2"/>
      <c r="D21" s="9"/>
      <c r="E21" s="2"/>
      <c r="F21" s="2"/>
      <c r="G21" s="2"/>
      <c r="H21" s="2"/>
      <c r="I21" s="2"/>
      <c r="J21" s="2"/>
      <c r="K21" s="2"/>
      <c r="L21" s="2"/>
      <c r="M21" s="2"/>
    </row>
    <row r="22" spans="1:13" ht="13.5" customHeight="1">
      <c r="A22" s="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3.5" customHeight="1">
      <c r="A23" s="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8"/>
      <c r="B24" s="2"/>
      <c r="C24" s="2"/>
      <c r="D24" s="9"/>
      <c r="E24" s="2"/>
      <c r="F24" s="2"/>
      <c r="G24" s="2"/>
      <c r="H24" s="1"/>
      <c r="I24" s="1"/>
      <c r="J24" s="1"/>
      <c r="K24" s="1"/>
      <c r="L24" s="1"/>
      <c r="M24" s="1"/>
    </row>
    <row r="25" spans="1:13">
      <c r="A25" s="8"/>
      <c r="B25" s="2"/>
      <c r="C25" s="2"/>
      <c r="D25" s="2"/>
      <c r="E25" s="2"/>
      <c r="F25" s="2"/>
      <c r="G25" s="2"/>
      <c r="H25" s="5"/>
      <c r="I25" s="6"/>
      <c r="J25" s="5"/>
      <c r="K25" s="6"/>
      <c r="L25" s="5"/>
      <c r="M25" s="6"/>
    </row>
    <row r="26" spans="1:13">
      <c r="A26" s="8"/>
      <c r="B26" s="2"/>
      <c r="C26" s="2"/>
      <c r="D26" s="2"/>
      <c r="E26" s="2"/>
      <c r="F26" s="2"/>
      <c r="G26" s="2"/>
      <c r="H26" s="5"/>
      <c r="I26" s="7"/>
      <c r="J26" s="5"/>
      <c r="K26" s="7"/>
      <c r="L26" s="5"/>
      <c r="M26" s="7"/>
    </row>
    <row r="27" spans="1:13">
      <c r="A27" s="8"/>
      <c r="B27" s="2"/>
      <c r="C27" s="2"/>
      <c r="D27" s="9"/>
      <c r="E27" s="2"/>
      <c r="F27" s="2"/>
      <c r="G27" s="2"/>
      <c r="H27" s="2"/>
      <c r="I27" s="2"/>
      <c r="J27" s="2"/>
      <c r="K27" s="2"/>
      <c r="L27" s="2"/>
      <c r="M27" s="2"/>
    </row>
    <row r="28" spans="1:13">
      <c r="A28" s="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A29" s="8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8"/>
      <c r="B30" s="2"/>
      <c r="C30" s="2"/>
      <c r="D30" s="9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8"/>
      <c r="B31" s="2"/>
      <c r="C31" s="2"/>
      <c r="D31" s="2"/>
      <c r="E31" s="2"/>
      <c r="F31" s="2"/>
      <c r="G31" s="2"/>
      <c r="H31" s="2"/>
      <c r="I31" s="2"/>
      <c r="J31" s="9"/>
      <c r="K31" s="2"/>
      <c r="L31" s="2"/>
      <c r="M31" s="2"/>
    </row>
    <row r="32" spans="1:13">
      <c r="H32" s="2"/>
      <c r="I32" s="2"/>
      <c r="J32" s="2"/>
      <c r="K32" s="2"/>
      <c r="L32" s="2"/>
      <c r="M32" s="2"/>
    </row>
  </sheetData>
  <mergeCells count="1">
    <mergeCell ref="A1:C1"/>
  </mergeCells>
  <phoneticPr fontId="1"/>
  <hyperlinks>
    <hyperlink ref="C3" location="'37-1'!A1" display="産業中分類・経営組織別事業所数及び従業者数-1"/>
    <hyperlink ref="C4" location="'37-2'!A1" display="産業中分類・経営組織別事業所数及び従業者数-2"/>
    <hyperlink ref="C5" location="'38 '!A1" display="市町村・産業大分類別事業所数及び従業者数"/>
    <hyperlink ref="C6" location="'39'!A1" display="市町村・経営組織・従業者規模別事業所数及び従業者数"/>
    <hyperlink ref="C8" location="'40(1)'!A1" display="産業大分類・従業者規模別"/>
    <hyperlink ref="C9" location="'40(2)'!A1" display="市町村別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8"/>
  <sheetViews>
    <sheetView view="pageBreakPreview" zoomScaleNormal="100" zoomScaleSheetLayoutView="100" workbookViewId="0"/>
  </sheetViews>
  <sheetFormatPr defaultColWidth="10.6640625" defaultRowHeight="11.25"/>
  <cols>
    <col min="1" max="1" width="14.6640625" style="22" customWidth="1"/>
    <col min="2" max="2" width="3.83203125" style="22" customWidth="1"/>
    <col min="3" max="3" width="3.5" style="22" customWidth="1"/>
    <col min="4" max="4" width="38.33203125" style="22" customWidth="1"/>
    <col min="5" max="12" width="9.5" style="22" customWidth="1"/>
    <col min="13" max="13" width="0.6640625" style="26" customWidth="1"/>
    <col min="14" max="21" width="14.5" style="22" customWidth="1"/>
    <col min="22" max="22" width="10.6640625" style="26" customWidth="1"/>
    <col min="23" max="256" width="10.6640625" style="22"/>
    <col min="257" max="257" width="14.6640625" style="22" customWidth="1"/>
    <col min="258" max="258" width="3.83203125" style="22" customWidth="1"/>
    <col min="259" max="259" width="3.5" style="22" customWidth="1"/>
    <col min="260" max="260" width="38.33203125" style="22" customWidth="1"/>
    <col min="261" max="268" width="9.5" style="22" customWidth="1"/>
    <col min="269" max="269" width="0.6640625" style="22" customWidth="1"/>
    <col min="270" max="277" width="14.5" style="22" customWidth="1"/>
    <col min="278" max="278" width="10.6640625" style="22" customWidth="1"/>
    <col min="279" max="512" width="10.6640625" style="22"/>
    <col min="513" max="513" width="14.6640625" style="22" customWidth="1"/>
    <col min="514" max="514" width="3.83203125" style="22" customWidth="1"/>
    <col min="515" max="515" width="3.5" style="22" customWidth="1"/>
    <col min="516" max="516" width="38.33203125" style="22" customWidth="1"/>
    <col min="517" max="524" width="9.5" style="22" customWidth="1"/>
    <col min="525" max="525" width="0.6640625" style="22" customWidth="1"/>
    <col min="526" max="533" width="14.5" style="22" customWidth="1"/>
    <col min="534" max="534" width="10.6640625" style="22" customWidth="1"/>
    <col min="535" max="768" width="10.6640625" style="22"/>
    <col min="769" max="769" width="14.6640625" style="22" customWidth="1"/>
    <col min="770" max="770" width="3.83203125" style="22" customWidth="1"/>
    <col min="771" max="771" width="3.5" style="22" customWidth="1"/>
    <col min="772" max="772" width="38.33203125" style="22" customWidth="1"/>
    <col min="773" max="780" width="9.5" style="22" customWidth="1"/>
    <col min="781" max="781" width="0.6640625" style="22" customWidth="1"/>
    <col min="782" max="789" width="14.5" style="22" customWidth="1"/>
    <col min="790" max="790" width="10.6640625" style="22" customWidth="1"/>
    <col min="791" max="1024" width="10.6640625" style="22"/>
    <col min="1025" max="1025" width="14.6640625" style="22" customWidth="1"/>
    <col min="1026" max="1026" width="3.83203125" style="22" customWidth="1"/>
    <col min="1027" max="1027" width="3.5" style="22" customWidth="1"/>
    <col min="1028" max="1028" width="38.33203125" style="22" customWidth="1"/>
    <col min="1029" max="1036" width="9.5" style="22" customWidth="1"/>
    <col min="1037" max="1037" width="0.6640625" style="22" customWidth="1"/>
    <col min="1038" max="1045" width="14.5" style="22" customWidth="1"/>
    <col min="1046" max="1046" width="10.6640625" style="22" customWidth="1"/>
    <col min="1047" max="1280" width="10.6640625" style="22"/>
    <col min="1281" max="1281" width="14.6640625" style="22" customWidth="1"/>
    <col min="1282" max="1282" width="3.83203125" style="22" customWidth="1"/>
    <col min="1283" max="1283" width="3.5" style="22" customWidth="1"/>
    <col min="1284" max="1284" width="38.33203125" style="22" customWidth="1"/>
    <col min="1285" max="1292" width="9.5" style="22" customWidth="1"/>
    <col min="1293" max="1293" width="0.6640625" style="22" customWidth="1"/>
    <col min="1294" max="1301" width="14.5" style="22" customWidth="1"/>
    <col min="1302" max="1302" width="10.6640625" style="22" customWidth="1"/>
    <col min="1303" max="1536" width="10.6640625" style="22"/>
    <col min="1537" max="1537" width="14.6640625" style="22" customWidth="1"/>
    <col min="1538" max="1538" width="3.83203125" style="22" customWidth="1"/>
    <col min="1539" max="1539" width="3.5" style="22" customWidth="1"/>
    <col min="1540" max="1540" width="38.33203125" style="22" customWidth="1"/>
    <col min="1541" max="1548" width="9.5" style="22" customWidth="1"/>
    <col min="1549" max="1549" width="0.6640625" style="22" customWidth="1"/>
    <col min="1550" max="1557" width="14.5" style="22" customWidth="1"/>
    <col min="1558" max="1558" width="10.6640625" style="22" customWidth="1"/>
    <col min="1559" max="1792" width="10.6640625" style="22"/>
    <col min="1793" max="1793" width="14.6640625" style="22" customWidth="1"/>
    <col min="1794" max="1794" width="3.83203125" style="22" customWidth="1"/>
    <col min="1795" max="1795" width="3.5" style="22" customWidth="1"/>
    <col min="1796" max="1796" width="38.33203125" style="22" customWidth="1"/>
    <col min="1797" max="1804" width="9.5" style="22" customWidth="1"/>
    <col min="1805" max="1805" width="0.6640625" style="22" customWidth="1"/>
    <col min="1806" max="1813" width="14.5" style="22" customWidth="1"/>
    <col min="1814" max="1814" width="10.6640625" style="22" customWidth="1"/>
    <col min="1815" max="2048" width="10.6640625" style="22"/>
    <col min="2049" max="2049" width="14.6640625" style="22" customWidth="1"/>
    <col min="2050" max="2050" width="3.83203125" style="22" customWidth="1"/>
    <col min="2051" max="2051" width="3.5" style="22" customWidth="1"/>
    <col min="2052" max="2052" width="38.33203125" style="22" customWidth="1"/>
    <col min="2053" max="2060" width="9.5" style="22" customWidth="1"/>
    <col min="2061" max="2061" width="0.6640625" style="22" customWidth="1"/>
    <col min="2062" max="2069" width="14.5" style="22" customWidth="1"/>
    <col min="2070" max="2070" width="10.6640625" style="22" customWidth="1"/>
    <col min="2071" max="2304" width="10.6640625" style="22"/>
    <col min="2305" max="2305" width="14.6640625" style="22" customWidth="1"/>
    <col min="2306" max="2306" width="3.83203125" style="22" customWidth="1"/>
    <col min="2307" max="2307" width="3.5" style="22" customWidth="1"/>
    <col min="2308" max="2308" width="38.33203125" style="22" customWidth="1"/>
    <col min="2309" max="2316" width="9.5" style="22" customWidth="1"/>
    <col min="2317" max="2317" width="0.6640625" style="22" customWidth="1"/>
    <col min="2318" max="2325" width="14.5" style="22" customWidth="1"/>
    <col min="2326" max="2326" width="10.6640625" style="22" customWidth="1"/>
    <col min="2327" max="2560" width="10.6640625" style="22"/>
    <col min="2561" max="2561" width="14.6640625" style="22" customWidth="1"/>
    <col min="2562" max="2562" width="3.83203125" style="22" customWidth="1"/>
    <col min="2563" max="2563" width="3.5" style="22" customWidth="1"/>
    <col min="2564" max="2564" width="38.33203125" style="22" customWidth="1"/>
    <col min="2565" max="2572" width="9.5" style="22" customWidth="1"/>
    <col min="2573" max="2573" width="0.6640625" style="22" customWidth="1"/>
    <col min="2574" max="2581" width="14.5" style="22" customWidth="1"/>
    <col min="2582" max="2582" width="10.6640625" style="22" customWidth="1"/>
    <col min="2583" max="2816" width="10.6640625" style="22"/>
    <col min="2817" max="2817" width="14.6640625" style="22" customWidth="1"/>
    <col min="2818" max="2818" width="3.83203125" style="22" customWidth="1"/>
    <col min="2819" max="2819" width="3.5" style="22" customWidth="1"/>
    <col min="2820" max="2820" width="38.33203125" style="22" customWidth="1"/>
    <col min="2821" max="2828" width="9.5" style="22" customWidth="1"/>
    <col min="2829" max="2829" width="0.6640625" style="22" customWidth="1"/>
    <col min="2830" max="2837" width="14.5" style="22" customWidth="1"/>
    <col min="2838" max="2838" width="10.6640625" style="22" customWidth="1"/>
    <col min="2839" max="3072" width="10.6640625" style="22"/>
    <col min="3073" max="3073" width="14.6640625" style="22" customWidth="1"/>
    <col min="3074" max="3074" width="3.83203125" style="22" customWidth="1"/>
    <col min="3075" max="3075" width="3.5" style="22" customWidth="1"/>
    <col min="3076" max="3076" width="38.33203125" style="22" customWidth="1"/>
    <col min="3077" max="3084" width="9.5" style="22" customWidth="1"/>
    <col min="3085" max="3085" width="0.6640625" style="22" customWidth="1"/>
    <col min="3086" max="3093" width="14.5" style="22" customWidth="1"/>
    <col min="3094" max="3094" width="10.6640625" style="22" customWidth="1"/>
    <col min="3095" max="3328" width="10.6640625" style="22"/>
    <col min="3329" max="3329" width="14.6640625" style="22" customWidth="1"/>
    <col min="3330" max="3330" width="3.83203125" style="22" customWidth="1"/>
    <col min="3331" max="3331" width="3.5" style="22" customWidth="1"/>
    <col min="3332" max="3332" width="38.33203125" style="22" customWidth="1"/>
    <col min="3333" max="3340" width="9.5" style="22" customWidth="1"/>
    <col min="3341" max="3341" width="0.6640625" style="22" customWidth="1"/>
    <col min="3342" max="3349" width="14.5" style="22" customWidth="1"/>
    <col min="3350" max="3350" width="10.6640625" style="22" customWidth="1"/>
    <col min="3351" max="3584" width="10.6640625" style="22"/>
    <col min="3585" max="3585" width="14.6640625" style="22" customWidth="1"/>
    <col min="3586" max="3586" width="3.83203125" style="22" customWidth="1"/>
    <col min="3587" max="3587" width="3.5" style="22" customWidth="1"/>
    <col min="3588" max="3588" width="38.33203125" style="22" customWidth="1"/>
    <col min="3589" max="3596" width="9.5" style="22" customWidth="1"/>
    <col min="3597" max="3597" width="0.6640625" style="22" customWidth="1"/>
    <col min="3598" max="3605" width="14.5" style="22" customWidth="1"/>
    <col min="3606" max="3606" width="10.6640625" style="22" customWidth="1"/>
    <col min="3607" max="3840" width="10.6640625" style="22"/>
    <col min="3841" max="3841" width="14.6640625" style="22" customWidth="1"/>
    <col min="3842" max="3842" width="3.83203125" style="22" customWidth="1"/>
    <col min="3843" max="3843" width="3.5" style="22" customWidth="1"/>
    <col min="3844" max="3844" width="38.33203125" style="22" customWidth="1"/>
    <col min="3845" max="3852" width="9.5" style="22" customWidth="1"/>
    <col min="3853" max="3853" width="0.6640625" style="22" customWidth="1"/>
    <col min="3854" max="3861" width="14.5" style="22" customWidth="1"/>
    <col min="3862" max="3862" width="10.6640625" style="22" customWidth="1"/>
    <col min="3863" max="4096" width="10.6640625" style="22"/>
    <col min="4097" max="4097" width="14.6640625" style="22" customWidth="1"/>
    <col min="4098" max="4098" width="3.83203125" style="22" customWidth="1"/>
    <col min="4099" max="4099" width="3.5" style="22" customWidth="1"/>
    <col min="4100" max="4100" width="38.33203125" style="22" customWidth="1"/>
    <col min="4101" max="4108" width="9.5" style="22" customWidth="1"/>
    <col min="4109" max="4109" width="0.6640625" style="22" customWidth="1"/>
    <col min="4110" max="4117" width="14.5" style="22" customWidth="1"/>
    <col min="4118" max="4118" width="10.6640625" style="22" customWidth="1"/>
    <col min="4119" max="4352" width="10.6640625" style="22"/>
    <col min="4353" max="4353" width="14.6640625" style="22" customWidth="1"/>
    <col min="4354" max="4354" width="3.83203125" style="22" customWidth="1"/>
    <col min="4355" max="4355" width="3.5" style="22" customWidth="1"/>
    <col min="4356" max="4356" width="38.33203125" style="22" customWidth="1"/>
    <col min="4357" max="4364" width="9.5" style="22" customWidth="1"/>
    <col min="4365" max="4365" width="0.6640625" style="22" customWidth="1"/>
    <col min="4366" max="4373" width="14.5" style="22" customWidth="1"/>
    <col min="4374" max="4374" width="10.6640625" style="22" customWidth="1"/>
    <col min="4375" max="4608" width="10.6640625" style="22"/>
    <col min="4609" max="4609" width="14.6640625" style="22" customWidth="1"/>
    <col min="4610" max="4610" width="3.83203125" style="22" customWidth="1"/>
    <col min="4611" max="4611" width="3.5" style="22" customWidth="1"/>
    <col min="4612" max="4612" width="38.33203125" style="22" customWidth="1"/>
    <col min="4613" max="4620" width="9.5" style="22" customWidth="1"/>
    <col min="4621" max="4621" width="0.6640625" style="22" customWidth="1"/>
    <col min="4622" max="4629" width="14.5" style="22" customWidth="1"/>
    <col min="4630" max="4630" width="10.6640625" style="22" customWidth="1"/>
    <col min="4631" max="4864" width="10.6640625" style="22"/>
    <col min="4865" max="4865" width="14.6640625" style="22" customWidth="1"/>
    <col min="4866" max="4866" width="3.83203125" style="22" customWidth="1"/>
    <col min="4867" max="4867" width="3.5" style="22" customWidth="1"/>
    <col min="4868" max="4868" width="38.33203125" style="22" customWidth="1"/>
    <col min="4869" max="4876" width="9.5" style="22" customWidth="1"/>
    <col min="4877" max="4877" width="0.6640625" style="22" customWidth="1"/>
    <col min="4878" max="4885" width="14.5" style="22" customWidth="1"/>
    <col min="4886" max="4886" width="10.6640625" style="22" customWidth="1"/>
    <col min="4887" max="5120" width="10.6640625" style="22"/>
    <col min="5121" max="5121" width="14.6640625" style="22" customWidth="1"/>
    <col min="5122" max="5122" width="3.83203125" style="22" customWidth="1"/>
    <col min="5123" max="5123" width="3.5" style="22" customWidth="1"/>
    <col min="5124" max="5124" width="38.33203125" style="22" customWidth="1"/>
    <col min="5125" max="5132" width="9.5" style="22" customWidth="1"/>
    <col min="5133" max="5133" width="0.6640625" style="22" customWidth="1"/>
    <col min="5134" max="5141" width="14.5" style="22" customWidth="1"/>
    <col min="5142" max="5142" width="10.6640625" style="22" customWidth="1"/>
    <col min="5143" max="5376" width="10.6640625" style="22"/>
    <col min="5377" max="5377" width="14.6640625" style="22" customWidth="1"/>
    <col min="5378" max="5378" width="3.83203125" style="22" customWidth="1"/>
    <col min="5379" max="5379" width="3.5" style="22" customWidth="1"/>
    <col min="5380" max="5380" width="38.33203125" style="22" customWidth="1"/>
    <col min="5381" max="5388" width="9.5" style="22" customWidth="1"/>
    <col min="5389" max="5389" width="0.6640625" style="22" customWidth="1"/>
    <col min="5390" max="5397" width="14.5" style="22" customWidth="1"/>
    <col min="5398" max="5398" width="10.6640625" style="22" customWidth="1"/>
    <col min="5399" max="5632" width="10.6640625" style="22"/>
    <col min="5633" max="5633" width="14.6640625" style="22" customWidth="1"/>
    <col min="5634" max="5634" width="3.83203125" style="22" customWidth="1"/>
    <col min="5635" max="5635" width="3.5" style="22" customWidth="1"/>
    <col min="5636" max="5636" width="38.33203125" style="22" customWidth="1"/>
    <col min="5637" max="5644" width="9.5" style="22" customWidth="1"/>
    <col min="5645" max="5645" width="0.6640625" style="22" customWidth="1"/>
    <col min="5646" max="5653" width="14.5" style="22" customWidth="1"/>
    <col min="5654" max="5654" width="10.6640625" style="22" customWidth="1"/>
    <col min="5655" max="5888" width="10.6640625" style="22"/>
    <col min="5889" max="5889" width="14.6640625" style="22" customWidth="1"/>
    <col min="5890" max="5890" width="3.83203125" style="22" customWidth="1"/>
    <col min="5891" max="5891" width="3.5" style="22" customWidth="1"/>
    <col min="5892" max="5892" width="38.33203125" style="22" customWidth="1"/>
    <col min="5893" max="5900" width="9.5" style="22" customWidth="1"/>
    <col min="5901" max="5901" width="0.6640625" style="22" customWidth="1"/>
    <col min="5902" max="5909" width="14.5" style="22" customWidth="1"/>
    <col min="5910" max="5910" width="10.6640625" style="22" customWidth="1"/>
    <col min="5911" max="6144" width="10.6640625" style="22"/>
    <col min="6145" max="6145" width="14.6640625" style="22" customWidth="1"/>
    <col min="6146" max="6146" width="3.83203125" style="22" customWidth="1"/>
    <col min="6147" max="6147" width="3.5" style="22" customWidth="1"/>
    <col min="6148" max="6148" width="38.33203125" style="22" customWidth="1"/>
    <col min="6149" max="6156" width="9.5" style="22" customWidth="1"/>
    <col min="6157" max="6157" width="0.6640625" style="22" customWidth="1"/>
    <col min="6158" max="6165" width="14.5" style="22" customWidth="1"/>
    <col min="6166" max="6166" width="10.6640625" style="22" customWidth="1"/>
    <col min="6167" max="6400" width="10.6640625" style="22"/>
    <col min="6401" max="6401" width="14.6640625" style="22" customWidth="1"/>
    <col min="6402" max="6402" width="3.83203125" style="22" customWidth="1"/>
    <col min="6403" max="6403" width="3.5" style="22" customWidth="1"/>
    <col min="6404" max="6404" width="38.33203125" style="22" customWidth="1"/>
    <col min="6405" max="6412" width="9.5" style="22" customWidth="1"/>
    <col min="6413" max="6413" width="0.6640625" style="22" customWidth="1"/>
    <col min="6414" max="6421" width="14.5" style="22" customWidth="1"/>
    <col min="6422" max="6422" width="10.6640625" style="22" customWidth="1"/>
    <col min="6423" max="6656" width="10.6640625" style="22"/>
    <col min="6657" max="6657" width="14.6640625" style="22" customWidth="1"/>
    <col min="6658" max="6658" width="3.83203125" style="22" customWidth="1"/>
    <col min="6659" max="6659" width="3.5" style="22" customWidth="1"/>
    <col min="6660" max="6660" width="38.33203125" style="22" customWidth="1"/>
    <col min="6661" max="6668" width="9.5" style="22" customWidth="1"/>
    <col min="6669" max="6669" width="0.6640625" style="22" customWidth="1"/>
    <col min="6670" max="6677" width="14.5" style="22" customWidth="1"/>
    <col min="6678" max="6678" width="10.6640625" style="22" customWidth="1"/>
    <col min="6679" max="6912" width="10.6640625" style="22"/>
    <col min="6913" max="6913" width="14.6640625" style="22" customWidth="1"/>
    <col min="6914" max="6914" width="3.83203125" style="22" customWidth="1"/>
    <col min="6915" max="6915" width="3.5" style="22" customWidth="1"/>
    <col min="6916" max="6916" width="38.33203125" style="22" customWidth="1"/>
    <col min="6917" max="6924" width="9.5" style="22" customWidth="1"/>
    <col min="6925" max="6925" width="0.6640625" style="22" customWidth="1"/>
    <col min="6926" max="6933" width="14.5" style="22" customWidth="1"/>
    <col min="6934" max="6934" width="10.6640625" style="22" customWidth="1"/>
    <col min="6935" max="7168" width="10.6640625" style="22"/>
    <col min="7169" max="7169" width="14.6640625" style="22" customWidth="1"/>
    <col min="7170" max="7170" width="3.83203125" style="22" customWidth="1"/>
    <col min="7171" max="7171" width="3.5" style="22" customWidth="1"/>
    <col min="7172" max="7172" width="38.33203125" style="22" customWidth="1"/>
    <col min="7173" max="7180" width="9.5" style="22" customWidth="1"/>
    <col min="7181" max="7181" width="0.6640625" style="22" customWidth="1"/>
    <col min="7182" max="7189" width="14.5" style="22" customWidth="1"/>
    <col min="7190" max="7190" width="10.6640625" style="22" customWidth="1"/>
    <col min="7191" max="7424" width="10.6640625" style="22"/>
    <col min="7425" max="7425" width="14.6640625" style="22" customWidth="1"/>
    <col min="7426" max="7426" width="3.83203125" style="22" customWidth="1"/>
    <col min="7427" max="7427" width="3.5" style="22" customWidth="1"/>
    <col min="7428" max="7428" width="38.33203125" style="22" customWidth="1"/>
    <col min="7429" max="7436" width="9.5" style="22" customWidth="1"/>
    <col min="7437" max="7437" width="0.6640625" style="22" customWidth="1"/>
    <col min="7438" max="7445" width="14.5" style="22" customWidth="1"/>
    <col min="7446" max="7446" width="10.6640625" style="22" customWidth="1"/>
    <col min="7447" max="7680" width="10.6640625" style="22"/>
    <col min="7681" max="7681" width="14.6640625" style="22" customWidth="1"/>
    <col min="7682" max="7682" width="3.83203125" style="22" customWidth="1"/>
    <col min="7683" max="7683" width="3.5" style="22" customWidth="1"/>
    <col min="7684" max="7684" width="38.33203125" style="22" customWidth="1"/>
    <col min="7685" max="7692" width="9.5" style="22" customWidth="1"/>
    <col min="7693" max="7693" width="0.6640625" style="22" customWidth="1"/>
    <col min="7694" max="7701" width="14.5" style="22" customWidth="1"/>
    <col min="7702" max="7702" width="10.6640625" style="22" customWidth="1"/>
    <col min="7703" max="7936" width="10.6640625" style="22"/>
    <col min="7937" max="7937" width="14.6640625" style="22" customWidth="1"/>
    <col min="7938" max="7938" width="3.83203125" style="22" customWidth="1"/>
    <col min="7939" max="7939" width="3.5" style="22" customWidth="1"/>
    <col min="7940" max="7940" width="38.33203125" style="22" customWidth="1"/>
    <col min="7941" max="7948" width="9.5" style="22" customWidth="1"/>
    <col min="7949" max="7949" width="0.6640625" style="22" customWidth="1"/>
    <col min="7950" max="7957" width="14.5" style="22" customWidth="1"/>
    <col min="7958" max="7958" width="10.6640625" style="22" customWidth="1"/>
    <col min="7959" max="8192" width="10.6640625" style="22"/>
    <col min="8193" max="8193" width="14.6640625" style="22" customWidth="1"/>
    <col min="8194" max="8194" width="3.83203125" style="22" customWidth="1"/>
    <col min="8195" max="8195" width="3.5" style="22" customWidth="1"/>
    <col min="8196" max="8196" width="38.33203125" style="22" customWidth="1"/>
    <col min="8197" max="8204" width="9.5" style="22" customWidth="1"/>
    <col min="8205" max="8205" width="0.6640625" style="22" customWidth="1"/>
    <col min="8206" max="8213" width="14.5" style="22" customWidth="1"/>
    <col min="8214" max="8214" width="10.6640625" style="22" customWidth="1"/>
    <col min="8215" max="8448" width="10.6640625" style="22"/>
    <col min="8449" max="8449" width="14.6640625" style="22" customWidth="1"/>
    <col min="8450" max="8450" width="3.83203125" style="22" customWidth="1"/>
    <col min="8451" max="8451" width="3.5" style="22" customWidth="1"/>
    <col min="8452" max="8452" width="38.33203125" style="22" customWidth="1"/>
    <col min="8453" max="8460" width="9.5" style="22" customWidth="1"/>
    <col min="8461" max="8461" width="0.6640625" style="22" customWidth="1"/>
    <col min="8462" max="8469" width="14.5" style="22" customWidth="1"/>
    <col min="8470" max="8470" width="10.6640625" style="22" customWidth="1"/>
    <col min="8471" max="8704" width="10.6640625" style="22"/>
    <col min="8705" max="8705" width="14.6640625" style="22" customWidth="1"/>
    <col min="8706" max="8706" width="3.83203125" style="22" customWidth="1"/>
    <col min="8707" max="8707" width="3.5" style="22" customWidth="1"/>
    <col min="8708" max="8708" width="38.33203125" style="22" customWidth="1"/>
    <col min="8709" max="8716" width="9.5" style="22" customWidth="1"/>
    <col min="8717" max="8717" width="0.6640625" style="22" customWidth="1"/>
    <col min="8718" max="8725" width="14.5" style="22" customWidth="1"/>
    <col min="8726" max="8726" width="10.6640625" style="22" customWidth="1"/>
    <col min="8727" max="8960" width="10.6640625" style="22"/>
    <col min="8961" max="8961" width="14.6640625" style="22" customWidth="1"/>
    <col min="8962" max="8962" width="3.83203125" style="22" customWidth="1"/>
    <col min="8963" max="8963" width="3.5" style="22" customWidth="1"/>
    <col min="8964" max="8964" width="38.33203125" style="22" customWidth="1"/>
    <col min="8965" max="8972" width="9.5" style="22" customWidth="1"/>
    <col min="8973" max="8973" width="0.6640625" style="22" customWidth="1"/>
    <col min="8974" max="8981" width="14.5" style="22" customWidth="1"/>
    <col min="8982" max="8982" width="10.6640625" style="22" customWidth="1"/>
    <col min="8983" max="9216" width="10.6640625" style="22"/>
    <col min="9217" max="9217" width="14.6640625" style="22" customWidth="1"/>
    <col min="9218" max="9218" width="3.83203125" style="22" customWidth="1"/>
    <col min="9219" max="9219" width="3.5" style="22" customWidth="1"/>
    <col min="9220" max="9220" width="38.33203125" style="22" customWidth="1"/>
    <col min="9221" max="9228" width="9.5" style="22" customWidth="1"/>
    <col min="9229" max="9229" width="0.6640625" style="22" customWidth="1"/>
    <col min="9230" max="9237" width="14.5" style="22" customWidth="1"/>
    <col min="9238" max="9238" width="10.6640625" style="22" customWidth="1"/>
    <col min="9239" max="9472" width="10.6640625" style="22"/>
    <col min="9473" max="9473" width="14.6640625" style="22" customWidth="1"/>
    <col min="9474" max="9474" width="3.83203125" style="22" customWidth="1"/>
    <col min="9475" max="9475" width="3.5" style="22" customWidth="1"/>
    <col min="9476" max="9476" width="38.33203125" style="22" customWidth="1"/>
    <col min="9477" max="9484" width="9.5" style="22" customWidth="1"/>
    <col min="9485" max="9485" width="0.6640625" style="22" customWidth="1"/>
    <col min="9486" max="9493" width="14.5" style="22" customWidth="1"/>
    <col min="9494" max="9494" width="10.6640625" style="22" customWidth="1"/>
    <col min="9495" max="9728" width="10.6640625" style="22"/>
    <col min="9729" max="9729" width="14.6640625" style="22" customWidth="1"/>
    <col min="9730" max="9730" width="3.83203125" style="22" customWidth="1"/>
    <col min="9731" max="9731" width="3.5" style="22" customWidth="1"/>
    <col min="9732" max="9732" width="38.33203125" style="22" customWidth="1"/>
    <col min="9733" max="9740" width="9.5" style="22" customWidth="1"/>
    <col min="9741" max="9741" width="0.6640625" style="22" customWidth="1"/>
    <col min="9742" max="9749" width="14.5" style="22" customWidth="1"/>
    <col min="9750" max="9750" width="10.6640625" style="22" customWidth="1"/>
    <col min="9751" max="9984" width="10.6640625" style="22"/>
    <col min="9985" max="9985" width="14.6640625" style="22" customWidth="1"/>
    <col min="9986" max="9986" width="3.83203125" style="22" customWidth="1"/>
    <col min="9987" max="9987" width="3.5" style="22" customWidth="1"/>
    <col min="9988" max="9988" width="38.33203125" style="22" customWidth="1"/>
    <col min="9989" max="9996" width="9.5" style="22" customWidth="1"/>
    <col min="9997" max="9997" width="0.6640625" style="22" customWidth="1"/>
    <col min="9998" max="10005" width="14.5" style="22" customWidth="1"/>
    <col min="10006" max="10006" width="10.6640625" style="22" customWidth="1"/>
    <col min="10007" max="10240" width="10.6640625" style="22"/>
    <col min="10241" max="10241" width="14.6640625" style="22" customWidth="1"/>
    <col min="10242" max="10242" width="3.83203125" style="22" customWidth="1"/>
    <col min="10243" max="10243" width="3.5" style="22" customWidth="1"/>
    <col min="10244" max="10244" width="38.33203125" style="22" customWidth="1"/>
    <col min="10245" max="10252" width="9.5" style="22" customWidth="1"/>
    <col min="10253" max="10253" width="0.6640625" style="22" customWidth="1"/>
    <col min="10254" max="10261" width="14.5" style="22" customWidth="1"/>
    <col min="10262" max="10262" width="10.6640625" style="22" customWidth="1"/>
    <col min="10263" max="10496" width="10.6640625" style="22"/>
    <col min="10497" max="10497" width="14.6640625" style="22" customWidth="1"/>
    <col min="10498" max="10498" width="3.83203125" style="22" customWidth="1"/>
    <col min="10499" max="10499" width="3.5" style="22" customWidth="1"/>
    <col min="10500" max="10500" width="38.33203125" style="22" customWidth="1"/>
    <col min="10501" max="10508" width="9.5" style="22" customWidth="1"/>
    <col min="10509" max="10509" width="0.6640625" style="22" customWidth="1"/>
    <col min="10510" max="10517" width="14.5" style="22" customWidth="1"/>
    <col min="10518" max="10518" width="10.6640625" style="22" customWidth="1"/>
    <col min="10519" max="10752" width="10.6640625" style="22"/>
    <col min="10753" max="10753" width="14.6640625" style="22" customWidth="1"/>
    <col min="10754" max="10754" width="3.83203125" style="22" customWidth="1"/>
    <col min="10755" max="10755" width="3.5" style="22" customWidth="1"/>
    <col min="10756" max="10756" width="38.33203125" style="22" customWidth="1"/>
    <col min="10757" max="10764" width="9.5" style="22" customWidth="1"/>
    <col min="10765" max="10765" width="0.6640625" style="22" customWidth="1"/>
    <col min="10766" max="10773" width="14.5" style="22" customWidth="1"/>
    <col min="10774" max="10774" width="10.6640625" style="22" customWidth="1"/>
    <col min="10775" max="11008" width="10.6640625" style="22"/>
    <col min="11009" max="11009" width="14.6640625" style="22" customWidth="1"/>
    <col min="11010" max="11010" width="3.83203125" style="22" customWidth="1"/>
    <col min="11011" max="11011" width="3.5" style="22" customWidth="1"/>
    <col min="11012" max="11012" width="38.33203125" style="22" customWidth="1"/>
    <col min="11013" max="11020" width="9.5" style="22" customWidth="1"/>
    <col min="11021" max="11021" width="0.6640625" style="22" customWidth="1"/>
    <col min="11022" max="11029" width="14.5" style="22" customWidth="1"/>
    <col min="11030" max="11030" width="10.6640625" style="22" customWidth="1"/>
    <col min="11031" max="11264" width="10.6640625" style="22"/>
    <col min="11265" max="11265" width="14.6640625" style="22" customWidth="1"/>
    <col min="11266" max="11266" width="3.83203125" style="22" customWidth="1"/>
    <col min="11267" max="11267" width="3.5" style="22" customWidth="1"/>
    <col min="11268" max="11268" width="38.33203125" style="22" customWidth="1"/>
    <col min="11269" max="11276" width="9.5" style="22" customWidth="1"/>
    <col min="11277" max="11277" width="0.6640625" style="22" customWidth="1"/>
    <col min="11278" max="11285" width="14.5" style="22" customWidth="1"/>
    <col min="11286" max="11286" width="10.6640625" style="22" customWidth="1"/>
    <col min="11287" max="11520" width="10.6640625" style="22"/>
    <col min="11521" max="11521" width="14.6640625" style="22" customWidth="1"/>
    <col min="11522" max="11522" width="3.83203125" style="22" customWidth="1"/>
    <col min="11523" max="11523" width="3.5" style="22" customWidth="1"/>
    <col min="11524" max="11524" width="38.33203125" style="22" customWidth="1"/>
    <col min="11525" max="11532" width="9.5" style="22" customWidth="1"/>
    <col min="11533" max="11533" width="0.6640625" style="22" customWidth="1"/>
    <col min="11534" max="11541" width="14.5" style="22" customWidth="1"/>
    <col min="11542" max="11542" width="10.6640625" style="22" customWidth="1"/>
    <col min="11543" max="11776" width="10.6640625" style="22"/>
    <col min="11777" max="11777" width="14.6640625" style="22" customWidth="1"/>
    <col min="11778" max="11778" width="3.83203125" style="22" customWidth="1"/>
    <col min="11779" max="11779" width="3.5" style="22" customWidth="1"/>
    <col min="11780" max="11780" width="38.33203125" style="22" customWidth="1"/>
    <col min="11781" max="11788" width="9.5" style="22" customWidth="1"/>
    <col min="11789" max="11789" width="0.6640625" style="22" customWidth="1"/>
    <col min="11790" max="11797" width="14.5" style="22" customWidth="1"/>
    <col min="11798" max="11798" width="10.6640625" style="22" customWidth="1"/>
    <col min="11799" max="12032" width="10.6640625" style="22"/>
    <col min="12033" max="12033" width="14.6640625" style="22" customWidth="1"/>
    <col min="12034" max="12034" width="3.83203125" style="22" customWidth="1"/>
    <col min="12035" max="12035" width="3.5" style="22" customWidth="1"/>
    <col min="12036" max="12036" width="38.33203125" style="22" customWidth="1"/>
    <col min="12037" max="12044" width="9.5" style="22" customWidth="1"/>
    <col min="12045" max="12045" width="0.6640625" style="22" customWidth="1"/>
    <col min="12046" max="12053" width="14.5" style="22" customWidth="1"/>
    <col min="12054" max="12054" width="10.6640625" style="22" customWidth="1"/>
    <col min="12055" max="12288" width="10.6640625" style="22"/>
    <col min="12289" max="12289" width="14.6640625" style="22" customWidth="1"/>
    <col min="12290" max="12290" width="3.83203125" style="22" customWidth="1"/>
    <col min="12291" max="12291" width="3.5" style="22" customWidth="1"/>
    <col min="12292" max="12292" width="38.33203125" style="22" customWidth="1"/>
    <col min="12293" max="12300" width="9.5" style="22" customWidth="1"/>
    <col min="12301" max="12301" width="0.6640625" style="22" customWidth="1"/>
    <col min="12302" max="12309" width="14.5" style="22" customWidth="1"/>
    <col min="12310" max="12310" width="10.6640625" style="22" customWidth="1"/>
    <col min="12311" max="12544" width="10.6640625" style="22"/>
    <col min="12545" max="12545" width="14.6640625" style="22" customWidth="1"/>
    <col min="12546" max="12546" width="3.83203125" style="22" customWidth="1"/>
    <col min="12547" max="12547" width="3.5" style="22" customWidth="1"/>
    <col min="12548" max="12548" width="38.33203125" style="22" customWidth="1"/>
    <col min="12549" max="12556" width="9.5" style="22" customWidth="1"/>
    <col min="12557" max="12557" width="0.6640625" style="22" customWidth="1"/>
    <col min="12558" max="12565" width="14.5" style="22" customWidth="1"/>
    <col min="12566" max="12566" width="10.6640625" style="22" customWidth="1"/>
    <col min="12567" max="12800" width="10.6640625" style="22"/>
    <col min="12801" max="12801" width="14.6640625" style="22" customWidth="1"/>
    <col min="12802" max="12802" width="3.83203125" style="22" customWidth="1"/>
    <col min="12803" max="12803" width="3.5" style="22" customWidth="1"/>
    <col min="12804" max="12804" width="38.33203125" style="22" customWidth="1"/>
    <col min="12805" max="12812" width="9.5" style="22" customWidth="1"/>
    <col min="12813" max="12813" width="0.6640625" style="22" customWidth="1"/>
    <col min="12814" max="12821" width="14.5" style="22" customWidth="1"/>
    <col min="12822" max="12822" width="10.6640625" style="22" customWidth="1"/>
    <col min="12823" max="13056" width="10.6640625" style="22"/>
    <col min="13057" max="13057" width="14.6640625" style="22" customWidth="1"/>
    <col min="13058" max="13058" width="3.83203125" style="22" customWidth="1"/>
    <col min="13059" max="13059" width="3.5" style="22" customWidth="1"/>
    <col min="13060" max="13060" width="38.33203125" style="22" customWidth="1"/>
    <col min="13061" max="13068" width="9.5" style="22" customWidth="1"/>
    <col min="13069" max="13069" width="0.6640625" style="22" customWidth="1"/>
    <col min="13070" max="13077" width="14.5" style="22" customWidth="1"/>
    <col min="13078" max="13078" width="10.6640625" style="22" customWidth="1"/>
    <col min="13079" max="13312" width="10.6640625" style="22"/>
    <col min="13313" max="13313" width="14.6640625" style="22" customWidth="1"/>
    <col min="13314" max="13314" width="3.83203125" style="22" customWidth="1"/>
    <col min="13315" max="13315" width="3.5" style="22" customWidth="1"/>
    <col min="13316" max="13316" width="38.33203125" style="22" customWidth="1"/>
    <col min="13317" max="13324" width="9.5" style="22" customWidth="1"/>
    <col min="13325" max="13325" width="0.6640625" style="22" customWidth="1"/>
    <col min="13326" max="13333" width="14.5" style="22" customWidth="1"/>
    <col min="13334" max="13334" width="10.6640625" style="22" customWidth="1"/>
    <col min="13335" max="13568" width="10.6640625" style="22"/>
    <col min="13569" max="13569" width="14.6640625" style="22" customWidth="1"/>
    <col min="13570" max="13570" width="3.83203125" style="22" customWidth="1"/>
    <col min="13571" max="13571" width="3.5" style="22" customWidth="1"/>
    <col min="13572" max="13572" width="38.33203125" style="22" customWidth="1"/>
    <col min="13573" max="13580" width="9.5" style="22" customWidth="1"/>
    <col min="13581" max="13581" width="0.6640625" style="22" customWidth="1"/>
    <col min="13582" max="13589" width="14.5" style="22" customWidth="1"/>
    <col min="13590" max="13590" width="10.6640625" style="22" customWidth="1"/>
    <col min="13591" max="13824" width="10.6640625" style="22"/>
    <col min="13825" max="13825" width="14.6640625" style="22" customWidth="1"/>
    <col min="13826" max="13826" width="3.83203125" style="22" customWidth="1"/>
    <col min="13827" max="13827" width="3.5" style="22" customWidth="1"/>
    <col min="13828" max="13828" width="38.33203125" style="22" customWidth="1"/>
    <col min="13829" max="13836" width="9.5" style="22" customWidth="1"/>
    <col min="13837" max="13837" width="0.6640625" style="22" customWidth="1"/>
    <col min="13838" max="13845" width="14.5" style="22" customWidth="1"/>
    <col min="13846" max="13846" width="10.6640625" style="22" customWidth="1"/>
    <col min="13847" max="14080" width="10.6640625" style="22"/>
    <col min="14081" max="14081" width="14.6640625" style="22" customWidth="1"/>
    <col min="14082" max="14082" width="3.83203125" style="22" customWidth="1"/>
    <col min="14083" max="14083" width="3.5" style="22" customWidth="1"/>
    <col min="14084" max="14084" width="38.33203125" style="22" customWidth="1"/>
    <col min="14085" max="14092" width="9.5" style="22" customWidth="1"/>
    <col min="14093" max="14093" width="0.6640625" style="22" customWidth="1"/>
    <col min="14094" max="14101" width="14.5" style="22" customWidth="1"/>
    <col min="14102" max="14102" width="10.6640625" style="22" customWidth="1"/>
    <col min="14103" max="14336" width="10.6640625" style="22"/>
    <col min="14337" max="14337" width="14.6640625" style="22" customWidth="1"/>
    <col min="14338" max="14338" width="3.83203125" style="22" customWidth="1"/>
    <col min="14339" max="14339" width="3.5" style="22" customWidth="1"/>
    <col min="14340" max="14340" width="38.33203125" style="22" customWidth="1"/>
    <col min="14341" max="14348" width="9.5" style="22" customWidth="1"/>
    <col min="14349" max="14349" width="0.6640625" style="22" customWidth="1"/>
    <col min="14350" max="14357" width="14.5" style="22" customWidth="1"/>
    <col min="14358" max="14358" width="10.6640625" style="22" customWidth="1"/>
    <col min="14359" max="14592" width="10.6640625" style="22"/>
    <col min="14593" max="14593" width="14.6640625" style="22" customWidth="1"/>
    <col min="14594" max="14594" width="3.83203125" style="22" customWidth="1"/>
    <col min="14595" max="14595" width="3.5" style="22" customWidth="1"/>
    <col min="14596" max="14596" width="38.33203125" style="22" customWidth="1"/>
    <col min="14597" max="14604" width="9.5" style="22" customWidth="1"/>
    <col min="14605" max="14605" width="0.6640625" style="22" customWidth="1"/>
    <col min="14606" max="14613" width="14.5" style="22" customWidth="1"/>
    <col min="14614" max="14614" width="10.6640625" style="22" customWidth="1"/>
    <col min="14615" max="14848" width="10.6640625" style="22"/>
    <col min="14849" max="14849" width="14.6640625" style="22" customWidth="1"/>
    <col min="14850" max="14850" width="3.83203125" style="22" customWidth="1"/>
    <col min="14851" max="14851" width="3.5" style="22" customWidth="1"/>
    <col min="14852" max="14852" width="38.33203125" style="22" customWidth="1"/>
    <col min="14853" max="14860" width="9.5" style="22" customWidth="1"/>
    <col min="14861" max="14861" width="0.6640625" style="22" customWidth="1"/>
    <col min="14862" max="14869" width="14.5" style="22" customWidth="1"/>
    <col min="14870" max="14870" width="10.6640625" style="22" customWidth="1"/>
    <col min="14871" max="15104" width="10.6640625" style="22"/>
    <col min="15105" max="15105" width="14.6640625" style="22" customWidth="1"/>
    <col min="15106" max="15106" width="3.83203125" style="22" customWidth="1"/>
    <col min="15107" max="15107" width="3.5" style="22" customWidth="1"/>
    <col min="15108" max="15108" width="38.33203125" style="22" customWidth="1"/>
    <col min="15109" max="15116" width="9.5" style="22" customWidth="1"/>
    <col min="15117" max="15117" width="0.6640625" style="22" customWidth="1"/>
    <col min="15118" max="15125" width="14.5" style="22" customWidth="1"/>
    <col min="15126" max="15126" width="10.6640625" style="22" customWidth="1"/>
    <col min="15127" max="15360" width="10.6640625" style="22"/>
    <col min="15361" max="15361" width="14.6640625" style="22" customWidth="1"/>
    <col min="15362" max="15362" width="3.83203125" style="22" customWidth="1"/>
    <col min="15363" max="15363" width="3.5" style="22" customWidth="1"/>
    <col min="15364" max="15364" width="38.33203125" style="22" customWidth="1"/>
    <col min="15365" max="15372" width="9.5" style="22" customWidth="1"/>
    <col min="15373" max="15373" width="0.6640625" style="22" customWidth="1"/>
    <col min="15374" max="15381" width="14.5" style="22" customWidth="1"/>
    <col min="15382" max="15382" width="10.6640625" style="22" customWidth="1"/>
    <col min="15383" max="15616" width="10.6640625" style="22"/>
    <col min="15617" max="15617" width="14.6640625" style="22" customWidth="1"/>
    <col min="15618" max="15618" width="3.83203125" style="22" customWidth="1"/>
    <col min="15619" max="15619" width="3.5" style="22" customWidth="1"/>
    <col min="15620" max="15620" width="38.33203125" style="22" customWidth="1"/>
    <col min="15621" max="15628" width="9.5" style="22" customWidth="1"/>
    <col min="15629" max="15629" width="0.6640625" style="22" customWidth="1"/>
    <col min="15630" max="15637" width="14.5" style="22" customWidth="1"/>
    <col min="15638" max="15638" width="10.6640625" style="22" customWidth="1"/>
    <col min="15639" max="15872" width="10.6640625" style="22"/>
    <col min="15873" max="15873" width="14.6640625" style="22" customWidth="1"/>
    <col min="15874" max="15874" width="3.83203125" style="22" customWidth="1"/>
    <col min="15875" max="15875" width="3.5" style="22" customWidth="1"/>
    <col min="15876" max="15876" width="38.33203125" style="22" customWidth="1"/>
    <col min="15877" max="15884" width="9.5" style="22" customWidth="1"/>
    <col min="15885" max="15885" width="0.6640625" style="22" customWidth="1"/>
    <col min="15886" max="15893" width="14.5" style="22" customWidth="1"/>
    <col min="15894" max="15894" width="10.6640625" style="22" customWidth="1"/>
    <col min="15895" max="16128" width="10.6640625" style="22"/>
    <col min="16129" max="16129" width="14.6640625" style="22" customWidth="1"/>
    <col min="16130" max="16130" width="3.83203125" style="22" customWidth="1"/>
    <col min="16131" max="16131" width="3.5" style="22" customWidth="1"/>
    <col min="16132" max="16132" width="38.33203125" style="22" customWidth="1"/>
    <col min="16133" max="16140" width="9.5" style="22" customWidth="1"/>
    <col min="16141" max="16141" width="0.6640625" style="22" customWidth="1"/>
    <col min="16142" max="16149" width="14.5" style="22" customWidth="1"/>
    <col min="16150" max="16150" width="10.6640625" style="22" customWidth="1"/>
    <col min="16151" max="16384" width="10.6640625" style="22"/>
  </cols>
  <sheetData>
    <row r="2" spans="1:22" ht="21">
      <c r="B2" s="378" t="s">
        <v>10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23"/>
      <c r="N2" s="379"/>
      <c r="O2" s="379"/>
      <c r="P2" s="379"/>
      <c r="Q2" s="379"/>
      <c r="R2" s="24"/>
      <c r="S2" s="25"/>
      <c r="T2" s="25"/>
      <c r="U2" s="25"/>
    </row>
    <row r="3" spans="1:22" s="26" customFormat="1" ht="17.25" customHeight="1" thickBot="1">
      <c r="B3" s="23"/>
      <c r="C3" s="23"/>
      <c r="D3" s="23"/>
      <c r="E3" s="27"/>
      <c r="F3" s="27"/>
      <c r="G3" s="27"/>
      <c r="H3" s="380" t="s">
        <v>11</v>
      </c>
      <c r="I3" s="380"/>
      <c r="J3" s="380"/>
      <c r="K3" s="380"/>
      <c r="L3" s="380"/>
      <c r="M3" s="23"/>
      <c r="N3" s="28"/>
      <c r="O3" s="28"/>
      <c r="P3" s="28"/>
      <c r="Q3" s="28"/>
      <c r="R3" s="24"/>
      <c r="S3" s="23"/>
      <c r="T3" s="23"/>
      <c r="U3" s="23"/>
    </row>
    <row r="4" spans="1:22" s="29" customFormat="1" ht="12">
      <c r="B4" s="381" t="s">
        <v>12</v>
      </c>
      <c r="C4" s="381"/>
      <c r="D4" s="382"/>
      <c r="E4" s="387" t="s">
        <v>13</v>
      </c>
      <c r="F4" s="388"/>
      <c r="G4" s="388"/>
      <c r="H4" s="388"/>
      <c r="I4" s="388"/>
      <c r="J4" s="388"/>
      <c r="K4" s="388"/>
      <c r="L4" s="388"/>
      <c r="M4" s="30"/>
      <c r="N4" s="389" t="s">
        <v>14</v>
      </c>
      <c r="O4" s="389"/>
      <c r="P4" s="389"/>
      <c r="Q4" s="389"/>
      <c r="R4" s="389"/>
      <c r="S4" s="389"/>
      <c r="T4" s="389"/>
      <c r="U4" s="389"/>
      <c r="V4" s="31"/>
    </row>
    <row r="5" spans="1:22" s="29" customFormat="1" ht="12">
      <c r="B5" s="383"/>
      <c r="C5" s="383"/>
      <c r="D5" s="384"/>
      <c r="E5" s="373" t="s">
        <v>15</v>
      </c>
      <c r="F5" s="367"/>
      <c r="G5" s="390" t="s">
        <v>16</v>
      </c>
      <c r="H5" s="391"/>
      <c r="I5" s="391"/>
      <c r="J5" s="391"/>
      <c r="K5" s="391"/>
      <c r="L5" s="391"/>
      <c r="M5" s="32"/>
      <c r="N5" s="392" t="s">
        <v>17</v>
      </c>
      <c r="O5" s="392"/>
      <c r="P5" s="392"/>
      <c r="Q5" s="392"/>
      <c r="R5" s="392"/>
      <c r="S5" s="392"/>
      <c r="T5" s="393" t="s">
        <v>18</v>
      </c>
      <c r="U5" s="394"/>
      <c r="V5" s="31"/>
    </row>
    <row r="6" spans="1:22" s="29" customFormat="1" ht="12">
      <c r="B6" s="383"/>
      <c r="C6" s="383"/>
      <c r="D6" s="384"/>
      <c r="E6" s="374"/>
      <c r="F6" s="368"/>
      <c r="G6" s="375" t="s">
        <v>19</v>
      </c>
      <c r="H6" s="375"/>
      <c r="I6" s="376"/>
      <c r="J6" s="377" t="s">
        <v>20</v>
      </c>
      <c r="K6" s="375"/>
      <c r="L6" s="375"/>
      <c r="M6" s="33"/>
      <c r="N6" s="375" t="s">
        <v>21</v>
      </c>
      <c r="O6" s="375"/>
      <c r="P6" s="376"/>
      <c r="Q6" s="377" t="s">
        <v>22</v>
      </c>
      <c r="R6" s="375"/>
      <c r="S6" s="375"/>
      <c r="T6" s="395"/>
      <c r="U6" s="385"/>
      <c r="V6" s="31"/>
    </row>
    <row r="7" spans="1:22" s="34" customFormat="1" ht="6.75" customHeight="1">
      <c r="B7" s="383"/>
      <c r="C7" s="383"/>
      <c r="D7" s="384"/>
      <c r="E7" s="371" t="s">
        <v>23</v>
      </c>
      <c r="F7" s="369" t="s">
        <v>24</v>
      </c>
      <c r="G7" s="371" t="s">
        <v>23</v>
      </c>
      <c r="H7" s="369" t="s">
        <v>24</v>
      </c>
      <c r="I7" s="35"/>
      <c r="J7" s="371" t="s">
        <v>23</v>
      </c>
      <c r="K7" s="369" t="s">
        <v>24</v>
      </c>
      <c r="L7" s="36"/>
      <c r="M7" s="33"/>
      <c r="N7" s="367" t="s">
        <v>23</v>
      </c>
      <c r="O7" s="369" t="s">
        <v>24</v>
      </c>
      <c r="P7" s="35"/>
      <c r="Q7" s="371" t="s">
        <v>23</v>
      </c>
      <c r="R7" s="369" t="s">
        <v>24</v>
      </c>
      <c r="S7" s="35"/>
      <c r="T7" s="373" t="s">
        <v>23</v>
      </c>
      <c r="U7" s="369" t="s">
        <v>24</v>
      </c>
      <c r="V7" s="37"/>
    </row>
    <row r="8" spans="1:22" s="29" customFormat="1" ht="12">
      <c r="B8" s="385"/>
      <c r="C8" s="385"/>
      <c r="D8" s="386"/>
      <c r="E8" s="372"/>
      <c r="F8" s="370"/>
      <c r="G8" s="372"/>
      <c r="H8" s="370"/>
      <c r="I8" s="38" t="s">
        <v>25</v>
      </c>
      <c r="J8" s="372"/>
      <c r="K8" s="370"/>
      <c r="L8" s="39" t="s">
        <v>25</v>
      </c>
      <c r="M8" s="40"/>
      <c r="N8" s="368"/>
      <c r="O8" s="370"/>
      <c r="P8" s="38" t="s">
        <v>25</v>
      </c>
      <c r="Q8" s="372"/>
      <c r="R8" s="370"/>
      <c r="S8" s="38" t="s">
        <v>25</v>
      </c>
      <c r="T8" s="374"/>
      <c r="U8" s="370"/>
      <c r="V8" s="31"/>
    </row>
    <row r="9" spans="1:22" s="41" customFormat="1" ht="12">
      <c r="B9" s="363" t="s">
        <v>264</v>
      </c>
      <c r="C9" s="363"/>
      <c r="D9" s="364"/>
      <c r="E9" s="42"/>
      <c r="F9" s="43"/>
      <c r="G9" s="44"/>
      <c r="H9" s="44"/>
      <c r="I9" s="45"/>
      <c r="J9" s="45"/>
      <c r="K9" s="45"/>
      <c r="L9" s="46"/>
      <c r="M9" s="46"/>
      <c r="N9" s="45"/>
      <c r="O9" s="44"/>
      <c r="P9" s="44"/>
      <c r="Q9" s="47"/>
      <c r="R9" s="47"/>
      <c r="S9" s="47"/>
      <c r="T9" s="48"/>
      <c r="U9" s="45"/>
      <c r="V9" s="49"/>
    </row>
    <row r="10" spans="1:22" s="41" customFormat="1" ht="12">
      <c r="B10" s="50"/>
      <c r="C10" s="365" t="s">
        <v>27</v>
      </c>
      <c r="D10" s="366"/>
      <c r="E10" s="42">
        <f>G10+T10</f>
        <v>42113</v>
      </c>
      <c r="F10" s="43">
        <f>H10+U10</f>
        <v>352162</v>
      </c>
      <c r="G10" s="44">
        <v>40289</v>
      </c>
      <c r="H10" s="44">
        <v>317973</v>
      </c>
      <c r="I10" s="45">
        <v>245501</v>
      </c>
      <c r="J10" s="45">
        <v>18955</v>
      </c>
      <c r="K10" s="45">
        <v>47493</v>
      </c>
      <c r="L10" s="46">
        <v>18625</v>
      </c>
      <c r="M10" s="46"/>
      <c r="N10" s="45">
        <v>21134</v>
      </c>
      <c r="O10" s="44">
        <v>269755</v>
      </c>
      <c r="P10" s="44">
        <v>226300</v>
      </c>
      <c r="Q10" s="47">
        <v>200</v>
      </c>
      <c r="R10" s="47">
        <v>725</v>
      </c>
      <c r="S10" s="47">
        <v>576</v>
      </c>
      <c r="T10" s="51">
        <v>1824</v>
      </c>
      <c r="U10" s="45">
        <v>34189</v>
      </c>
      <c r="V10" s="49"/>
    </row>
    <row r="11" spans="1:22" s="41" customFormat="1" ht="12">
      <c r="B11" s="52"/>
      <c r="C11" s="365" t="s">
        <v>28</v>
      </c>
      <c r="D11" s="366"/>
      <c r="E11" s="42">
        <f>G11</f>
        <v>37436</v>
      </c>
      <c r="F11" s="44">
        <f>H11</f>
        <v>306064</v>
      </c>
      <c r="G11" s="53">
        <v>37436</v>
      </c>
      <c r="H11" s="53">
        <v>306064</v>
      </c>
      <c r="I11" s="53">
        <v>239997</v>
      </c>
      <c r="J11" s="53">
        <v>17019</v>
      </c>
      <c r="K11" s="53">
        <v>43587</v>
      </c>
      <c r="L11" s="53">
        <v>16971</v>
      </c>
      <c r="M11" s="54"/>
      <c r="N11" s="53">
        <v>20207</v>
      </c>
      <c r="O11" s="53">
        <v>261649</v>
      </c>
      <c r="P11" s="53">
        <v>222361</v>
      </c>
      <c r="Q11" s="55">
        <v>210</v>
      </c>
      <c r="R11" s="55">
        <v>828</v>
      </c>
      <c r="S11" s="55">
        <v>665</v>
      </c>
      <c r="T11" s="56" t="s">
        <v>29</v>
      </c>
      <c r="U11" s="56" t="s">
        <v>29</v>
      </c>
      <c r="V11" s="49"/>
    </row>
    <row r="12" spans="1:22" s="41" customFormat="1" ht="12">
      <c r="B12" s="363" t="s">
        <v>30</v>
      </c>
      <c r="C12" s="363"/>
      <c r="D12" s="363"/>
      <c r="E12" s="42">
        <f t="shared" ref="E12:F66" si="0">G12</f>
        <v>337</v>
      </c>
      <c r="F12" s="44">
        <f t="shared" si="0"/>
        <v>3805</v>
      </c>
      <c r="G12" s="44">
        <v>337</v>
      </c>
      <c r="H12" s="44">
        <v>3805</v>
      </c>
      <c r="I12" s="45">
        <v>2206</v>
      </c>
      <c r="J12" s="57" t="s">
        <v>29</v>
      </c>
      <c r="K12" s="57" t="s">
        <v>29</v>
      </c>
      <c r="L12" s="58" t="s">
        <v>29</v>
      </c>
      <c r="M12" s="58"/>
      <c r="N12" s="45">
        <v>334</v>
      </c>
      <c r="O12" s="44">
        <v>3734</v>
      </c>
      <c r="P12" s="44">
        <v>2138</v>
      </c>
      <c r="Q12" s="47">
        <v>3</v>
      </c>
      <c r="R12" s="47">
        <v>71</v>
      </c>
      <c r="S12" s="47">
        <v>68</v>
      </c>
      <c r="T12" s="56" t="s">
        <v>29</v>
      </c>
      <c r="U12" s="56" t="s">
        <v>29</v>
      </c>
      <c r="V12" s="49"/>
    </row>
    <row r="13" spans="1:22" s="60" customFormat="1" ht="12" customHeight="1">
      <c r="A13" s="41"/>
      <c r="B13" s="25"/>
      <c r="C13" s="361" t="s">
        <v>31</v>
      </c>
      <c r="D13" s="361"/>
      <c r="E13" s="42">
        <f t="shared" si="0"/>
        <v>275</v>
      </c>
      <c r="F13" s="44">
        <f t="shared" si="0"/>
        <v>3261</v>
      </c>
      <c r="G13" s="44">
        <v>275</v>
      </c>
      <c r="H13" s="44">
        <v>3261</v>
      </c>
      <c r="I13" s="45">
        <v>1910</v>
      </c>
      <c r="J13" s="57" t="s">
        <v>29</v>
      </c>
      <c r="K13" s="57" t="s">
        <v>29</v>
      </c>
      <c r="L13" s="58" t="s">
        <v>29</v>
      </c>
      <c r="M13" s="58"/>
      <c r="N13" s="45">
        <v>272</v>
      </c>
      <c r="O13" s="44">
        <v>3190</v>
      </c>
      <c r="P13" s="44">
        <v>1842</v>
      </c>
      <c r="Q13" s="47">
        <v>3</v>
      </c>
      <c r="R13" s="47">
        <v>71</v>
      </c>
      <c r="S13" s="47">
        <v>68</v>
      </c>
      <c r="T13" s="56" t="s">
        <v>29</v>
      </c>
      <c r="U13" s="56" t="s">
        <v>29</v>
      </c>
      <c r="V13" s="59"/>
    </row>
    <row r="14" spans="1:22" s="60" customFormat="1" ht="12">
      <c r="A14" s="41"/>
      <c r="B14" s="25"/>
      <c r="C14" s="61"/>
      <c r="D14" s="61" t="s">
        <v>32</v>
      </c>
      <c r="E14" s="42">
        <f t="shared" si="0"/>
        <v>246</v>
      </c>
      <c r="F14" s="44">
        <f t="shared" si="0"/>
        <v>2578</v>
      </c>
      <c r="G14" s="44">
        <v>246</v>
      </c>
      <c r="H14" s="44">
        <v>2578</v>
      </c>
      <c r="I14" s="45">
        <v>1587</v>
      </c>
      <c r="J14" s="57" t="s">
        <v>29</v>
      </c>
      <c r="K14" s="57" t="s">
        <v>29</v>
      </c>
      <c r="L14" s="58" t="s">
        <v>29</v>
      </c>
      <c r="M14" s="58"/>
      <c r="N14" s="45">
        <v>244</v>
      </c>
      <c r="O14" s="44">
        <v>2511</v>
      </c>
      <c r="P14" s="44">
        <v>1522</v>
      </c>
      <c r="Q14" s="47">
        <v>2</v>
      </c>
      <c r="R14" s="47">
        <v>67</v>
      </c>
      <c r="S14" s="47">
        <v>65</v>
      </c>
      <c r="T14" s="56" t="s">
        <v>29</v>
      </c>
      <c r="U14" s="56" t="s">
        <v>29</v>
      </c>
      <c r="V14" s="59"/>
    </row>
    <row r="15" spans="1:22" s="60" customFormat="1" ht="12">
      <c r="A15" s="41"/>
      <c r="B15" s="25"/>
      <c r="C15" s="61"/>
      <c r="D15" s="61" t="s">
        <v>33</v>
      </c>
      <c r="E15" s="42">
        <f t="shared" si="0"/>
        <v>29</v>
      </c>
      <c r="F15" s="44">
        <f t="shared" si="0"/>
        <v>683</v>
      </c>
      <c r="G15" s="44">
        <v>29</v>
      </c>
      <c r="H15" s="44">
        <v>683</v>
      </c>
      <c r="I15" s="45">
        <v>323</v>
      </c>
      <c r="J15" s="57" t="s">
        <v>29</v>
      </c>
      <c r="K15" s="57" t="s">
        <v>29</v>
      </c>
      <c r="L15" s="58" t="s">
        <v>29</v>
      </c>
      <c r="M15" s="58"/>
      <c r="N15" s="45">
        <v>28</v>
      </c>
      <c r="O15" s="44">
        <v>679</v>
      </c>
      <c r="P15" s="44">
        <v>320</v>
      </c>
      <c r="Q15" s="62">
        <v>1</v>
      </c>
      <c r="R15" s="62">
        <v>4</v>
      </c>
      <c r="S15" s="62">
        <v>3</v>
      </c>
      <c r="T15" s="56" t="s">
        <v>29</v>
      </c>
      <c r="U15" s="56" t="s">
        <v>29</v>
      </c>
      <c r="V15" s="59"/>
    </row>
    <row r="16" spans="1:22" s="60" customFormat="1" ht="12">
      <c r="A16" s="41"/>
      <c r="B16" s="25"/>
      <c r="C16" s="360" t="s">
        <v>34</v>
      </c>
      <c r="D16" s="360"/>
      <c r="E16" s="42">
        <f t="shared" si="0"/>
        <v>56</v>
      </c>
      <c r="F16" s="44">
        <f t="shared" si="0"/>
        <v>414</v>
      </c>
      <c r="G16" s="44">
        <v>56</v>
      </c>
      <c r="H16" s="44">
        <v>414</v>
      </c>
      <c r="I16" s="45">
        <v>178</v>
      </c>
      <c r="J16" s="57" t="s">
        <v>29</v>
      </c>
      <c r="K16" s="57" t="s">
        <v>29</v>
      </c>
      <c r="L16" s="58" t="s">
        <v>29</v>
      </c>
      <c r="M16" s="58"/>
      <c r="N16" s="45">
        <v>56</v>
      </c>
      <c r="O16" s="44">
        <v>414</v>
      </c>
      <c r="P16" s="44">
        <v>178</v>
      </c>
      <c r="Q16" s="47" t="s">
        <v>29</v>
      </c>
      <c r="R16" s="47" t="s">
        <v>29</v>
      </c>
      <c r="S16" s="47" t="s">
        <v>29</v>
      </c>
      <c r="T16" s="56" t="s">
        <v>29</v>
      </c>
      <c r="U16" s="56" t="s">
        <v>29</v>
      </c>
      <c r="V16" s="59"/>
    </row>
    <row r="17" spans="1:22" s="60" customFormat="1" ht="12">
      <c r="A17" s="41"/>
      <c r="B17" s="25"/>
      <c r="C17" s="61"/>
      <c r="D17" s="61" t="s">
        <v>35</v>
      </c>
      <c r="E17" s="42">
        <f t="shared" si="0"/>
        <v>18</v>
      </c>
      <c r="F17" s="44">
        <f t="shared" si="0"/>
        <v>140</v>
      </c>
      <c r="G17" s="44">
        <v>18</v>
      </c>
      <c r="H17" s="44">
        <v>140</v>
      </c>
      <c r="I17" s="45">
        <v>100</v>
      </c>
      <c r="J17" s="57" t="s">
        <v>29</v>
      </c>
      <c r="K17" s="57" t="s">
        <v>29</v>
      </c>
      <c r="L17" s="58" t="s">
        <v>29</v>
      </c>
      <c r="M17" s="58"/>
      <c r="N17" s="45">
        <v>18</v>
      </c>
      <c r="O17" s="44">
        <v>140</v>
      </c>
      <c r="P17" s="44">
        <v>100</v>
      </c>
      <c r="Q17" s="47" t="s">
        <v>29</v>
      </c>
      <c r="R17" s="47" t="s">
        <v>29</v>
      </c>
      <c r="S17" s="47" t="s">
        <v>29</v>
      </c>
      <c r="T17" s="56" t="s">
        <v>29</v>
      </c>
      <c r="U17" s="56" t="s">
        <v>29</v>
      </c>
      <c r="V17" s="59"/>
    </row>
    <row r="18" spans="1:22" s="60" customFormat="1" ht="12">
      <c r="A18" s="41"/>
      <c r="B18" s="25"/>
      <c r="C18" s="61"/>
      <c r="D18" s="61" t="s">
        <v>36</v>
      </c>
      <c r="E18" s="42">
        <f t="shared" si="0"/>
        <v>38</v>
      </c>
      <c r="F18" s="44">
        <f t="shared" si="0"/>
        <v>274</v>
      </c>
      <c r="G18" s="44">
        <v>38</v>
      </c>
      <c r="H18" s="44">
        <v>274</v>
      </c>
      <c r="I18" s="45">
        <v>78</v>
      </c>
      <c r="J18" s="57" t="s">
        <v>29</v>
      </c>
      <c r="K18" s="57" t="s">
        <v>29</v>
      </c>
      <c r="L18" s="58" t="s">
        <v>29</v>
      </c>
      <c r="M18" s="58"/>
      <c r="N18" s="45">
        <v>38</v>
      </c>
      <c r="O18" s="44">
        <v>274</v>
      </c>
      <c r="P18" s="44">
        <v>78</v>
      </c>
      <c r="Q18" s="62" t="s">
        <v>29</v>
      </c>
      <c r="R18" s="62" t="s">
        <v>29</v>
      </c>
      <c r="S18" s="62" t="s">
        <v>29</v>
      </c>
      <c r="T18" s="56" t="s">
        <v>29</v>
      </c>
      <c r="U18" s="56" t="s">
        <v>29</v>
      </c>
      <c r="V18" s="59"/>
    </row>
    <row r="19" spans="1:22" s="60" customFormat="1" ht="12">
      <c r="A19" s="41"/>
      <c r="B19" s="360" t="s">
        <v>37</v>
      </c>
      <c r="C19" s="360"/>
      <c r="D19" s="360"/>
      <c r="E19" s="42">
        <f t="shared" si="0"/>
        <v>37099</v>
      </c>
      <c r="F19" s="44">
        <f t="shared" si="0"/>
        <v>302259</v>
      </c>
      <c r="G19" s="44">
        <v>37099</v>
      </c>
      <c r="H19" s="44">
        <v>302259</v>
      </c>
      <c r="I19" s="45">
        <v>237791</v>
      </c>
      <c r="J19" s="45">
        <v>17019</v>
      </c>
      <c r="K19" s="45">
        <v>43587</v>
      </c>
      <c r="L19" s="46">
        <v>16971</v>
      </c>
      <c r="M19" s="46"/>
      <c r="N19" s="45">
        <v>19873</v>
      </c>
      <c r="O19" s="44">
        <v>257915</v>
      </c>
      <c r="P19" s="44">
        <v>220223</v>
      </c>
      <c r="Q19" s="47">
        <v>207</v>
      </c>
      <c r="R19" s="47">
        <v>757</v>
      </c>
      <c r="S19" s="47">
        <v>597</v>
      </c>
      <c r="T19" s="56" t="s">
        <v>29</v>
      </c>
      <c r="U19" s="56" t="s">
        <v>29</v>
      </c>
      <c r="V19" s="59"/>
    </row>
    <row r="20" spans="1:22" s="60" customFormat="1" ht="12" customHeight="1">
      <c r="A20" s="41"/>
      <c r="B20" s="25"/>
      <c r="C20" s="361" t="s">
        <v>38</v>
      </c>
      <c r="D20" s="361"/>
      <c r="E20" s="42">
        <f t="shared" si="0"/>
        <v>15</v>
      </c>
      <c r="F20" s="44">
        <f t="shared" si="0"/>
        <v>121</v>
      </c>
      <c r="G20" s="44">
        <v>15</v>
      </c>
      <c r="H20" s="44">
        <v>121</v>
      </c>
      <c r="I20" s="45">
        <v>86</v>
      </c>
      <c r="J20" s="45">
        <v>5</v>
      </c>
      <c r="K20" s="45">
        <v>11</v>
      </c>
      <c r="L20" s="46">
        <v>3</v>
      </c>
      <c r="M20" s="46"/>
      <c r="N20" s="45">
        <v>10</v>
      </c>
      <c r="O20" s="44">
        <v>110</v>
      </c>
      <c r="P20" s="44">
        <v>83</v>
      </c>
      <c r="Q20" s="47" t="s">
        <v>29</v>
      </c>
      <c r="R20" s="47" t="s">
        <v>29</v>
      </c>
      <c r="S20" s="47" t="s">
        <v>29</v>
      </c>
      <c r="T20" s="56" t="s">
        <v>29</v>
      </c>
      <c r="U20" s="56" t="s">
        <v>29</v>
      </c>
      <c r="V20" s="59"/>
    </row>
    <row r="21" spans="1:22" s="60" customFormat="1" ht="12">
      <c r="A21" s="41"/>
      <c r="B21" s="25"/>
      <c r="C21" s="25"/>
      <c r="D21" s="63" t="s">
        <v>38</v>
      </c>
      <c r="E21" s="42">
        <f t="shared" si="0"/>
        <v>15</v>
      </c>
      <c r="F21" s="44">
        <f t="shared" si="0"/>
        <v>121</v>
      </c>
      <c r="G21" s="44">
        <v>15</v>
      </c>
      <c r="H21" s="44">
        <v>121</v>
      </c>
      <c r="I21" s="45">
        <v>86</v>
      </c>
      <c r="J21" s="45">
        <v>5</v>
      </c>
      <c r="K21" s="45">
        <v>11</v>
      </c>
      <c r="L21" s="46">
        <v>3</v>
      </c>
      <c r="M21" s="46"/>
      <c r="N21" s="45">
        <v>10</v>
      </c>
      <c r="O21" s="44">
        <v>110</v>
      </c>
      <c r="P21" s="44">
        <v>83</v>
      </c>
      <c r="Q21" s="62" t="s">
        <v>29</v>
      </c>
      <c r="R21" s="62" t="s">
        <v>29</v>
      </c>
      <c r="S21" s="62" t="s">
        <v>29</v>
      </c>
      <c r="T21" s="56" t="s">
        <v>29</v>
      </c>
      <c r="U21" s="56" t="s">
        <v>29</v>
      </c>
      <c r="V21" s="59"/>
    </row>
    <row r="22" spans="1:22" s="60" customFormat="1" ht="12">
      <c r="A22" s="41"/>
      <c r="B22" s="25"/>
      <c r="C22" s="362" t="s">
        <v>39</v>
      </c>
      <c r="D22" s="362"/>
      <c r="E22" s="42">
        <f t="shared" si="0"/>
        <v>3581</v>
      </c>
      <c r="F22" s="44">
        <f t="shared" si="0"/>
        <v>22577</v>
      </c>
      <c r="G22" s="44">
        <v>3581</v>
      </c>
      <c r="H22" s="44">
        <v>22577</v>
      </c>
      <c r="I22" s="45">
        <v>15185</v>
      </c>
      <c r="J22" s="45">
        <v>1166</v>
      </c>
      <c r="K22" s="45">
        <v>2871</v>
      </c>
      <c r="L22" s="46">
        <v>993</v>
      </c>
      <c r="M22" s="46"/>
      <c r="N22" s="45">
        <v>2414</v>
      </c>
      <c r="O22" s="44">
        <v>19700</v>
      </c>
      <c r="P22" s="44">
        <v>14186</v>
      </c>
      <c r="Q22" s="62">
        <v>1</v>
      </c>
      <c r="R22" s="62">
        <v>6</v>
      </c>
      <c r="S22" s="62">
        <v>6</v>
      </c>
      <c r="T22" s="56" t="s">
        <v>29</v>
      </c>
      <c r="U22" s="56" t="s">
        <v>29</v>
      </c>
      <c r="V22" s="59"/>
    </row>
    <row r="23" spans="1:22" s="60" customFormat="1" ht="12">
      <c r="A23" s="41"/>
      <c r="B23" s="25"/>
      <c r="C23" s="25"/>
      <c r="D23" s="64" t="s">
        <v>40</v>
      </c>
      <c r="E23" s="42">
        <f t="shared" si="0"/>
        <v>1849</v>
      </c>
      <c r="F23" s="44">
        <f t="shared" si="0"/>
        <v>13461</v>
      </c>
      <c r="G23" s="44">
        <v>1849</v>
      </c>
      <c r="H23" s="44">
        <v>13461</v>
      </c>
      <c r="I23" s="45">
        <v>9207</v>
      </c>
      <c r="J23" s="45">
        <v>358</v>
      </c>
      <c r="K23" s="45">
        <v>966</v>
      </c>
      <c r="L23" s="46">
        <v>359</v>
      </c>
      <c r="M23" s="46"/>
      <c r="N23" s="45">
        <v>1491</v>
      </c>
      <c r="O23" s="44">
        <v>12495</v>
      </c>
      <c r="P23" s="44">
        <v>8848</v>
      </c>
      <c r="Q23" s="62" t="s">
        <v>29</v>
      </c>
      <c r="R23" s="62" t="s">
        <v>29</v>
      </c>
      <c r="S23" s="62" t="s">
        <v>29</v>
      </c>
      <c r="T23" s="56" t="s">
        <v>29</v>
      </c>
      <c r="U23" s="56" t="s">
        <v>29</v>
      </c>
      <c r="V23" s="59"/>
    </row>
    <row r="24" spans="1:22" s="60" customFormat="1" ht="12">
      <c r="A24" s="41"/>
      <c r="B24" s="25"/>
      <c r="C24" s="25"/>
      <c r="D24" s="64" t="s">
        <v>41</v>
      </c>
      <c r="E24" s="42">
        <f t="shared" si="0"/>
        <v>913</v>
      </c>
      <c r="F24" s="44">
        <f t="shared" si="0"/>
        <v>3843</v>
      </c>
      <c r="G24" s="44">
        <v>913</v>
      </c>
      <c r="H24" s="44">
        <v>3843</v>
      </c>
      <c r="I24" s="45">
        <v>2154</v>
      </c>
      <c r="J24" s="45">
        <v>532</v>
      </c>
      <c r="K24" s="45">
        <v>1240</v>
      </c>
      <c r="L24" s="46">
        <v>430</v>
      </c>
      <c r="M24" s="46"/>
      <c r="N24" s="45">
        <v>380</v>
      </c>
      <c r="O24" s="44">
        <v>2597</v>
      </c>
      <c r="P24" s="44">
        <v>1718</v>
      </c>
      <c r="Q24" s="62">
        <v>1</v>
      </c>
      <c r="R24" s="62">
        <v>6</v>
      </c>
      <c r="S24" s="62">
        <v>6</v>
      </c>
      <c r="T24" s="56" t="s">
        <v>29</v>
      </c>
      <c r="U24" s="56" t="s">
        <v>29</v>
      </c>
      <c r="V24" s="59"/>
    </row>
    <row r="25" spans="1:22" s="60" customFormat="1" ht="12">
      <c r="A25" s="41"/>
      <c r="B25" s="25"/>
      <c r="C25" s="25"/>
      <c r="D25" s="64" t="s">
        <v>42</v>
      </c>
      <c r="E25" s="42">
        <f t="shared" si="0"/>
        <v>759</v>
      </c>
      <c r="F25" s="44">
        <f t="shared" si="0"/>
        <v>4981</v>
      </c>
      <c r="G25" s="44">
        <v>759</v>
      </c>
      <c r="H25" s="44">
        <v>4981</v>
      </c>
      <c r="I25" s="45">
        <v>3665</v>
      </c>
      <c r="J25" s="45">
        <v>257</v>
      </c>
      <c r="K25" s="45">
        <v>616</v>
      </c>
      <c r="L25" s="46">
        <v>195</v>
      </c>
      <c r="M25" s="46"/>
      <c r="N25" s="45">
        <v>502</v>
      </c>
      <c r="O25" s="44">
        <v>4365</v>
      </c>
      <c r="P25" s="44">
        <v>3470</v>
      </c>
      <c r="Q25" s="62" t="s">
        <v>29</v>
      </c>
      <c r="R25" s="62" t="s">
        <v>29</v>
      </c>
      <c r="S25" s="62" t="s">
        <v>29</v>
      </c>
      <c r="T25" s="56" t="s">
        <v>29</v>
      </c>
      <c r="U25" s="56" t="s">
        <v>29</v>
      </c>
      <c r="V25" s="59"/>
    </row>
    <row r="26" spans="1:22" s="60" customFormat="1" ht="12">
      <c r="A26" s="41"/>
      <c r="B26" s="25"/>
      <c r="C26" s="362" t="s">
        <v>43</v>
      </c>
      <c r="D26" s="362"/>
      <c r="E26" s="42">
        <f t="shared" si="0"/>
        <v>2915</v>
      </c>
      <c r="F26" s="44">
        <f t="shared" si="0"/>
        <v>55253</v>
      </c>
      <c r="G26" s="44">
        <v>2915</v>
      </c>
      <c r="H26" s="44">
        <v>55253</v>
      </c>
      <c r="I26" s="45">
        <v>49004</v>
      </c>
      <c r="J26" s="45">
        <v>1020</v>
      </c>
      <c r="K26" s="45">
        <v>3348</v>
      </c>
      <c r="L26" s="46">
        <v>1514</v>
      </c>
      <c r="M26" s="46"/>
      <c r="N26" s="45">
        <v>1887</v>
      </c>
      <c r="O26" s="44">
        <v>51859</v>
      </c>
      <c r="P26" s="44">
        <v>47445</v>
      </c>
      <c r="Q26" s="62">
        <v>8</v>
      </c>
      <c r="R26" s="62">
        <v>46</v>
      </c>
      <c r="S26" s="62">
        <v>45</v>
      </c>
      <c r="T26" s="56" t="s">
        <v>29</v>
      </c>
      <c r="U26" s="56" t="s">
        <v>29</v>
      </c>
      <c r="V26" s="59"/>
    </row>
    <row r="27" spans="1:22" s="60" customFormat="1" ht="12">
      <c r="A27" s="41"/>
      <c r="B27" s="25"/>
      <c r="C27" s="25"/>
      <c r="D27" s="64" t="s">
        <v>44</v>
      </c>
      <c r="E27" s="42">
        <f t="shared" si="0"/>
        <v>623</v>
      </c>
      <c r="F27" s="44">
        <f t="shared" si="0"/>
        <v>9297</v>
      </c>
      <c r="G27" s="44">
        <v>623</v>
      </c>
      <c r="H27" s="44">
        <v>9297</v>
      </c>
      <c r="I27" s="45">
        <v>7705</v>
      </c>
      <c r="J27" s="45">
        <v>271</v>
      </c>
      <c r="K27" s="45">
        <v>1158</v>
      </c>
      <c r="L27" s="46">
        <v>565</v>
      </c>
      <c r="M27" s="46"/>
      <c r="N27" s="45">
        <v>349</v>
      </c>
      <c r="O27" s="44">
        <v>8118</v>
      </c>
      <c r="P27" s="44">
        <v>7120</v>
      </c>
      <c r="Q27" s="47">
        <v>3</v>
      </c>
      <c r="R27" s="47">
        <v>21</v>
      </c>
      <c r="S27" s="47">
        <v>20</v>
      </c>
      <c r="T27" s="56" t="s">
        <v>29</v>
      </c>
      <c r="U27" s="56" t="s">
        <v>29</v>
      </c>
      <c r="V27" s="59"/>
    </row>
    <row r="28" spans="1:22" s="60" customFormat="1" ht="12">
      <c r="A28" s="41"/>
      <c r="B28" s="25"/>
      <c r="C28" s="25"/>
      <c r="D28" s="64" t="s">
        <v>45</v>
      </c>
      <c r="E28" s="42">
        <f t="shared" si="0"/>
        <v>57</v>
      </c>
      <c r="F28" s="44">
        <f t="shared" si="0"/>
        <v>841</v>
      </c>
      <c r="G28" s="44">
        <v>57</v>
      </c>
      <c r="H28" s="44">
        <v>841</v>
      </c>
      <c r="I28" s="45">
        <v>682</v>
      </c>
      <c r="J28" s="45">
        <v>7</v>
      </c>
      <c r="K28" s="45">
        <v>42</v>
      </c>
      <c r="L28" s="46">
        <v>18</v>
      </c>
      <c r="M28" s="46"/>
      <c r="N28" s="45">
        <v>48</v>
      </c>
      <c r="O28" s="44">
        <v>792</v>
      </c>
      <c r="P28" s="44">
        <v>657</v>
      </c>
      <c r="Q28" s="47">
        <v>2</v>
      </c>
      <c r="R28" s="47">
        <v>7</v>
      </c>
      <c r="S28" s="47">
        <v>7</v>
      </c>
      <c r="T28" s="56" t="s">
        <v>29</v>
      </c>
      <c r="U28" s="56" t="s">
        <v>29</v>
      </c>
      <c r="V28" s="59"/>
    </row>
    <row r="29" spans="1:22" s="60" customFormat="1" ht="12">
      <c r="A29" s="41"/>
      <c r="B29" s="25"/>
      <c r="C29" s="25"/>
      <c r="D29" s="64" t="s">
        <v>46</v>
      </c>
      <c r="E29" s="42">
        <f t="shared" si="0"/>
        <v>262</v>
      </c>
      <c r="F29" s="44">
        <f t="shared" si="0"/>
        <v>3567</v>
      </c>
      <c r="G29" s="44">
        <v>262</v>
      </c>
      <c r="H29" s="44">
        <v>3567</v>
      </c>
      <c r="I29" s="45">
        <v>3030</v>
      </c>
      <c r="J29" s="45">
        <v>85</v>
      </c>
      <c r="K29" s="45">
        <v>438</v>
      </c>
      <c r="L29" s="46">
        <v>288</v>
      </c>
      <c r="M29" s="46"/>
      <c r="N29" s="45">
        <v>177</v>
      </c>
      <c r="O29" s="44">
        <v>3129</v>
      </c>
      <c r="P29" s="44">
        <v>2742</v>
      </c>
      <c r="Q29" s="47" t="s">
        <v>29</v>
      </c>
      <c r="R29" s="47" t="s">
        <v>29</v>
      </c>
      <c r="S29" s="47" t="s">
        <v>29</v>
      </c>
      <c r="T29" s="56" t="s">
        <v>29</v>
      </c>
      <c r="U29" s="56" t="s">
        <v>29</v>
      </c>
      <c r="V29" s="59"/>
    </row>
    <row r="30" spans="1:22" s="60" customFormat="1" ht="12">
      <c r="A30" s="41"/>
      <c r="B30" s="25"/>
      <c r="C30" s="25"/>
      <c r="D30" s="65" t="s">
        <v>47</v>
      </c>
      <c r="E30" s="42">
        <f t="shared" si="0"/>
        <v>273</v>
      </c>
      <c r="F30" s="44">
        <f t="shared" si="0"/>
        <v>2044</v>
      </c>
      <c r="G30" s="44">
        <v>273</v>
      </c>
      <c r="H30" s="44">
        <v>2044</v>
      </c>
      <c r="I30" s="45">
        <v>1529</v>
      </c>
      <c r="J30" s="45">
        <v>106</v>
      </c>
      <c r="K30" s="45">
        <v>301</v>
      </c>
      <c r="L30" s="46">
        <v>100</v>
      </c>
      <c r="M30" s="46"/>
      <c r="N30" s="45">
        <v>166</v>
      </c>
      <c r="O30" s="44">
        <v>1738</v>
      </c>
      <c r="P30" s="44">
        <v>1424</v>
      </c>
      <c r="Q30" s="62">
        <v>1</v>
      </c>
      <c r="R30" s="62">
        <v>5</v>
      </c>
      <c r="S30" s="62">
        <v>5</v>
      </c>
      <c r="T30" s="56" t="s">
        <v>29</v>
      </c>
      <c r="U30" s="56" t="s">
        <v>29</v>
      </c>
      <c r="V30" s="59"/>
    </row>
    <row r="31" spans="1:22" s="60" customFormat="1" ht="12">
      <c r="A31" s="41"/>
      <c r="B31" s="25"/>
      <c r="C31" s="25"/>
      <c r="D31" s="64" t="s">
        <v>48</v>
      </c>
      <c r="E31" s="42">
        <f t="shared" si="0"/>
        <v>327</v>
      </c>
      <c r="F31" s="44">
        <f t="shared" si="0"/>
        <v>2673</v>
      </c>
      <c r="G31" s="44">
        <v>327</v>
      </c>
      <c r="H31" s="44">
        <v>2673</v>
      </c>
      <c r="I31" s="45">
        <v>2040</v>
      </c>
      <c r="J31" s="45">
        <v>169</v>
      </c>
      <c r="K31" s="45">
        <v>434</v>
      </c>
      <c r="L31" s="46">
        <v>168</v>
      </c>
      <c r="M31" s="46"/>
      <c r="N31" s="45">
        <v>158</v>
      </c>
      <c r="O31" s="44">
        <v>2239</v>
      </c>
      <c r="P31" s="44">
        <v>1872</v>
      </c>
      <c r="Q31" s="62" t="s">
        <v>29</v>
      </c>
      <c r="R31" s="62" t="s">
        <v>29</v>
      </c>
      <c r="S31" s="62" t="s">
        <v>29</v>
      </c>
      <c r="T31" s="56" t="s">
        <v>29</v>
      </c>
      <c r="U31" s="56" t="s">
        <v>29</v>
      </c>
      <c r="V31" s="59"/>
    </row>
    <row r="32" spans="1:22" s="60" customFormat="1" ht="12">
      <c r="A32" s="41"/>
      <c r="B32" s="25"/>
      <c r="C32" s="25"/>
      <c r="D32" s="64" t="s">
        <v>49</v>
      </c>
      <c r="E32" s="42">
        <f t="shared" si="0"/>
        <v>59</v>
      </c>
      <c r="F32" s="44">
        <f t="shared" si="0"/>
        <v>2517</v>
      </c>
      <c r="G32" s="44">
        <v>59</v>
      </c>
      <c r="H32" s="44">
        <v>2517</v>
      </c>
      <c r="I32" s="45">
        <v>2391</v>
      </c>
      <c r="J32" s="45">
        <v>11</v>
      </c>
      <c r="K32" s="45">
        <v>37</v>
      </c>
      <c r="L32" s="46">
        <v>21</v>
      </c>
      <c r="M32" s="46"/>
      <c r="N32" s="45">
        <v>48</v>
      </c>
      <c r="O32" s="44">
        <v>2480</v>
      </c>
      <c r="P32" s="44">
        <v>2370</v>
      </c>
      <c r="Q32" s="47" t="s">
        <v>29</v>
      </c>
      <c r="R32" s="47" t="s">
        <v>29</v>
      </c>
      <c r="S32" s="47" t="s">
        <v>29</v>
      </c>
      <c r="T32" s="56" t="s">
        <v>29</v>
      </c>
      <c r="U32" s="56" t="s">
        <v>29</v>
      </c>
      <c r="V32" s="59"/>
    </row>
    <row r="33" spans="1:22" s="60" customFormat="1" ht="12">
      <c r="A33" s="41"/>
      <c r="B33" s="25"/>
      <c r="C33" s="25"/>
      <c r="D33" s="64" t="s">
        <v>50</v>
      </c>
      <c r="E33" s="42">
        <f t="shared" si="0"/>
        <v>139</v>
      </c>
      <c r="F33" s="44">
        <f t="shared" si="0"/>
        <v>1431</v>
      </c>
      <c r="G33" s="44">
        <v>139</v>
      </c>
      <c r="H33" s="44">
        <v>1431</v>
      </c>
      <c r="I33" s="45">
        <v>1164</v>
      </c>
      <c r="J33" s="45">
        <v>50</v>
      </c>
      <c r="K33" s="45">
        <v>114</v>
      </c>
      <c r="L33" s="46">
        <v>36</v>
      </c>
      <c r="M33" s="46"/>
      <c r="N33" s="45">
        <v>89</v>
      </c>
      <c r="O33" s="44">
        <v>1317</v>
      </c>
      <c r="P33" s="44">
        <v>1128</v>
      </c>
      <c r="Q33" s="62" t="s">
        <v>29</v>
      </c>
      <c r="R33" s="62" t="s">
        <v>29</v>
      </c>
      <c r="S33" s="62" t="s">
        <v>29</v>
      </c>
      <c r="T33" s="56" t="s">
        <v>29</v>
      </c>
      <c r="U33" s="56" t="s">
        <v>29</v>
      </c>
      <c r="V33" s="59"/>
    </row>
    <row r="34" spans="1:22" s="67" customFormat="1" ht="12">
      <c r="A34" s="41"/>
      <c r="B34" s="25"/>
      <c r="C34" s="25"/>
      <c r="D34" s="64" t="s">
        <v>51</v>
      </c>
      <c r="E34" s="42">
        <f t="shared" si="0"/>
        <v>67</v>
      </c>
      <c r="F34" s="44">
        <f t="shared" si="0"/>
        <v>9216</v>
      </c>
      <c r="G34" s="44">
        <v>67</v>
      </c>
      <c r="H34" s="44">
        <v>9216</v>
      </c>
      <c r="I34" s="45">
        <v>9068</v>
      </c>
      <c r="J34" s="45">
        <v>1</v>
      </c>
      <c r="K34" s="45">
        <v>4</v>
      </c>
      <c r="L34" s="46">
        <v>3</v>
      </c>
      <c r="M34" s="46"/>
      <c r="N34" s="45">
        <v>66</v>
      </c>
      <c r="O34" s="44">
        <v>9212</v>
      </c>
      <c r="P34" s="44">
        <v>9065</v>
      </c>
      <c r="Q34" s="62" t="s">
        <v>29</v>
      </c>
      <c r="R34" s="62" t="s">
        <v>29</v>
      </c>
      <c r="S34" s="62" t="s">
        <v>29</v>
      </c>
      <c r="T34" s="56" t="s">
        <v>29</v>
      </c>
      <c r="U34" s="56" t="s">
        <v>29</v>
      </c>
      <c r="V34" s="66"/>
    </row>
    <row r="35" spans="1:22" s="67" customFormat="1" ht="12">
      <c r="A35" s="41"/>
      <c r="B35" s="25"/>
      <c r="C35" s="25"/>
      <c r="D35" s="64" t="s">
        <v>52</v>
      </c>
      <c r="E35" s="42">
        <f t="shared" si="0"/>
        <v>8</v>
      </c>
      <c r="F35" s="44">
        <f t="shared" si="0"/>
        <v>38</v>
      </c>
      <c r="G35" s="44">
        <v>8</v>
      </c>
      <c r="H35" s="44">
        <v>38</v>
      </c>
      <c r="I35" s="45">
        <v>38</v>
      </c>
      <c r="J35" s="45" t="s">
        <v>29</v>
      </c>
      <c r="K35" s="45" t="s">
        <v>29</v>
      </c>
      <c r="L35" s="46" t="s">
        <v>29</v>
      </c>
      <c r="M35" s="46"/>
      <c r="N35" s="45">
        <v>7</v>
      </c>
      <c r="O35" s="44">
        <v>30</v>
      </c>
      <c r="P35" s="44">
        <v>30</v>
      </c>
      <c r="Q35" s="62">
        <v>1</v>
      </c>
      <c r="R35" s="62">
        <v>8</v>
      </c>
      <c r="S35" s="62">
        <v>8</v>
      </c>
      <c r="T35" s="56" t="s">
        <v>29</v>
      </c>
      <c r="U35" s="56" t="s">
        <v>29</v>
      </c>
      <c r="V35" s="66"/>
    </row>
    <row r="36" spans="1:22" s="67" customFormat="1" ht="12">
      <c r="A36" s="41"/>
      <c r="B36" s="25"/>
      <c r="C36" s="25"/>
      <c r="D36" s="64" t="s">
        <v>53</v>
      </c>
      <c r="E36" s="42">
        <f t="shared" si="0"/>
        <v>57</v>
      </c>
      <c r="F36" s="44">
        <f t="shared" si="0"/>
        <v>1967</v>
      </c>
      <c r="G36" s="44">
        <v>57</v>
      </c>
      <c r="H36" s="44">
        <v>1967</v>
      </c>
      <c r="I36" s="45">
        <v>1839</v>
      </c>
      <c r="J36" s="45">
        <v>8</v>
      </c>
      <c r="K36" s="45">
        <v>17</v>
      </c>
      <c r="L36" s="46">
        <v>4</v>
      </c>
      <c r="M36" s="58"/>
      <c r="N36" s="45">
        <v>49</v>
      </c>
      <c r="O36" s="44">
        <v>1950</v>
      </c>
      <c r="P36" s="44">
        <v>1835</v>
      </c>
      <c r="Q36" s="62" t="s">
        <v>29</v>
      </c>
      <c r="R36" s="62" t="s">
        <v>29</v>
      </c>
      <c r="S36" s="62" t="s">
        <v>29</v>
      </c>
      <c r="T36" s="56" t="s">
        <v>29</v>
      </c>
      <c r="U36" s="56" t="s">
        <v>29</v>
      </c>
      <c r="V36" s="66"/>
    </row>
    <row r="37" spans="1:22" s="67" customFormat="1" ht="12">
      <c r="A37" s="41"/>
      <c r="B37" s="25"/>
      <c r="C37" s="25"/>
      <c r="D37" s="64" t="s">
        <v>54</v>
      </c>
      <c r="E37" s="42">
        <f t="shared" si="0"/>
        <v>25</v>
      </c>
      <c r="F37" s="44">
        <f t="shared" si="0"/>
        <v>773</v>
      </c>
      <c r="G37" s="44">
        <v>25</v>
      </c>
      <c r="H37" s="44">
        <v>773</v>
      </c>
      <c r="I37" s="45">
        <v>725</v>
      </c>
      <c r="J37" s="45">
        <v>6</v>
      </c>
      <c r="K37" s="45">
        <v>29</v>
      </c>
      <c r="L37" s="58">
        <v>16</v>
      </c>
      <c r="M37" s="46"/>
      <c r="N37" s="45">
        <v>19</v>
      </c>
      <c r="O37" s="44">
        <v>744</v>
      </c>
      <c r="P37" s="44">
        <v>709</v>
      </c>
      <c r="Q37" s="47" t="s">
        <v>29</v>
      </c>
      <c r="R37" s="47" t="s">
        <v>29</v>
      </c>
      <c r="S37" s="47" t="s">
        <v>29</v>
      </c>
      <c r="T37" s="56" t="s">
        <v>29</v>
      </c>
      <c r="U37" s="56" t="s">
        <v>29</v>
      </c>
      <c r="V37" s="66"/>
    </row>
    <row r="38" spans="1:22" s="67" customFormat="1" ht="12">
      <c r="A38" s="41"/>
      <c r="B38" s="25"/>
      <c r="C38" s="25"/>
      <c r="D38" s="64" t="s">
        <v>55</v>
      </c>
      <c r="E38" s="42">
        <f t="shared" si="0"/>
        <v>14</v>
      </c>
      <c r="F38" s="44">
        <f t="shared" si="0"/>
        <v>120</v>
      </c>
      <c r="G38" s="44">
        <v>14</v>
      </c>
      <c r="H38" s="44">
        <v>120</v>
      </c>
      <c r="I38" s="45">
        <v>93</v>
      </c>
      <c r="J38" s="45">
        <v>6</v>
      </c>
      <c r="K38" s="45">
        <v>21</v>
      </c>
      <c r="L38" s="46">
        <v>12</v>
      </c>
      <c r="M38" s="46"/>
      <c r="N38" s="45">
        <v>8</v>
      </c>
      <c r="O38" s="44">
        <v>99</v>
      </c>
      <c r="P38" s="44">
        <v>81</v>
      </c>
      <c r="Q38" s="62" t="s">
        <v>29</v>
      </c>
      <c r="R38" s="62" t="s">
        <v>29</v>
      </c>
      <c r="S38" s="62" t="s">
        <v>29</v>
      </c>
      <c r="T38" s="56" t="s">
        <v>29</v>
      </c>
      <c r="U38" s="56" t="s">
        <v>29</v>
      </c>
      <c r="V38" s="66"/>
    </row>
    <row r="39" spans="1:22" s="67" customFormat="1" ht="12">
      <c r="A39" s="41"/>
      <c r="B39" s="25"/>
      <c r="C39" s="25"/>
      <c r="D39" s="64" t="s">
        <v>56</v>
      </c>
      <c r="E39" s="42">
        <f t="shared" si="0"/>
        <v>141</v>
      </c>
      <c r="F39" s="44">
        <f t="shared" si="0"/>
        <v>1478</v>
      </c>
      <c r="G39" s="44">
        <v>141</v>
      </c>
      <c r="H39" s="44">
        <v>1478</v>
      </c>
      <c r="I39" s="45">
        <v>1192</v>
      </c>
      <c r="J39" s="45">
        <v>32</v>
      </c>
      <c r="K39" s="45">
        <v>81</v>
      </c>
      <c r="L39" s="46">
        <v>17</v>
      </c>
      <c r="M39" s="46"/>
      <c r="N39" s="45">
        <v>108</v>
      </c>
      <c r="O39" s="44">
        <v>1392</v>
      </c>
      <c r="P39" s="44">
        <v>1170</v>
      </c>
      <c r="Q39" s="62">
        <v>1</v>
      </c>
      <c r="R39" s="62">
        <v>5</v>
      </c>
      <c r="S39" s="62">
        <v>5</v>
      </c>
      <c r="T39" s="56" t="s">
        <v>29</v>
      </c>
      <c r="U39" s="56" t="s">
        <v>29</v>
      </c>
      <c r="V39" s="66"/>
    </row>
    <row r="40" spans="1:22" s="67" customFormat="1" ht="12">
      <c r="A40" s="41"/>
      <c r="B40" s="25"/>
      <c r="C40" s="25"/>
      <c r="D40" s="64" t="s">
        <v>57</v>
      </c>
      <c r="E40" s="42">
        <f t="shared" si="0"/>
        <v>25</v>
      </c>
      <c r="F40" s="44">
        <f t="shared" si="0"/>
        <v>514</v>
      </c>
      <c r="G40" s="44">
        <v>25</v>
      </c>
      <c r="H40" s="44">
        <v>514</v>
      </c>
      <c r="I40" s="45">
        <v>460</v>
      </c>
      <c r="J40" s="45">
        <v>8</v>
      </c>
      <c r="K40" s="45">
        <v>36</v>
      </c>
      <c r="L40" s="46">
        <v>22</v>
      </c>
      <c r="M40" s="46"/>
      <c r="N40" s="45">
        <v>17</v>
      </c>
      <c r="O40" s="44">
        <v>478</v>
      </c>
      <c r="P40" s="44">
        <v>438</v>
      </c>
      <c r="Q40" s="62" t="s">
        <v>29</v>
      </c>
      <c r="R40" s="62" t="s">
        <v>29</v>
      </c>
      <c r="S40" s="62" t="s">
        <v>29</v>
      </c>
      <c r="T40" s="56" t="s">
        <v>29</v>
      </c>
      <c r="U40" s="56" t="s">
        <v>29</v>
      </c>
      <c r="V40" s="66"/>
    </row>
    <row r="41" spans="1:22" s="67" customFormat="1" ht="12">
      <c r="A41" s="41"/>
      <c r="B41" s="25"/>
      <c r="C41" s="25"/>
      <c r="D41" s="64" t="s">
        <v>58</v>
      </c>
      <c r="E41" s="42">
        <f t="shared" si="0"/>
        <v>7</v>
      </c>
      <c r="F41" s="44">
        <f t="shared" si="0"/>
        <v>18</v>
      </c>
      <c r="G41" s="44">
        <v>7</v>
      </c>
      <c r="H41" s="44">
        <v>18</v>
      </c>
      <c r="I41" s="45">
        <v>5</v>
      </c>
      <c r="J41" s="45">
        <v>4</v>
      </c>
      <c r="K41" s="45">
        <v>10</v>
      </c>
      <c r="L41" s="46">
        <v>3</v>
      </c>
      <c r="M41" s="46"/>
      <c r="N41" s="45">
        <v>3</v>
      </c>
      <c r="O41" s="44">
        <v>8</v>
      </c>
      <c r="P41" s="44">
        <v>2</v>
      </c>
      <c r="Q41" s="62" t="s">
        <v>29</v>
      </c>
      <c r="R41" s="62" t="s">
        <v>29</v>
      </c>
      <c r="S41" s="62" t="s">
        <v>29</v>
      </c>
      <c r="T41" s="56" t="s">
        <v>29</v>
      </c>
      <c r="U41" s="56" t="s">
        <v>29</v>
      </c>
      <c r="V41" s="66"/>
    </row>
    <row r="42" spans="1:22" s="67" customFormat="1" ht="12">
      <c r="A42" s="41"/>
      <c r="B42" s="25"/>
      <c r="C42" s="25"/>
      <c r="D42" s="64" t="s">
        <v>59</v>
      </c>
      <c r="E42" s="42">
        <f t="shared" si="0"/>
        <v>232</v>
      </c>
      <c r="F42" s="44">
        <f t="shared" si="0"/>
        <v>2771</v>
      </c>
      <c r="G42" s="44">
        <v>232</v>
      </c>
      <c r="H42" s="44">
        <v>2771</v>
      </c>
      <c r="I42" s="45">
        <v>2345</v>
      </c>
      <c r="J42" s="45">
        <v>79</v>
      </c>
      <c r="K42" s="45">
        <v>188</v>
      </c>
      <c r="L42" s="46">
        <v>72</v>
      </c>
      <c r="M42" s="46"/>
      <c r="N42" s="45">
        <v>153</v>
      </c>
      <c r="O42" s="44">
        <v>2583</v>
      </c>
      <c r="P42" s="44">
        <v>2273</v>
      </c>
      <c r="Q42" s="62" t="s">
        <v>29</v>
      </c>
      <c r="R42" s="62" t="s">
        <v>29</v>
      </c>
      <c r="S42" s="62" t="s">
        <v>29</v>
      </c>
      <c r="T42" s="56" t="s">
        <v>29</v>
      </c>
      <c r="U42" s="56" t="s">
        <v>29</v>
      </c>
      <c r="V42" s="66"/>
    </row>
    <row r="43" spans="1:22" s="67" customFormat="1" ht="12">
      <c r="A43" s="41"/>
      <c r="B43" s="25"/>
      <c r="C43" s="25"/>
      <c r="D43" s="64" t="s">
        <v>60</v>
      </c>
      <c r="E43" s="42">
        <f t="shared" si="0"/>
        <v>79</v>
      </c>
      <c r="F43" s="44">
        <f t="shared" si="0"/>
        <v>3063</v>
      </c>
      <c r="G43" s="44">
        <v>79</v>
      </c>
      <c r="H43" s="44">
        <v>3063</v>
      </c>
      <c r="I43" s="45">
        <v>2897</v>
      </c>
      <c r="J43" s="45">
        <v>18</v>
      </c>
      <c r="K43" s="45">
        <v>55</v>
      </c>
      <c r="L43" s="46">
        <v>30</v>
      </c>
      <c r="M43" s="46"/>
      <c r="N43" s="45">
        <v>61</v>
      </c>
      <c r="O43" s="44">
        <v>3008</v>
      </c>
      <c r="P43" s="44">
        <v>2867</v>
      </c>
      <c r="Q43" s="62" t="s">
        <v>29</v>
      </c>
      <c r="R43" s="62" t="s">
        <v>29</v>
      </c>
      <c r="S43" s="62" t="s">
        <v>29</v>
      </c>
      <c r="T43" s="56" t="s">
        <v>29</v>
      </c>
      <c r="U43" s="56" t="s">
        <v>29</v>
      </c>
      <c r="V43" s="66"/>
    </row>
    <row r="44" spans="1:22" s="67" customFormat="1" ht="12">
      <c r="A44" s="41"/>
      <c r="B44" s="25"/>
      <c r="C44" s="25"/>
      <c r="D44" s="64" t="s">
        <v>61</v>
      </c>
      <c r="E44" s="42">
        <f t="shared" si="0"/>
        <v>153</v>
      </c>
      <c r="F44" s="44">
        <f t="shared" si="0"/>
        <v>2736</v>
      </c>
      <c r="G44" s="44">
        <v>153</v>
      </c>
      <c r="H44" s="44">
        <v>2736</v>
      </c>
      <c r="I44" s="45">
        <v>2367</v>
      </c>
      <c r="J44" s="45">
        <v>38</v>
      </c>
      <c r="K44" s="45">
        <v>80</v>
      </c>
      <c r="L44" s="46">
        <v>29</v>
      </c>
      <c r="M44" s="46"/>
      <c r="N44" s="45">
        <v>115</v>
      </c>
      <c r="O44" s="44">
        <v>2656</v>
      </c>
      <c r="P44" s="44">
        <v>2338</v>
      </c>
      <c r="Q44" s="62" t="s">
        <v>29</v>
      </c>
      <c r="R44" s="62" t="s">
        <v>29</v>
      </c>
      <c r="S44" s="62" t="s">
        <v>29</v>
      </c>
      <c r="T44" s="56" t="s">
        <v>29</v>
      </c>
      <c r="U44" s="56" t="s">
        <v>29</v>
      </c>
      <c r="V44" s="66"/>
    </row>
    <row r="45" spans="1:22" s="67" customFormat="1" ht="12">
      <c r="A45" s="41"/>
      <c r="B45" s="25"/>
      <c r="C45" s="25"/>
      <c r="D45" s="64" t="s">
        <v>62</v>
      </c>
      <c r="E45" s="42">
        <f t="shared" si="0"/>
        <v>26</v>
      </c>
      <c r="F45" s="44">
        <f t="shared" si="0"/>
        <v>334</v>
      </c>
      <c r="G45" s="44">
        <v>26</v>
      </c>
      <c r="H45" s="44">
        <v>334</v>
      </c>
      <c r="I45" s="45">
        <v>273</v>
      </c>
      <c r="J45" s="45">
        <v>4</v>
      </c>
      <c r="K45" s="45">
        <v>10</v>
      </c>
      <c r="L45" s="46">
        <v>4</v>
      </c>
      <c r="M45" s="46"/>
      <c r="N45" s="45">
        <v>22</v>
      </c>
      <c r="O45" s="44">
        <v>324</v>
      </c>
      <c r="P45" s="44">
        <v>269</v>
      </c>
      <c r="Q45" s="62" t="s">
        <v>29</v>
      </c>
      <c r="R45" s="62" t="s">
        <v>29</v>
      </c>
      <c r="S45" s="62" t="s">
        <v>29</v>
      </c>
      <c r="T45" s="56" t="s">
        <v>29</v>
      </c>
      <c r="U45" s="56" t="s">
        <v>29</v>
      </c>
      <c r="V45" s="66"/>
    </row>
    <row r="46" spans="1:22" s="67" customFormat="1" ht="12">
      <c r="A46" s="41"/>
      <c r="B46" s="25"/>
      <c r="C46" s="25"/>
      <c r="D46" s="64" t="s">
        <v>63</v>
      </c>
      <c r="E46" s="42">
        <f t="shared" si="0"/>
        <v>15</v>
      </c>
      <c r="F46" s="44">
        <f t="shared" si="0"/>
        <v>3990</v>
      </c>
      <c r="G46" s="44">
        <v>15</v>
      </c>
      <c r="H46" s="44">
        <v>3990</v>
      </c>
      <c r="I46" s="45">
        <v>3967</v>
      </c>
      <c r="J46" s="45" t="s">
        <v>29</v>
      </c>
      <c r="K46" s="45" t="s">
        <v>29</v>
      </c>
      <c r="L46" s="46" t="s">
        <v>29</v>
      </c>
      <c r="M46" s="46"/>
      <c r="N46" s="45">
        <v>15</v>
      </c>
      <c r="O46" s="44">
        <v>3990</v>
      </c>
      <c r="P46" s="44">
        <v>3967</v>
      </c>
      <c r="Q46" s="62" t="s">
        <v>29</v>
      </c>
      <c r="R46" s="62" t="s">
        <v>29</v>
      </c>
      <c r="S46" s="62" t="s">
        <v>29</v>
      </c>
      <c r="T46" s="56" t="s">
        <v>29</v>
      </c>
      <c r="U46" s="56" t="s">
        <v>29</v>
      </c>
      <c r="V46" s="66"/>
    </row>
    <row r="47" spans="1:22" s="67" customFormat="1" ht="12">
      <c r="A47" s="41"/>
      <c r="B47" s="25"/>
      <c r="C47" s="25"/>
      <c r="D47" s="64" t="s">
        <v>64</v>
      </c>
      <c r="E47" s="42">
        <f t="shared" si="0"/>
        <v>68</v>
      </c>
      <c r="F47" s="44">
        <f t="shared" si="0"/>
        <v>3344</v>
      </c>
      <c r="G47" s="44">
        <v>68</v>
      </c>
      <c r="H47" s="44">
        <v>3344</v>
      </c>
      <c r="I47" s="45">
        <v>3195</v>
      </c>
      <c r="J47" s="45">
        <v>1</v>
      </c>
      <c r="K47" s="45">
        <v>1</v>
      </c>
      <c r="L47" s="46" t="s">
        <v>29</v>
      </c>
      <c r="M47" s="46"/>
      <c r="N47" s="45">
        <v>67</v>
      </c>
      <c r="O47" s="44">
        <v>3343</v>
      </c>
      <c r="P47" s="44">
        <v>3195</v>
      </c>
      <c r="Q47" s="62" t="s">
        <v>29</v>
      </c>
      <c r="R47" s="62" t="s">
        <v>29</v>
      </c>
      <c r="S47" s="62" t="s">
        <v>29</v>
      </c>
      <c r="T47" s="56" t="s">
        <v>29</v>
      </c>
      <c r="U47" s="56" t="s">
        <v>29</v>
      </c>
      <c r="V47" s="66"/>
    </row>
    <row r="48" spans="1:22" s="67" customFormat="1" ht="12">
      <c r="A48" s="41"/>
      <c r="B48" s="25"/>
      <c r="C48" s="25"/>
      <c r="D48" s="64" t="s">
        <v>65</v>
      </c>
      <c r="E48" s="42">
        <f t="shared" si="0"/>
        <v>7</v>
      </c>
      <c r="F48" s="44">
        <f t="shared" si="0"/>
        <v>214</v>
      </c>
      <c r="G48" s="44">
        <v>7</v>
      </c>
      <c r="H48" s="44">
        <v>214</v>
      </c>
      <c r="I48" s="45">
        <v>206</v>
      </c>
      <c r="J48" s="45" t="s">
        <v>29</v>
      </c>
      <c r="K48" s="45" t="s">
        <v>29</v>
      </c>
      <c r="L48" s="46" t="s">
        <v>29</v>
      </c>
      <c r="M48" s="46"/>
      <c r="N48" s="45">
        <v>7</v>
      </c>
      <c r="O48" s="44">
        <v>214</v>
      </c>
      <c r="P48" s="44">
        <v>206</v>
      </c>
      <c r="Q48" s="62" t="s">
        <v>29</v>
      </c>
      <c r="R48" s="62" t="s">
        <v>29</v>
      </c>
      <c r="S48" s="62" t="s">
        <v>29</v>
      </c>
      <c r="T48" s="56" t="s">
        <v>29</v>
      </c>
      <c r="U48" s="56" t="s">
        <v>29</v>
      </c>
      <c r="V48" s="66"/>
    </row>
    <row r="49" spans="1:22" s="67" customFormat="1" ht="12">
      <c r="A49" s="41"/>
      <c r="B49" s="25"/>
      <c r="C49" s="25"/>
      <c r="D49" s="64" t="s">
        <v>66</v>
      </c>
      <c r="E49" s="42">
        <f t="shared" si="0"/>
        <v>55</v>
      </c>
      <c r="F49" s="44">
        <f t="shared" si="0"/>
        <v>733</v>
      </c>
      <c r="G49" s="44">
        <v>55</v>
      </c>
      <c r="H49" s="44">
        <v>733</v>
      </c>
      <c r="I49" s="45">
        <v>621</v>
      </c>
      <c r="J49" s="45">
        <v>17</v>
      </c>
      <c r="K49" s="45">
        <v>49</v>
      </c>
      <c r="L49" s="46">
        <v>30</v>
      </c>
      <c r="M49" s="46"/>
      <c r="N49" s="45">
        <v>38</v>
      </c>
      <c r="O49" s="44">
        <v>684</v>
      </c>
      <c r="P49" s="44">
        <v>591</v>
      </c>
      <c r="Q49" s="62" t="s">
        <v>29</v>
      </c>
      <c r="R49" s="62" t="s">
        <v>29</v>
      </c>
      <c r="S49" s="62" t="s">
        <v>29</v>
      </c>
      <c r="T49" s="56" t="s">
        <v>29</v>
      </c>
      <c r="U49" s="56" t="s">
        <v>29</v>
      </c>
      <c r="V49" s="66"/>
    </row>
    <row r="50" spans="1:22" s="67" customFormat="1" ht="12">
      <c r="A50" s="41"/>
      <c r="B50" s="25"/>
      <c r="C50" s="25"/>
      <c r="D50" s="64" t="s">
        <v>67</v>
      </c>
      <c r="E50" s="42">
        <f t="shared" si="0"/>
        <v>164</v>
      </c>
      <c r="F50" s="44">
        <f t="shared" si="0"/>
        <v>1177</v>
      </c>
      <c r="G50" s="44">
        <v>164</v>
      </c>
      <c r="H50" s="44">
        <v>1177</v>
      </c>
      <c r="I50" s="45">
        <v>841</v>
      </c>
      <c r="J50" s="45">
        <v>87</v>
      </c>
      <c r="K50" s="45">
        <v>199</v>
      </c>
      <c r="L50" s="46">
        <v>59</v>
      </c>
      <c r="M50" s="46"/>
      <c r="N50" s="45">
        <v>77</v>
      </c>
      <c r="O50" s="44">
        <v>978</v>
      </c>
      <c r="P50" s="44">
        <v>782</v>
      </c>
      <c r="Q50" s="62" t="s">
        <v>29</v>
      </c>
      <c r="R50" s="62" t="s">
        <v>29</v>
      </c>
      <c r="S50" s="62" t="s">
        <v>29</v>
      </c>
      <c r="T50" s="56" t="s">
        <v>29</v>
      </c>
      <c r="U50" s="56" t="s">
        <v>29</v>
      </c>
      <c r="V50" s="66"/>
    </row>
    <row r="51" spans="1:22" s="67" customFormat="1" ht="12">
      <c r="A51" s="41"/>
      <c r="B51" s="25"/>
      <c r="C51" s="362" t="s">
        <v>68</v>
      </c>
      <c r="D51" s="362"/>
      <c r="E51" s="42">
        <f t="shared" si="0"/>
        <v>31</v>
      </c>
      <c r="F51" s="44">
        <f t="shared" si="0"/>
        <v>1017</v>
      </c>
      <c r="G51" s="44">
        <v>31</v>
      </c>
      <c r="H51" s="44">
        <v>1017</v>
      </c>
      <c r="I51" s="45">
        <v>1015</v>
      </c>
      <c r="J51" s="45" t="s">
        <v>29</v>
      </c>
      <c r="K51" s="45" t="s">
        <v>29</v>
      </c>
      <c r="L51" s="46" t="s">
        <v>29</v>
      </c>
      <c r="M51" s="58"/>
      <c r="N51" s="45">
        <v>31</v>
      </c>
      <c r="O51" s="44">
        <v>1017</v>
      </c>
      <c r="P51" s="44">
        <v>1015</v>
      </c>
      <c r="Q51" s="62" t="s">
        <v>29</v>
      </c>
      <c r="R51" s="62" t="s">
        <v>29</v>
      </c>
      <c r="S51" s="62" t="s">
        <v>29</v>
      </c>
      <c r="T51" s="56" t="s">
        <v>29</v>
      </c>
      <c r="U51" s="56" t="s">
        <v>29</v>
      </c>
      <c r="V51" s="66"/>
    </row>
    <row r="52" spans="1:22" s="67" customFormat="1" ht="12">
      <c r="A52" s="41"/>
      <c r="B52" s="25"/>
      <c r="C52" s="25"/>
      <c r="D52" s="64" t="s">
        <v>69</v>
      </c>
      <c r="E52" s="42">
        <f t="shared" si="0"/>
        <v>22</v>
      </c>
      <c r="F52" s="44">
        <f t="shared" si="0"/>
        <v>918</v>
      </c>
      <c r="G52" s="44">
        <v>22</v>
      </c>
      <c r="H52" s="44">
        <v>918</v>
      </c>
      <c r="I52" s="45">
        <v>918</v>
      </c>
      <c r="J52" s="57" t="s">
        <v>29</v>
      </c>
      <c r="K52" s="57" t="s">
        <v>29</v>
      </c>
      <c r="L52" s="58" t="s">
        <v>29</v>
      </c>
      <c r="M52" s="58"/>
      <c r="N52" s="45">
        <v>22</v>
      </c>
      <c r="O52" s="44">
        <v>918</v>
      </c>
      <c r="P52" s="44">
        <v>918</v>
      </c>
      <c r="Q52" s="62" t="s">
        <v>29</v>
      </c>
      <c r="R52" s="62" t="s">
        <v>29</v>
      </c>
      <c r="S52" s="62" t="s">
        <v>29</v>
      </c>
      <c r="T52" s="56" t="s">
        <v>29</v>
      </c>
      <c r="U52" s="56" t="s">
        <v>29</v>
      </c>
      <c r="V52" s="66"/>
    </row>
    <row r="53" spans="1:22" s="67" customFormat="1" ht="12">
      <c r="A53" s="41"/>
      <c r="B53" s="25"/>
      <c r="C53" s="25"/>
      <c r="D53" s="64" t="s">
        <v>70</v>
      </c>
      <c r="E53" s="42">
        <f t="shared" si="0"/>
        <v>2</v>
      </c>
      <c r="F53" s="44">
        <f t="shared" si="0"/>
        <v>73</v>
      </c>
      <c r="G53" s="44">
        <v>2</v>
      </c>
      <c r="H53" s="44">
        <v>73</v>
      </c>
      <c r="I53" s="45">
        <v>72</v>
      </c>
      <c r="J53" s="57" t="s">
        <v>29</v>
      </c>
      <c r="K53" s="57" t="s">
        <v>29</v>
      </c>
      <c r="L53" s="58" t="s">
        <v>29</v>
      </c>
      <c r="M53" s="58"/>
      <c r="N53" s="45">
        <v>2</v>
      </c>
      <c r="O53" s="44">
        <v>73</v>
      </c>
      <c r="P53" s="44">
        <v>72</v>
      </c>
      <c r="Q53" s="62" t="s">
        <v>29</v>
      </c>
      <c r="R53" s="62" t="s">
        <v>29</v>
      </c>
      <c r="S53" s="62" t="s">
        <v>29</v>
      </c>
      <c r="T53" s="56" t="s">
        <v>29</v>
      </c>
      <c r="U53" s="56" t="s">
        <v>29</v>
      </c>
      <c r="V53" s="66"/>
    </row>
    <row r="54" spans="1:22" s="67" customFormat="1" ht="12">
      <c r="A54" s="41"/>
      <c r="B54" s="25"/>
      <c r="C54" s="25"/>
      <c r="D54" s="64" t="s">
        <v>71</v>
      </c>
      <c r="E54" s="42" t="str">
        <f t="shared" si="0"/>
        <v>-</v>
      </c>
      <c r="F54" s="44" t="str">
        <f t="shared" si="0"/>
        <v>-</v>
      </c>
      <c r="G54" s="44" t="s">
        <v>29</v>
      </c>
      <c r="H54" s="44" t="s">
        <v>29</v>
      </c>
      <c r="I54" s="45" t="s">
        <v>29</v>
      </c>
      <c r="J54" s="57" t="s">
        <v>29</v>
      </c>
      <c r="K54" s="57" t="s">
        <v>29</v>
      </c>
      <c r="L54" s="58" t="s">
        <v>29</v>
      </c>
      <c r="M54" s="58"/>
      <c r="N54" s="45" t="s">
        <v>29</v>
      </c>
      <c r="O54" s="44" t="s">
        <v>29</v>
      </c>
      <c r="P54" s="44" t="s">
        <v>29</v>
      </c>
      <c r="Q54" s="62" t="s">
        <v>29</v>
      </c>
      <c r="R54" s="62" t="s">
        <v>29</v>
      </c>
      <c r="S54" s="62" t="s">
        <v>29</v>
      </c>
      <c r="T54" s="56" t="s">
        <v>29</v>
      </c>
      <c r="U54" s="56" t="s">
        <v>29</v>
      </c>
      <c r="V54" s="66"/>
    </row>
    <row r="55" spans="1:22" s="67" customFormat="1" ht="12">
      <c r="A55" s="41"/>
      <c r="B55" s="25"/>
      <c r="C55" s="25"/>
      <c r="D55" s="64" t="s">
        <v>72</v>
      </c>
      <c r="E55" s="42">
        <f t="shared" si="0"/>
        <v>7</v>
      </c>
      <c r="F55" s="44">
        <f t="shared" si="0"/>
        <v>26</v>
      </c>
      <c r="G55" s="68">
        <v>7</v>
      </c>
      <c r="H55" s="68">
        <v>26</v>
      </c>
      <c r="I55" s="57">
        <v>25</v>
      </c>
      <c r="J55" s="57" t="s">
        <v>29</v>
      </c>
      <c r="K55" s="57" t="s">
        <v>29</v>
      </c>
      <c r="L55" s="58" t="s">
        <v>29</v>
      </c>
      <c r="M55" s="58"/>
      <c r="N55" s="57">
        <v>7</v>
      </c>
      <c r="O55" s="68">
        <v>26</v>
      </c>
      <c r="P55" s="68">
        <v>25</v>
      </c>
      <c r="Q55" s="62" t="s">
        <v>29</v>
      </c>
      <c r="R55" s="62" t="s">
        <v>29</v>
      </c>
      <c r="S55" s="62" t="s">
        <v>29</v>
      </c>
      <c r="T55" s="56" t="s">
        <v>29</v>
      </c>
      <c r="U55" s="56" t="s">
        <v>29</v>
      </c>
      <c r="V55" s="66"/>
    </row>
    <row r="56" spans="1:22" s="67" customFormat="1" ht="12">
      <c r="A56" s="41"/>
      <c r="B56" s="25"/>
      <c r="C56" s="360" t="s">
        <v>73</v>
      </c>
      <c r="D56" s="360"/>
      <c r="E56" s="42">
        <f t="shared" si="0"/>
        <v>264</v>
      </c>
      <c r="F56" s="44">
        <f t="shared" si="0"/>
        <v>3874</v>
      </c>
      <c r="G56" s="44">
        <v>264</v>
      </c>
      <c r="H56" s="44">
        <v>3874</v>
      </c>
      <c r="I56" s="45">
        <v>3450</v>
      </c>
      <c r="J56" s="57">
        <v>15</v>
      </c>
      <c r="K56" s="57">
        <v>45</v>
      </c>
      <c r="L56" s="58">
        <v>20</v>
      </c>
      <c r="M56" s="46"/>
      <c r="N56" s="45">
        <v>249</v>
      </c>
      <c r="O56" s="44">
        <v>3829</v>
      </c>
      <c r="P56" s="44">
        <v>3430</v>
      </c>
      <c r="Q56" s="62" t="s">
        <v>29</v>
      </c>
      <c r="R56" s="62" t="s">
        <v>29</v>
      </c>
      <c r="S56" s="62" t="s">
        <v>29</v>
      </c>
      <c r="T56" s="56" t="s">
        <v>29</v>
      </c>
      <c r="U56" s="56" t="s">
        <v>29</v>
      </c>
      <c r="V56" s="66"/>
    </row>
    <row r="57" spans="1:22" s="67" customFormat="1" ht="12">
      <c r="A57" s="41"/>
      <c r="B57" s="25"/>
      <c r="C57" s="25"/>
      <c r="D57" s="64" t="s">
        <v>74</v>
      </c>
      <c r="E57" s="42">
        <f t="shared" si="0"/>
        <v>54</v>
      </c>
      <c r="F57" s="44">
        <f t="shared" si="0"/>
        <v>951</v>
      </c>
      <c r="G57" s="44">
        <v>54</v>
      </c>
      <c r="H57" s="44">
        <v>951</v>
      </c>
      <c r="I57" s="45">
        <v>899</v>
      </c>
      <c r="J57" s="45">
        <v>2</v>
      </c>
      <c r="K57" s="45">
        <v>6</v>
      </c>
      <c r="L57" s="46">
        <v>3</v>
      </c>
      <c r="M57" s="46"/>
      <c r="N57" s="45">
        <v>52</v>
      </c>
      <c r="O57" s="44">
        <v>945</v>
      </c>
      <c r="P57" s="44">
        <v>896</v>
      </c>
      <c r="Q57" s="47" t="s">
        <v>29</v>
      </c>
      <c r="R57" s="47" t="s">
        <v>29</v>
      </c>
      <c r="S57" s="47" t="s">
        <v>29</v>
      </c>
      <c r="T57" s="56" t="s">
        <v>29</v>
      </c>
      <c r="U57" s="56" t="s">
        <v>29</v>
      </c>
      <c r="V57" s="66"/>
    </row>
    <row r="58" spans="1:22" s="67" customFormat="1" ht="12">
      <c r="A58" s="41"/>
      <c r="B58" s="25"/>
      <c r="C58" s="25"/>
      <c r="D58" s="64" t="s">
        <v>75</v>
      </c>
      <c r="E58" s="42">
        <f t="shared" si="0"/>
        <v>21</v>
      </c>
      <c r="F58" s="44">
        <f t="shared" si="0"/>
        <v>536</v>
      </c>
      <c r="G58" s="44">
        <v>21</v>
      </c>
      <c r="H58" s="44">
        <v>536</v>
      </c>
      <c r="I58" s="45">
        <v>458</v>
      </c>
      <c r="J58" s="45" t="s">
        <v>29</v>
      </c>
      <c r="K58" s="45" t="s">
        <v>29</v>
      </c>
      <c r="L58" s="46" t="s">
        <v>29</v>
      </c>
      <c r="M58" s="58"/>
      <c r="N58" s="45">
        <v>21</v>
      </c>
      <c r="O58" s="44">
        <v>536</v>
      </c>
      <c r="P58" s="44">
        <v>458</v>
      </c>
      <c r="Q58" s="62" t="s">
        <v>29</v>
      </c>
      <c r="R58" s="62" t="s">
        <v>29</v>
      </c>
      <c r="S58" s="62" t="s">
        <v>29</v>
      </c>
      <c r="T58" s="56" t="s">
        <v>29</v>
      </c>
      <c r="U58" s="56" t="s">
        <v>29</v>
      </c>
      <c r="V58" s="66"/>
    </row>
    <row r="59" spans="1:22" s="67" customFormat="1" ht="12">
      <c r="A59" s="41"/>
      <c r="B59" s="25"/>
      <c r="C59" s="25"/>
      <c r="D59" s="64" t="s">
        <v>76</v>
      </c>
      <c r="E59" s="42">
        <f t="shared" si="0"/>
        <v>111</v>
      </c>
      <c r="F59" s="44">
        <f t="shared" si="0"/>
        <v>1665</v>
      </c>
      <c r="G59" s="44">
        <v>111</v>
      </c>
      <c r="H59" s="44">
        <v>1665</v>
      </c>
      <c r="I59" s="45">
        <v>1461</v>
      </c>
      <c r="J59" s="57">
        <v>4</v>
      </c>
      <c r="K59" s="57">
        <v>6</v>
      </c>
      <c r="L59" s="58" t="s">
        <v>29</v>
      </c>
      <c r="M59" s="58"/>
      <c r="N59" s="45">
        <v>107</v>
      </c>
      <c r="O59" s="44">
        <v>1659</v>
      </c>
      <c r="P59" s="44">
        <v>1461</v>
      </c>
      <c r="Q59" s="47" t="s">
        <v>29</v>
      </c>
      <c r="R59" s="47" t="s">
        <v>29</v>
      </c>
      <c r="S59" s="47" t="s">
        <v>29</v>
      </c>
      <c r="T59" s="56" t="s">
        <v>29</v>
      </c>
      <c r="U59" s="56" t="s">
        <v>29</v>
      </c>
      <c r="V59" s="66"/>
    </row>
    <row r="60" spans="1:22" s="67" customFormat="1" ht="12">
      <c r="A60" s="41"/>
      <c r="B60" s="25"/>
      <c r="C60" s="25"/>
      <c r="D60" s="64" t="s">
        <v>77</v>
      </c>
      <c r="E60" s="42">
        <f t="shared" si="0"/>
        <v>12</v>
      </c>
      <c r="F60" s="44">
        <f t="shared" si="0"/>
        <v>52</v>
      </c>
      <c r="G60" s="44">
        <v>12</v>
      </c>
      <c r="H60" s="44">
        <v>52</v>
      </c>
      <c r="I60" s="45">
        <v>33</v>
      </c>
      <c r="J60" s="45">
        <v>1</v>
      </c>
      <c r="K60" s="45">
        <v>4</v>
      </c>
      <c r="L60" s="58">
        <v>2</v>
      </c>
      <c r="M60" s="58"/>
      <c r="N60" s="45">
        <v>11</v>
      </c>
      <c r="O60" s="44">
        <v>48</v>
      </c>
      <c r="P60" s="44">
        <v>31</v>
      </c>
      <c r="Q60" s="62" t="s">
        <v>29</v>
      </c>
      <c r="R60" s="62" t="s">
        <v>29</v>
      </c>
      <c r="S60" s="62" t="s">
        <v>29</v>
      </c>
      <c r="T60" s="56" t="s">
        <v>29</v>
      </c>
      <c r="U60" s="56" t="s">
        <v>29</v>
      </c>
      <c r="V60" s="66"/>
    </row>
    <row r="61" spans="1:22" s="67" customFormat="1" ht="12">
      <c r="A61" s="41"/>
      <c r="B61" s="25"/>
      <c r="C61" s="25"/>
      <c r="D61" s="64" t="s">
        <v>78</v>
      </c>
      <c r="E61" s="42">
        <f t="shared" si="0"/>
        <v>59</v>
      </c>
      <c r="F61" s="44">
        <f t="shared" si="0"/>
        <v>614</v>
      </c>
      <c r="G61" s="44">
        <v>59</v>
      </c>
      <c r="H61" s="44">
        <v>614</v>
      </c>
      <c r="I61" s="45">
        <v>555</v>
      </c>
      <c r="J61" s="45">
        <v>7</v>
      </c>
      <c r="K61" s="45">
        <v>25</v>
      </c>
      <c r="L61" s="58">
        <v>15</v>
      </c>
      <c r="M61" s="46"/>
      <c r="N61" s="45">
        <v>52</v>
      </c>
      <c r="O61" s="44">
        <v>589</v>
      </c>
      <c r="P61" s="44">
        <v>540</v>
      </c>
      <c r="Q61" s="62" t="s">
        <v>29</v>
      </c>
      <c r="R61" s="62" t="s">
        <v>29</v>
      </c>
      <c r="S61" s="62" t="s">
        <v>29</v>
      </c>
      <c r="T61" s="56" t="s">
        <v>29</v>
      </c>
      <c r="U61" s="56" t="s">
        <v>29</v>
      </c>
      <c r="V61" s="66"/>
    </row>
    <row r="62" spans="1:22" s="67" customFormat="1" ht="12" customHeight="1">
      <c r="A62" s="41"/>
      <c r="B62" s="25"/>
      <c r="C62" s="359" t="s">
        <v>79</v>
      </c>
      <c r="D62" s="359"/>
      <c r="E62" s="42">
        <f t="shared" si="0"/>
        <v>874</v>
      </c>
      <c r="F62" s="44">
        <f t="shared" si="0"/>
        <v>15028</v>
      </c>
      <c r="G62" s="44">
        <v>874</v>
      </c>
      <c r="H62" s="44">
        <v>15028</v>
      </c>
      <c r="I62" s="45">
        <v>13245</v>
      </c>
      <c r="J62" s="45">
        <v>68</v>
      </c>
      <c r="K62" s="45">
        <v>151</v>
      </c>
      <c r="L62" s="46">
        <v>53</v>
      </c>
      <c r="M62" s="46"/>
      <c r="N62" s="45">
        <v>804</v>
      </c>
      <c r="O62" s="44">
        <v>14875</v>
      </c>
      <c r="P62" s="44">
        <v>13190</v>
      </c>
      <c r="Q62" s="62">
        <v>2</v>
      </c>
      <c r="R62" s="62">
        <v>2</v>
      </c>
      <c r="S62" s="62">
        <v>2</v>
      </c>
      <c r="T62" s="56" t="s">
        <v>29</v>
      </c>
      <c r="U62" s="56" t="s">
        <v>29</v>
      </c>
      <c r="V62" s="66"/>
    </row>
    <row r="63" spans="1:22" s="67" customFormat="1" ht="12">
      <c r="A63" s="41"/>
      <c r="B63" s="25"/>
      <c r="C63" s="25"/>
      <c r="D63" s="63" t="s">
        <v>80</v>
      </c>
      <c r="E63" s="42">
        <f t="shared" si="0"/>
        <v>22</v>
      </c>
      <c r="F63" s="44">
        <f t="shared" si="0"/>
        <v>911</v>
      </c>
      <c r="G63" s="44">
        <v>22</v>
      </c>
      <c r="H63" s="44">
        <v>911</v>
      </c>
      <c r="I63" s="45">
        <v>909</v>
      </c>
      <c r="J63" s="45" t="s">
        <v>29</v>
      </c>
      <c r="K63" s="45" t="s">
        <v>29</v>
      </c>
      <c r="L63" s="46" t="s">
        <v>29</v>
      </c>
      <c r="M63" s="58"/>
      <c r="N63" s="45">
        <v>22</v>
      </c>
      <c r="O63" s="44">
        <v>911</v>
      </c>
      <c r="P63" s="44">
        <v>909</v>
      </c>
      <c r="Q63" s="47" t="s">
        <v>29</v>
      </c>
      <c r="R63" s="47" t="s">
        <v>29</v>
      </c>
      <c r="S63" s="47" t="s">
        <v>29</v>
      </c>
      <c r="T63" s="56" t="s">
        <v>29</v>
      </c>
      <c r="U63" s="56" t="s">
        <v>29</v>
      </c>
      <c r="V63" s="66"/>
    </row>
    <row r="64" spans="1:22" s="67" customFormat="1" ht="12">
      <c r="A64" s="41"/>
      <c r="B64" s="23"/>
      <c r="C64" s="23"/>
      <c r="D64" s="63" t="s">
        <v>81</v>
      </c>
      <c r="E64" s="42">
        <f t="shared" si="0"/>
        <v>182</v>
      </c>
      <c r="F64" s="44">
        <f t="shared" si="0"/>
        <v>2673</v>
      </c>
      <c r="G64" s="44">
        <v>182</v>
      </c>
      <c r="H64" s="44">
        <v>2673</v>
      </c>
      <c r="I64" s="45">
        <v>2227</v>
      </c>
      <c r="J64" s="57">
        <v>27</v>
      </c>
      <c r="K64" s="57">
        <v>62</v>
      </c>
      <c r="L64" s="58">
        <v>18</v>
      </c>
      <c r="M64" s="46"/>
      <c r="N64" s="45">
        <v>155</v>
      </c>
      <c r="O64" s="44">
        <v>2611</v>
      </c>
      <c r="P64" s="44">
        <v>2209</v>
      </c>
      <c r="Q64" s="62" t="s">
        <v>29</v>
      </c>
      <c r="R64" s="62" t="s">
        <v>29</v>
      </c>
      <c r="S64" s="62" t="s">
        <v>29</v>
      </c>
      <c r="T64" s="56" t="s">
        <v>29</v>
      </c>
      <c r="U64" s="56" t="s">
        <v>29</v>
      </c>
      <c r="V64" s="66"/>
    </row>
    <row r="65" spans="1:22" s="67" customFormat="1" ht="12">
      <c r="A65" s="41"/>
      <c r="B65" s="23"/>
      <c r="C65" s="23"/>
      <c r="D65" s="63" t="s">
        <v>82</v>
      </c>
      <c r="E65" s="42">
        <f t="shared" si="0"/>
        <v>393</v>
      </c>
      <c r="F65" s="44">
        <f t="shared" si="0"/>
        <v>7405</v>
      </c>
      <c r="G65" s="44">
        <v>393</v>
      </c>
      <c r="H65" s="44">
        <v>7405</v>
      </c>
      <c r="I65" s="45">
        <v>6398</v>
      </c>
      <c r="J65" s="45">
        <v>31</v>
      </c>
      <c r="K65" s="45">
        <v>57</v>
      </c>
      <c r="L65" s="46">
        <v>19</v>
      </c>
      <c r="M65" s="46"/>
      <c r="N65" s="45">
        <v>362</v>
      </c>
      <c r="O65" s="44">
        <v>7348</v>
      </c>
      <c r="P65" s="44">
        <v>6379</v>
      </c>
      <c r="Q65" s="62" t="s">
        <v>29</v>
      </c>
      <c r="R65" s="62" t="s">
        <v>29</v>
      </c>
      <c r="S65" s="62" t="s">
        <v>29</v>
      </c>
      <c r="T65" s="56" t="s">
        <v>29</v>
      </c>
      <c r="U65" s="56" t="s">
        <v>29</v>
      </c>
      <c r="V65" s="66"/>
    </row>
    <row r="66" spans="1:22" s="67" customFormat="1" ht="12.75" thickBot="1">
      <c r="A66" s="41"/>
      <c r="B66" s="69"/>
      <c r="C66" s="69"/>
      <c r="D66" s="70" t="s">
        <v>83</v>
      </c>
      <c r="E66" s="71">
        <f t="shared" si="0"/>
        <v>101</v>
      </c>
      <c r="F66" s="72">
        <f t="shared" si="0"/>
        <v>1003</v>
      </c>
      <c r="G66" s="72">
        <v>101</v>
      </c>
      <c r="H66" s="72">
        <v>1003</v>
      </c>
      <c r="I66" s="73">
        <v>800</v>
      </c>
      <c r="J66" s="73">
        <v>5</v>
      </c>
      <c r="K66" s="73">
        <v>22</v>
      </c>
      <c r="L66" s="74">
        <v>16</v>
      </c>
      <c r="M66" s="74"/>
      <c r="N66" s="73">
        <v>96</v>
      </c>
      <c r="O66" s="72">
        <v>981</v>
      </c>
      <c r="P66" s="72">
        <v>784</v>
      </c>
      <c r="Q66" s="75" t="s">
        <v>29</v>
      </c>
      <c r="R66" s="75" t="s">
        <v>29</v>
      </c>
      <c r="S66" s="75" t="s">
        <v>29</v>
      </c>
      <c r="T66" s="76" t="s">
        <v>29</v>
      </c>
      <c r="U66" s="76" t="s">
        <v>29</v>
      </c>
      <c r="V66" s="66"/>
    </row>
    <row r="67" spans="1:22" s="77" customFormat="1" ht="15" customHeight="1">
      <c r="B67" s="78" t="s">
        <v>84</v>
      </c>
      <c r="C67" s="79"/>
      <c r="D67" s="79"/>
      <c r="E67" s="80"/>
      <c r="F67" s="80"/>
      <c r="G67" s="80"/>
      <c r="H67" s="80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2"/>
      <c r="U67" s="83"/>
      <c r="V67" s="84"/>
    </row>
    <row r="68" spans="1:22" s="85" customFormat="1" ht="15" customHeight="1">
      <c r="B68" s="86" t="s">
        <v>85</v>
      </c>
      <c r="D68" s="87"/>
      <c r="E68" s="88"/>
      <c r="F68" s="89"/>
      <c r="G68" s="88"/>
      <c r="H68" s="88"/>
      <c r="I68" s="90"/>
      <c r="J68" s="90"/>
      <c r="K68" s="90"/>
      <c r="L68" s="91"/>
      <c r="M68" s="91"/>
      <c r="N68" s="90"/>
      <c r="O68" s="88"/>
      <c r="P68" s="88"/>
      <c r="Q68" s="92"/>
      <c r="R68" s="92"/>
      <c r="S68" s="92"/>
      <c r="T68" s="93"/>
      <c r="U68" s="94"/>
      <c r="V68" s="95"/>
    </row>
  </sheetData>
  <mergeCells count="39">
    <mergeCell ref="B2:L2"/>
    <mergeCell ref="N2:Q2"/>
    <mergeCell ref="H3:L3"/>
    <mergeCell ref="B4:D8"/>
    <mergeCell ref="E4:L4"/>
    <mergeCell ref="N4:U4"/>
    <mergeCell ref="E5:F6"/>
    <mergeCell ref="G5:L5"/>
    <mergeCell ref="N5:S5"/>
    <mergeCell ref="T5:U6"/>
    <mergeCell ref="T7:T8"/>
    <mergeCell ref="U7:U8"/>
    <mergeCell ref="G6:I6"/>
    <mergeCell ref="J6:L6"/>
    <mergeCell ref="N6:P6"/>
    <mergeCell ref="Q6:S6"/>
    <mergeCell ref="G7:G8"/>
    <mergeCell ref="H7:H8"/>
    <mergeCell ref="J7:J8"/>
    <mergeCell ref="K7:K8"/>
    <mergeCell ref="C16:D16"/>
    <mergeCell ref="N7:N8"/>
    <mergeCell ref="O7:O8"/>
    <mergeCell ref="Q7:Q8"/>
    <mergeCell ref="R7:R8"/>
    <mergeCell ref="E7:E8"/>
    <mergeCell ref="F7:F8"/>
    <mergeCell ref="B9:D9"/>
    <mergeCell ref="C10:D10"/>
    <mergeCell ref="C11:D11"/>
    <mergeCell ref="B12:D12"/>
    <mergeCell ref="C13:D13"/>
    <mergeCell ref="C62:D62"/>
    <mergeCell ref="B19:D19"/>
    <mergeCell ref="C20:D20"/>
    <mergeCell ref="C22:D22"/>
    <mergeCell ref="C26:D26"/>
    <mergeCell ref="C51:D51"/>
    <mergeCell ref="C56:D5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firstPageNumber="64" fitToWidth="2" pageOrder="overThenDown" orientation="portrait" useFirstPageNumber="1" r:id="rId1"/>
  <headerFooter scaleWithDoc="0" alignWithMargins="0"/>
  <colBreaks count="1" manualBreakCount="1">
    <brk id="13" min="1" max="6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83"/>
  <sheetViews>
    <sheetView view="pageBreakPreview" zoomScaleNormal="100" zoomScaleSheetLayoutView="100" workbookViewId="0">
      <selection activeCell="B30" sqref="B30"/>
    </sheetView>
  </sheetViews>
  <sheetFormatPr defaultColWidth="10.6640625" defaultRowHeight="11.25"/>
  <cols>
    <col min="1" max="1" width="14.6640625" style="22" customWidth="1"/>
    <col min="2" max="2" width="3.83203125" style="22" customWidth="1"/>
    <col min="3" max="3" width="3.5" style="22" customWidth="1"/>
    <col min="4" max="4" width="38.33203125" style="22" customWidth="1"/>
    <col min="5" max="12" width="9.5" style="22" customWidth="1"/>
    <col min="13" max="13" width="0.5" style="26" customWidth="1"/>
    <col min="14" max="21" width="14.5" style="22" customWidth="1"/>
    <col min="22" max="22" width="10.6640625" style="26" customWidth="1"/>
    <col min="23" max="256" width="10.6640625" style="22"/>
    <col min="257" max="257" width="14.6640625" style="22" customWidth="1"/>
    <col min="258" max="258" width="3.83203125" style="22" customWidth="1"/>
    <col min="259" max="259" width="3.5" style="22" customWidth="1"/>
    <col min="260" max="260" width="38.33203125" style="22" customWidth="1"/>
    <col min="261" max="268" width="9.5" style="22" customWidth="1"/>
    <col min="269" max="269" width="0.5" style="22" customWidth="1"/>
    <col min="270" max="277" width="14.5" style="22" customWidth="1"/>
    <col min="278" max="278" width="10.6640625" style="22" customWidth="1"/>
    <col min="279" max="512" width="10.6640625" style="22"/>
    <col min="513" max="513" width="14.6640625" style="22" customWidth="1"/>
    <col min="514" max="514" width="3.83203125" style="22" customWidth="1"/>
    <col min="515" max="515" width="3.5" style="22" customWidth="1"/>
    <col min="516" max="516" width="38.33203125" style="22" customWidth="1"/>
    <col min="517" max="524" width="9.5" style="22" customWidth="1"/>
    <col min="525" max="525" width="0.5" style="22" customWidth="1"/>
    <col min="526" max="533" width="14.5" style="22" customWidth="1"/>
    <col min="534" max="534" width="10.6640625" style="22" customWidth="1"/>
    <col min="535" max="768" width="10.6640625" style="22"/>
    <col min="769" max="769" width="14.6640625" style="22" customWidth="1"/>
    <col min="770" max="770" width="3.83203125" style="22" customWidth="1"/>
    <col min="771" max="771" width="3.5" style="22" customWidth="1"/>
    <col min="772" max="772" width="38.33203125" style="22" customWidth="1"/>
    <col min="773" max="780" width="9.5" style="22" customWidth="1"/>
    <col min="781" max="781" width="0.5" style="22" customWidth="1"/>
    <col min="782" max="789" width="14.5" style="22" customWidth="1"/>
    <col min="790" max="790" width="10.6640625" style="22" customWidth="1"/>
    <col min="791" max="1024" width="10.6640625" style="22"/>
    <col min="1025" max="1025" width="14.6640625" style="22" customWidth="1"/>
    <col min="1026" max="1026" width="3.83203125" style="22" customWidth="1"/>
    <col min="1027" max="1027" width="3.5" style="22" customWidth="1"/>
    <col min="1028" max="1028" width="38.33203125" style="22" customWidth="1"/>
    <col min="1029" max="1036" width="9.5" style="22" customWidth="1"/>
    <col min="1037" max="1037" width="0.5" style="22" customWidth="1"/>
    <col min="1038" max="1045" width="14.5" style="22" customWidth="1"/>
    <col min="1046" max="1046" width="10.6640625" style="22" customWidth="1"/>
    <col min="1047" max="1280" width="10.6640625" style="22"/>
    <col min="1281" max="1281" width="14.6640625" style="22" customWidth="1"/>
    <col min="1282" max="1282" width="3.83203125" style="22" customWidth="1"/>
    <col min="1283" max="1283" width="3.5" style="22" customWidth="1"/>
    <col min="1284" max="1284" width="38.33203125" style="22" customWidth="1"/>
    <col min="1285" max="1292" width="9.5" style="22" customWidth="1"/>
    <col min="1293" max="1293" width="0.5" style="22" customWidth="1"/>
    <col min="1294" max="1301" width="14.5" style="22" customWidth="1"/>
    <col min="1302" max="1302" width="10.6640625" style="22" customWidth="1"/>
    <col min="1303" max="1536" width="10.6640625" style="22"/>
    <col min="1537" max="1537" width="14.6640625" style="22" customWidth="1"/>
    <col min="1538" max="1538" width="3.83203125" style="22" customWidth="1"/>
    <col min="1539" max="1539" width="3.5" style="22" customWidth="1"/>
    <col min="1540" max="1540" width="38.33203125" style="22" customWidth="1"/>
    <col min="1541" max="1548" width="9.5" style="22" customWidth="1"/>
    <col min="1549" max="1549" width="0.5" style="22" customWidth="1"/>
    <col min="1550" max="1557" width="14.5" style="22" customWidth="1"/>
    <col min="1558" max="1558" width="10.6640625" style="22" customWidth="1"/>
    <col min="1559" max="1792" width="10.6640625" style="22"/>
    <col min="1793" max="1793" width="14.6640625" style="22" customWidth="1"/>
    <col min="1794" max="1794" width="3.83203125" style="22" customWidth="1"/>
    <col min="1795" max="1795" width="3.5" style="22" customWidth="1"/>
    <col min="1796" max="1796" width="38.33203125" style="22" customWidth="1"/>
    <col min="1797" max="1804" width="9.5" style="22" customWidth="1"/>
    <col min="1805" max="1805" width="0.5" style="22" customWidth="1"/>
    <col min="1806" max="1813" width="14.5" style="22" customWidth="1"/>
    <col min="1814" max="1814" width="10.6640625" style="22" customWidth="1"/>
    <col min="1815" max="2048" width="10.6640625" style="22"/>
    <col min="2049" max="2049" width="14.6640625" style="22" customWidth="1"/>
    <col min="2050" max="2050" width="3.83203125" style="22" customWidth="1"/>
    <col min="2051" max="2051" width="3.5" style="22" customWidth="1"/>
    <col min="2052" max="2052" width="38.33203125" style="22" customWidth="1"/>
    <col min="2053" max="2060" width="9.5" style="22" customWidth="1"/>
    <col min="2061" max="2061" width="0.5" style="22" customWidth="1"/>
    <col min="2062" max="2069" width="14.5" style="22" customWidth="1"/>
    <col min="2070" max="2070" width="10.6640625" style="22" customWidth="1"/>
    <col min="2071" max="2304" width="10.6640625" style="22"/>
    <col min="2305" max="2305" width="14.6640625" style="22" customWidth="1"/>
    <col min="2306" max="2306" width="3.83203125" style="22" customWidth="1"/>
    <col min="2307" max="2307" width="3.5" style="22" customWidth="1"/>
    <col min="2308" max="2308" width="38.33203125" style="22" customWidth="1"/>
    <col min="2309" max="2316" width="9.5" style="22" customWidth="1"/>
    <col min="2317" max="2317" width="0.5" style="22" customWidth="1"/>
    <col min="2318" max="2325" width="14.5" style="22" customWidth="1"/>
    <col min="2326" max="2326" width="10.6640625" style="22" customWidth="1"/>
    <col min="2327" max="2560" width="10.6640625" style="22"/>
    <col min="2561" max="2561" width="14.6640625" style="22" customWidth="1"/>
    <col min="2562" max="2562" width="3.83203125" style="22" customWidth="1"/>
    <col min="2563" max="2563" width="3.5" style="22" customWidth="1"/>
    <col min="2564" max="2564" width="38.33203125" style="22" customWidth="1"/>
    <col min="2565" max="2572" width="9.5" style="22" customWidth="1"/>
    <col min="2573" max="2573" width="0.5" style="22" customWidth="1"/>
    <col min="2574" max="2581" width="14.5" style="22" customWidth="1"/>
    <col min="2582" max="2582" width="10.6640625" style="22" customWidth="1"/>
    <col min="2583" max="2816" width="10.6640625" style="22"/>
    <col min="2817" max="2817" width="14.6640625" style="22" customWidth="1"/>
    <col min="2818" max="2818" width="3.83203125" style="22" customWidth="1"/>
    <col min="2819" max="2819" width="3.5" style="22" customWidth="1"/>
    <col min="2820" max="2820" width="38.33203125" style="22" customWidth="1"/>
    <col min="2821" max="2828" width="9.5" style="22" customWidth="1"/>
    <col min="2829" max="2829" width="0.5" style="22" customWidth="1"/>
    <col min="2830" max="2837" width="14.5" style="22" customWidth="1"/>
    <col min="2838" max="2838" width="10.6640625" style="22" customWidth="1"/>
    <col min="2839" max="3072" width="10.6640625" style="22"/>
    <col min="3073" max="3073" width="14.6640625" style="22" customWidth="1"/>
    <col min="3074" max="3074" width="3.83203125" style="22" customWidth="1"/>
    <col min="3075" max="3075" width="3.5" style="22" customWidth="1"/>
    <col min="3076" max="3076" width="38.33203125" style="22" customWidth="1"/>
    <col min="3077" max="3084" width="9.5" style="22" customWidth="1"/>
    <col min="3085" max="3085" width="0.5" style="22" customWidth="1"/>
    <col min="3086" max="3093" width="14.5" style="22" customWidth="1"/>
    <col min="3094" max="3094" width="10.6640625" style="22" customWidth="1"/>
    <col min="3095" max="3328" width="10.6640625" style="22"/>
    <col min="3329" max="3329" width="14.6640625" style="22" customWidth="1"/>
    <col min="3330" max="3330" width="3.83203125" style="22" customWidth="1"/>
    <col min="3331" max="3331" width="3.5" style="22" customWidth="1"/>
    <col min="3332" max="3332" width="38.33203125" style="22" customWidth="1"/>
    <col min="3333" max="3340" width="9.5" style="22" customWidth="1"/>
    <col min="3341" max="3341" width="0.5" style="22" customWidth="1"/>
    <col min="3342" max="3349" width="14.5" style="22" customWidth="1"/>
    <col min="3350" max="3350" width="10.6640625" style="22" customWidth="1"/>
    <col min="3351" max="3584" width="10.6640625" style="22"/>
    <col min="3585" max="3585" width="14.6640625" style="22" customWidth="1"/>
    <col min="3586" max="3586" width="3.83203125" style="22" customWidth="1"/>
    <col min="3587" max="3587" width="3.5" style="22" customWidth="1"/>
    <col min="3588" max="3588" width="38.33203125" style="22" customWidth="1"/>
    <col min="3589" max="3596" width="9.5" style="22" customWidth="1"/>
    <col min="3597" max="3597" width="0.5" style="22" customWidth="1"/>
    <col min="3598" max="3605" width="14.5" style="22" customWidth="1"/>
    <col min="3606" max="3606" width="10.6640625" style="22" customWidth="1"/>
    <col min="3607" max="3840" width="10.6640625" style="22"/>
    <col min="3841" max="3841" width="14.6640625" style="22" customWidth="1"/>
    <col min="3842" max="3842" width="3.83203125" style="22" customWidth="1"/>
    <col min="3843" max="3843" width="3.5" style="22" customWidth="1"/>
    <col min="3844" max="3844" width="38.33203125" style="22" customWidth="1"/>
    <col min="3845" max="3852" width="9.5" style="22" customWidth="1"/>
    <col min="3853" max="3853" width="0.5" style="22" customWidth="1"/>
    <col min="3854" max="3861" width="14.5" style="22" customWidth="1"/>
    <col min="3862" max="3862" width="10.6640625" style="22" customWidth="1"/>
    <col min="3863" max="4096" width="10.6640625" style="22"/>
    <col min="4097" max="4097" width="14.6640625" style="22" customWidth="1"/>
    <col min="4098" max="4098" width="3.83203125" style="22" customWidth="1"/>
    <col min="4099" max="4099" width="3.5" style="22" customWidth="1"/>
    <col min="4100" max="4100" width="38.33203125" style="22" customWidth="1"/>
    <col min="4101" max="4108" width="9.5" style="22" customWidth="1"/>
    <col min="4109" max="4109" width="0.5" style="22" customWidth="1"/>
    <col min="4110" max="4117" width="14.5" style="22" customWidth="1"/>
    <col min="4118" max="4118" width="10.6640625" style="22" customWidth="1"/>
    <col min="4119" max="4352" width="10.6640625" style="22"/>
    <col min="4353" max="4353" width="14.6640625" style="22" customWidth="1"/>
    <col min="4354" max="4354" width="3.83203125" style="22" customWidth="1"/>
    <col min="4355" max="4355" width="3.5" style="22" customWidth="1"/>
    <col min="4356" max="4356" width="38.33203125" style="22" customWidth="1"/>
    <col min="4357" max="4364" width="9.5" style="22" customWidth="1"/>
    <col min="4365" max="4365" width="0.5" style="22" customWidth="1"/>
    <col min="4366" max="4373" width="14.5" style="22" customWidth="1"/>
    <col min="4374" max="4374" width="10.6640625" style="22" customWidth="1"/>
    <col min="4375" max="4608" width="10.6640625" style="22"/>
    <col min="4609" max="4609" width="14.6640625" style="22" customWidth="1"/>
    <col min="4610" max="4610" width="3.83203125" style="22" customWidth="1"/>
    <col min="4611" max="4611" width="3.5" style="22" customWidth="1"/>
    <col min="4612" max="4612" width="38.33203125" style="22" customWidth="1"/>
    <col min="4613" max="4620" width="9.5" style="22" customWidth="1"/>
    <col min="4621" max="4621" width="0.5" style="22" customWidth="1"/>
    <col min="4622" max="4629" width="14.5" style="22" customWidth="1"/>
    <col min="4630" max="4630" width="10.6640625" style="22" customWidth="1"/>
    <col min="4631" max="4864" width="10.6640625" style="22"/>
    <col min="4865" max="4865" width="14.6640625" style="22" customWidth="1"/>
    <col min="4866" max="4866" width="3.83203125" style="22" customWidth="1"/>
    <col min="4867" max="4867" width="3.5" style="22" customWidth="1"/>
    <col min="4868" max="4868" width="38.33203125" style="22" customWidth="1"/>
    <col min="4869" max="4876" width="9.5" style="22" customWidth="1"/>
    <col min="4877" max="4877" width="0.5" style="22" customWidth="1"/>
    <col min="4878" max="4885" width="14.5" style="22" customWidth="1"/>
    <col min="4886" max="4886" width="10.6640625" style="22" customWidth="1"/>
    <col min="4887" max="5120" width="10.6640625" style="22"/>
    <col min="5121" max="5121" width="14.6640625" style="22" customWidth="1"/>
    <col min="5122" max="5122" width="3.83203125" style="22" customWidth="1"/>
    <col min="5123" max="5123" width="3.5" style="22" customWidth="1"/>
    <col min="5124" max="5124" width="38.33203125" style="22" customWidth="1"/>
    <col min="5125" max="5132" width="9.5" style="22" customWidth="1"/>
    <col min="5133" max="5133" width="0.5" style="22" customWidth="1"/>
    <col min="5134" max="5141" width="14.5" style="22" customWidth="1"/>
    <col min="5142" max="5142" width="10.6640625" style="22" customWidth="1"/>
    <col min="5143" max="5376" width="10.6640625" style="22"/>
    <col min="5377" max="5377" width="14.6640625" style="22" customWidth="1"/>
    <col min="5378" max="5378" width="3.83203125" style="22" customWidth="1"/>
    <col min="5379" max="5379" width="3.5" style="22" customWidth="1"/>
    <col min="5380" max="5380" width="38.33203125" style="22" customWidth="1"/>
    <col min="5381" max="5388" width="9.5" style="22" customWidth="1"/>
    <col min="5389" max="5389" width="0.5" style="22" customWidth="1"/>
    <col min="5390" max="5397" width="14.5" style="22" customWidth="1"/>
    <col min="5398" max="5398" width="10.6640625" style="22" customWidth="1"/>
    <col min="5399" max="5632" width="10.6640625" style="22"/>
    <col min="5633" max="5633" width="14.6640625" style="22" customWidth="1"/>
    <col min="5634" max="5634" width="3.83203125" style="22" customWidth="1"/>
    <col min="5635" max="5635" width="3.5" style="22" customWidth="1"/>
    <col min="5636" max="5636" width="38.33203125" style="22" customWidth="1"/>
    <col min="5637" max="5644" width="9.5" style="22" customWidth="1"/>
    <col min="5645" max="5645" width="0.5" style="22" customWidth="1"/>
    <col min="5646" max="5653" width="14.5" style="22" customWidth="1"/>
    <col min="5654" max="5654" width="10.6640625" style="22" customWidth="1"/>
    <col min="5655" max="5888" width="10.6640625" style="22"/>
    <col min="5889" max="5889" width="14.6640625" style="22" customWidth="1"/>
    <col min="5890" max="5890" width="3.83203125" style="22" customWidth="1"/>
    <col min="5891" max="5891" width="3.5" style="22" customWidth="1"/>
    <col min="5892" max="5892" width="38.33203125" style="22" customWidth="1"/>
    <col min="5893" max="5900" width="9.5" style="22" customWidth="1"/>
    <col min="5901" max="5901" width="0.5" style="22" customWidth="1"/>
    <col min="5902" max="5909" width="14.5" style="22" customWidth="1"/>
    <col min="5910" max="5910" width="10.6640625" style="22" customWidth="1"/>
    <col min="5911" max="6144" width="10.6640625" style="22"/>
    <col min="6145" max="6145" width="14.6640625" style="22" customWidth="1"/>
    <col min="6146" max="6146" width="3.83203125" style="22" customWidth="1"/>
    <col min="6147" max="6147" width="3.5" style="22" customWidth="1"/>
    <col min="6148" max="6148" width="38.33203125" style="22" customWidth="1"/>
    <col min="6149" max="6156" width="9.5" style="22" customWidth="1"/>
    <col min="6157" max="6157" width="0.5" style="22" customWidth="1"/>
    <col min="6158" max="6165" width="14.5" style="22" customWidth="1"/>
    <col min="6166" max="6166" width="10.6640625" style="22" customWidth="1"/>
    <col min="6167" max="6400" width="10.6640625" style="22"/>
    <col min="6401" max="6401" width="14.6640625" style="22" customWidth="1"/>
    <col min="6402" max="6402" width="3.83203125" style="22" customWidth="1"/>
    <col min="6403" max="6403" width="3.5" style="22" customWidth="1"/>
    <col min="6404" max="6404" width="38.33203125" style="22" customWidth="1"/>
    <col min="6405" max="6412" width="9.5" style="22" customWidth="1"/>
    <col min="6413" max="6413" width="0.5" style="22" customWidth="1"/>
    <col min="6414" max="6421" width="14.5" style="22" customWidth="1"/>
    <col min="6422" max="6422" width="10.6640625" style="22" customWidth="1"/>
    <col min="6423" max="6656" width="10.6640625" style="22"/>
    <col min="6657" max="6657" width="14.6640625" style="22" customWidth="1"/>
    <col min="6658" max="6658" width="3.83203125" style="22" customWidth="1"/>
    <col min="6659" max="6659" width="3.5" style="22" customWidth="1"/>
    <col min="6660" max="6660" width="38.33203125" style="22" customWidth="1"/>
    <col min="6661" max="6668" width="9.5" style="22" customWidth="1"/>
    <col min="6669" max="6669" width="0.5" style="22" customWidth="1"/>
    <col min="6670" max="6677" width="14.5" style="22" customWidth="1"/>
    <col min="6678" max="6678" width="10.6640625" style="22" customWidth="1"/>
    <col min="6679" max="6912" width="10.6640625" style="22"/>
    <col min="6913" max="6913" width="14.6640625" style="22" customWidth="1"/>
    <col min="6914" max="6914" width="3.83203125" style="22" customWidth="1"/>
    <col min="6915" max="6915" width="3.5" style="22" customWidth="1"/>
    <col min="6916" max="6916" width="38.33203125" style="22" customWidth="1"/>
    <col min="6917" max="6924" width="9.5" style="22" customWidth="1"/>
    <col min="6925" max="6925" width="0.5" style="22" customWidth="1"/>
    <col min="6926" max="6933" width="14.5" style="22" customWidth="1"/>
    <col min="6934" max="6934" width="10.6640625" style="22" customWidth="1"/>
    <col min="6935" max="7168" width="10.6640625" style="22"/>
    <col min="7169" max="7169" width="14.6640625" style="22" customWidth="1"/>
    <col min="7170" max="7170" width="3.83203125" style="22" customWidth="1"/>
    <col min="7171" max="7171" width="3.5" style="22" customWidth="1"/>
    <col min="7172" max="7172" width="38.33203125" style="22" customWidth="1"/>
    <col min="7173" max="7180" width="9.5" style="22" customWidth="1"/>
    <col min="7181" max="7181" width="0.5" style="22" customWidth="1"/>
    <col min="7182" max="7189" width="14.5" style="22" customWidth="1"/>
    <col min="7190" max="7190" width="10.6640625" style="22" customWidth="1"/>
    <col min="7191" max="7424" width="10.6640625" style="22"/>
    <col min="7425" max="7425" width="14.6640625" style="22" customWidth="1"/>
    <col min="7426" max="7426" width="3.83203125" style="22" customWidth="1"/>
    <col min="7427" max="7427" width="3.5" style="22" customWidth="1"/>
    <col min="7428" max="7428" width="38.33203125" style="22" customWidth="1"/>
    <col min="7429" max="7436" width="9.5" style="22" customWidth="1"/>
    <col min="7437" max="7437" width="0.5" style="22" customWidth="1"/>
    <col min="7438" max="7445" width="14.5" style="22" customWidth="1"/>
    <col min="7446" max="7446" width="10.6640625" style="22" customWidth="1"/>
    <col min="7447" max="7680" width="10.6640625" style="22"/>
    <col min="7681" max="7681" width="14.6640625" style="22" customWidth="1"/>
    <col min="7682" max="7682" width="3.83203125" style="22" customWidth="1"/>
    <col min="7683" max="7683" width="3.5" style="22" customWidth="1"/>
    <col min="7684" max="7684" width="38.33203125" style="22" customWidth="1"/>
    <col min="7685" max="7692" width="9.5" style="22" customWidth="1"/>
    <col min="7693" max="7693" width="0.5" style="22" customWidth="1"/>
    <col min="7694" max="7701" width="14.5" style="22" customWidth="1"/>
    <col min="7702" max="7702" width="10.6640625" style="22" customWidth="1"/>
    <col min="7703" max="7936" width="10.6640625" style="22"/>
    <col min="7937" max="7937" width="14.6640625" style="22" customWidth="1"/>
    <col min="7938" max="7938" width="3.83203125" style="22" customWidth="1"/>
    <col min="7939" max="7939" width="3.5" style="22" customWidth="1"/>
    <col min="7940" max="7940" width="38.33203125" style="22" customWidth="1"/>
    <col min="7941" max="7948" width="9.5" style="22" customWidth="1"/>
    <col min="7949" max="7949" width="0.5" style="22" customWidth="1"/>
    <col min="7950" max="7957" width="14.5" style="22" customWidth="1"/>
    <col min="7958" max="7958" width="10.6640625" style="22" customWidth="1"/>
    <col min="7959" max="8192" width="10.6640625" style="22"/>
    <col min="8193" max="8193" width="14.6640625" style="22" customWidth="1"/>
    <col min="8194" max="8194" width="3.83203125" style="22" customWidth="1"/>
    <col min="8195" max="8195" width="3.5" style="22" customWidth="1"/>
    <col min="8196" max="8196" width="38.33203125" style="22" customWidth="1"/>
    <col min="8197" max="8204" width="9.5" style="22" customWidth="1"/>
    <col min="8205" max="8205" width="0.5" style="22" customWidth="1"/>
    <col min="8206" max="8213" width="14.5" style="22" customWidth="1"/>
    <col min="8214" max="8214" width="10.6640625" style="22" customWidth="1"/>
    <col min="8215" max="8448" width="10.6640625" style="22"/>
    <col min="8449" max="8449" width="14.6640625" style="22" customWidth="1"/>
    <col min="8450" max="8450" width="3.83203125" style="22" customWidth="1"/>
    <col min="8451" max="8451" width="3.5" style="22" customWidth="1"/>
    <col min="8452" max="8452" width="38.33203125" style="22" customWidth="1"/>
    <col min="8453" max="8460" width="9.5" style="22" customWidth="1"/>
    <col min="8461" max="8461" width="0.5" style="22" customWidth="1"/>
    <col min="8462" max="8469" width="14.5" style="22" customWidth="1"/>
    <col min="8470" max="8470" width="10.6640625" style="22" customWidth="1"/>
    <col min="8471" max="8704" width="10.6640625" style="22"/>
    <col min="8705" max="8705" width="14.6640625" style="22" customWidth="1"/>
    <col min="8706" max="8706" width="3.83203125" style="22" customWidth="1"/>
    <col min="8707" max="8707" width="3.5" style="22" customWidth="1"/>
    <col min="8708" max="8708" width="38.33203125" style="22" customWidth="1"/>
    <col min="8709" max="8716" width="9.5" style="22" customWidth="1"/>
    <col min="8717" max="8717" width="0.5" style="22" customWidth="1"/>
    <col min="8718" max="8725" width="14.5" style="22" customWidth="1"/>
    <col min="8726" max="8726" width="10.6640625" style="22" customWidth="1"/>
    <col min="8727" max="8960" width="10.6640625" style="22"/>
    <col min="8961" max="8961" width="14.6640625" style="22" customWidth="1"/>
    <col min="8962" max="8962" width="3.83203125" style="22" customWidth="1"/>
    <col min="8963" max="8963" width="3.5" style="22" customWidth="1"/>
    <col min="8964" max="8964" width="38.33203125" style="22" customWidth="1"/>
    <col min="8965" max="8972" width="9.5" style="22" customWidth="1"/>
    <col min="8973" max="8973" width="0.5" style="22" customWidth="1"/>
    <col min="8974" max="8981" width="14.5" style="22" customWidth="1"/>
    <col min="8982" max="8982" width="10.6640625" style="22" customWidth="1"/>
    <col min="8983" max="9216" width="10.6640625" style="22"/>
    <col min="9217" max="9217" width="14.6640625" style="22" customWidth="1"/>
    <col min="9218" max="9218" width="3.83203125" style="22" customWidth="1"/>
    <col min="9219" max="9219" width="3.5" style="22" customWidth="1"/>
    <col min="9220" max="9220" width="38.33203125" style="22" customWidth="1"/>
    <col min="9221" max="9228" width="9.5" style="22" customWidth="1"/>
    <col min="9229" max="9229" width="0.5" style="22" customWidth="1"/>
    <col min="9230" max="9237" width="14.5" style="22" customWidth="1"/>
    <col min="9238" max="9238" width="10.6640625" style="22" customWidth="1"/>
    <col min="9239" max="9472" width="10.6640625" style="22"/>
    <col min="9473" max="9473" width="14.6640625" style="22" customWidth="1"/>
    <col min="9474" max="9474" width="3.83203125" style="22" customWidth="1"/>
    <col min="9475" max="9475" width="3.5" style="22" customWidth="1"/>
    <col min="9476" max="9476" width="38.33203125" style="22" customWidth="1"/>
    <col min="9477" max="9484" width="9.5" style="22" customWidth="1"/>
    <col min="9485" max="9485" width="0.5" style="22" customWidth="1"/>
    <col min="9486" max="9493" width="14.5" style="22" customWidth="1"/>
    <col min="9494" max="9494" width="10.6640625" style="22" customWidth="1"/>
    <col min="9495" max="9728" width="10.6640625" style="22"/>
    <col min="9729" max="9729" width="14.6640625" style="22" customWidth="1"/>
    <col min="9730" max="9730" width="3.83203125" style="22" customWidth="1"/>
    <col min="9731" max="9731" width="3.5" style="22" customWidth="1"/>
    <col min="9732" max="9732" width="38.33203125" style="22" customWidth="1"/>
    <col min="9733" max="9740" width="9.5" style="22" customWidth="1"/>
    <col min="9741" max="9741" width="0.5" style="22" customWidth="1"/>
    <col min="9742" max="9749" width="14.5" style="22" customWidth="1"/>
    <col min="9750" max="9750" width="10.6640625" style="22" customWidth="1"/>
    <col min="9751" max="9984" width="10.6640625" style="22"/>
    <col min="9985" max="9985" width="14.6640625" style="22" customWidth="1"/>
    <col min="9986" max="9986" width="3.83203125" style="22" customWidth="1"/>
    <col min="9987" max="9987" width="3.5" style="22" customWidth="1"/>
    <col min="9988" max="9988" width="38.33203125" style="22" customWidth="1"/>
    <col min="9989" max="9996" width="9.5" style="22" customWidth="1"/>
    <col min="9997" max="9997" width="0.5" style="22" customWidth="1"/>
    <col min="9998" max="10005" width="14.5" style="22" customWidth="1"/>
    <col min="10006" max="10006" width="10.6640625" style="22" customWidth="1"/>
    <col min="10007" max="10240" width="10.6640625" style="22"/>
    <col min="10241" max="10241" width="14.6640625" style="22" customWidth="1"/>
    <col min="10242" max="10242" width="3.83203125" style="22" customWidth="1"/>
    <col min="10243" max="10243" width="3.5" style="22" customWidth="1"/>
    <col min="10244" max="10244" width="38.33203125" style="22" customWidth="1"/>
    <col min="10245" max="10252" width="9.5" style="22" customWidth="1"/>
    <col min="10253" max="10253" width="0.5" style="22" customWidth="1"/>
    <col min="10254" max="10261" width="14.5" style="22" customWidth="1"/>
    <col min="10262" max="10262" width="10.6640625" style="22" customWidth="1"/>
    <col min="10263" max="10496" width="10.6640625" style="22"/>
    <col min="10497" max="10497" width="14.6640625" style="22" customWidth="1"/>
    <col min="10498" max="10498" width="3.83203125" style="22" customWidth="1"/>
    <col min="10499" max="10499" width="3.5" style="22" customWidth="1"/>
    <col min="10500" max="10500" width="38.33203125" style="22" customWidth="1"/>
    <col min="10501" max="10508" width="9.5" style="22" customWidth="1"/>
    <col min="10509" max="10509" width="0.5" style="22" customWidth="1"/>
    <col min="10510" max="10517" width="14.5" style="22" customWidth="1"/>
    <col min="10518" max="10518" width="10.6640625" style="22" customWidth="1"/>
    <col min="10519" max="10752" width="10.6640625" style="22"/>
    <col min="10753" max="10753" width="14.6640625" style="22" customWidth="1"/>
    <col min="10754" max="10754" width="3.83203125" style="22" customWidth="1"/>
    <col min="10755" max="10755" width="3.5" style="22" customWidth="1"/>
    <col min="10756" max="10756" width="38.33203125" style="22" customWidth="1"/>
    <col min="10757" max="10764" width="9.5" style="22" customWidth="1"/>
    <col min="10765" max="10765" width="0.5" style="22" customWidth="1"/>
    <col min="10766" max="10773" width="14.5" style="22" customWidth="1"/>
    <col min="10774" max="10774" width="10.6640625" style="22" customWidth="1"/>
    <col min="10775" max="11008" width="10.6640625" style="22"/>
    <col min="11009" max="11009" width="14.6640625" style="22" customWidth="1"/>
    <col min="11010" max="11010" width="3.83203125" style="22" customWidth="1"/>
    <col min="11011" max="11011" width="3.5" style="22" customWidth="1"/>
    <col min="11012" max="11012" width="38.33203125" style="22" customWidth="1"/>
    <col min="11013" max="11020" width="9.5" style="22" customWidth="1"/>
    <col min="11021" max="11021" width="0.5" style="22" customWidth="1"/>
    <col min="11022" max="11029" width="14.5" style="22" customWidth="1"/>
    <col min="11030" max="11030" width="10.6640625" style="22" customWidth="1"/>
    <col min="11031" max="11264" width="10.6640625" style="22"/>
    <col min="11265" max="11265" width="14.6640625" style="22" customWidth="1"/>
    <col min="11266" max="11266" width="3.83203125" style="22" customWidth="1"/>
    <col min="11267" max="11267" width="3.5" style="22" customWidth="1"/>
    <col min="11268" max="11268" width="38.33203125" style="22" customWidth="1"/>
    <col min="11269" max="11276" width="9.5" style="22" customWidth="1"/>
    <col min="11277" max="11277" width="0.5" style="22" customWidth="1"/>
    <col min="11278" max="11285" width="14.5" style="22" customWidth="1"/>
    <col min="11286" max="11286" width="10.6640625" style="22" customWidth="1"/>
    <col min="11287" max="11520" width="10.6640625" style="22"/>
    <col min="11521" max="11521" width="14.6640625" style="22" customWidth="1"/>
    <col min="11522" max="11522" width="3.83203125" style="22" customWidth="1"/>
    <col min="11523" max="11523" width="3.5" style="22" customWidth="1"/>
    <col min="11524" max="11524" width="38.33203125" style="22" customWidth="1"/>
    <col min="11525" max="11532" width="9.5" style="22" customWidth="1"/>
    <col min="11533" max="11533" width="0.5" style="22" customWidth="1"/>
    <col min="11534" max="11541" width="14.5" style="22" customWidth="1"/>
    <col min="11542" max="11542" width="10.6640625" style="22" customWidth="1"/>
    <col min="11543" max="11776" width="10.6640625" style="22"/>
    <col min="11777" max="11777" width="14.6640625" style="22" customWidth="1"/>
    <col min="11778" max="11778" width="3.83203125" style="22" customWidth="1"/>
    <col min="11779" max="11779" width="3.5" style="22" customWidth="1"/>
    <col min="11780" max="11780" width="38.33203125" style="22" customWidth="1"/>
    <col min="11781" max="11788" width="9.5" style="22" customWidth="1"/>
    <col min="11789" max="11789" width="0.5" style="22" customWidth="1"/>
    <col min="11790" max="11797" width="14.5" style="22" customWidth="1"/>
    <col min="11798" max="11798" width="10.6640625" style="22" customWidth="1"/>
    <col min="11799" max="12032" width="10.6640625" style="22"/>
    <col min="12033" max="12033" width="14.6640625" style="22" customWidth="1"/>
    <col min="12034" max="12034" width="3.83203125" style="22" customWidth="1"/>
    <col min="12035" max="12035" width="3.5" style="22" customWidth="1"/>
    <col min="12036" max="12036" width="38.33203125" style="22" customWidth="1"/>
    <col min="12037" max="12044" width="9.5" style="22" customWidth="1"/>
    <col min="12045" max="12045" width="0.5" style="22" customWidth="1"/>
    <col min="12046" max="12053" width="14.5" style="22" customWidth="1"/>
    <col min="12054" max="12054" width="10.6640625" style="22" customWidth="1"/>
    <col min="12055" max="12288" width="10.6640625" style="22"/>
    <col min="12289" max="12289" width="14.6640625" style="22" customWidth="1"/>
    <col min="12290" max="12290" width="3.83203125" style="22" customWidth="1"/>
    <col min="12291" max="12291" width="3.5" style="22" customWidth="1"/>
    <col min="12292" max="12292" width="38.33203125" style="22" customWidth="1"/>
    <col min="12293" max="12300" width="9.5" style="22" customWidth="1"/>
    <col min="12301" max="12301" width="0.5" style="22" customWidth="1"/>
    <col min="12302" max="12309" width="14.5" style="22" customWidth="1"/>
    <col min="12310" max="12310" width="10.6640625" style="22" customWidth="1"/>
    <col min="12311" max="12544" width="10.6640625" style="22"/>
    <col min="12545" max="12545" width="14.6640625" style="22" customWidth="1"/>
    <col min="12546" max="12546" width="3.83203125" style="22" customWidth="1"/>
    <col min="12547" max="12547" width="3.5" style="22" customWidth="1"/>
    <col min="12548" max="12548" width="38.33203125" style="22" customWidth="1"/>
    <col min="12549" max="12556" width="9.5" style="22" customWidth="1"/>
    <col min="12557" max="12557" width="0.5" style="22" customWidth="1"/>
    <col min="12558" max="12565" width="14.5" style="22" customWidth="1"/>
    <col min="12566" max="12566" width="10.6640625" style="22" customWidth="1"/>
    <col min="12567" max="12800" width="10.6640625" style="22"/>
    <col min="12801" max="12801" width="14.6640625" style="22" customWidth="1"/>
    <col min="12802" max="12802" width="3.83203125" style="22" customWidth="1"/>
    <col min="12803" max="12803" width="3.5" style="22" customWidth="1"/>
    <col min="12804" max="12804" width="38.33203125" style="22" customWidth="1"/>
    <col min="12805" max="12812" width="9.5" style="22" customWidth="1"/>
    <col min="12813" max="12813" width="0.5" style="22" customWidth="1"/>
    <col min="12814" max="12821" width="14.5" style="22" customWidth="1"/>
    <col min="12822" max="12822" width="10.6640625" style="22" customWidth="1"/>
    <col min="12823" max="13056" width="10.6640625" style="22"/>
    <col min="13057" max="13057" width="14.6640625" style="22" customWidth="1"/>
    <col min="13058" max="13058" width="3.83203125" style="22" customWidth="1"/>
    <col min="13059" max="13059" width="3.5" style="22" customWidth="1"/>
    <col min="13060" max="13060" width="38.33203125" style="22" customWidth="1"/>
    <col min="13061" max="13068" width="9.5" style="22" customWidth="1"/>
    <col min="13069" max="13069" width="0.5" style="22" customWidth="1"/>
    <col min="13070" max="13077" width="14.5" style="22" customWidth="1"/>
    <col min="13078" max="13078" width="10.6640625" style="22" customWidth="1"/>
    <col min="13079" max="13312" width="10.6640625" style="22"/>
    <col min="13313" max="13313" width="14.6640625" style="22" customWidth="1"/>
    <col min="13314" max="13314" width="3.83203125" style="22" customWidth="1"/>
    <col min="13315" max="13315" width="3.5" style="22" customWidth="1"/>
    <col min="13316" max="13316" width="38.33203125" style="22" customWidth="1"/>
    <col min="13317" max="13324" width="9.5" style="22" customWidth="1"/>
    <col min="13325" max="13325" width="0.5" style="22" customWidth="1"/>
    <col min="13326" max="13333" width="14.5" style="22" customWidth="1"/>
    <col min="13334" max="13334" width="10.6640625" style="22" customWidth="1"/>
    <col min="13335" max="13568" width="10.6640625" style="22"/>
    <col min="13569" max="13569" width="14.6640625" style="22" customWidth="1"/>
    <col min="13570" max="13570" width="3.83203125" style="22" customWidth="1"/>
    <col min="13571" max="13571" width="3.5" style="22" customWidth="1"/>
    <col min="13572" max="13572" width="38.33203125" style="22" customWidth="1"/>
    <col min="13573" max="13580" width="9.5" style="22" customWidth="1"/>
    <col min="13581" max="13581" width="0.5" style="22" customWidth="1"/>
    <col min="13582" max="13589" width="14.5" style="22" customWidth="1"/>
    <col min="13590" max="13590" width="10.6640625" style="22" customWidth="1"/>
    <col min="13591" max="13824" width="10.6640625" style="22"/>
    <col min="13825" max="13825" width="14.6640625" style="22" customWidth="1"/>
    <col min="13826" max="13826" width="3.83203125" style="22" customWidth="1"/>
    <col min="13827" max="13827" width="3.5" style="22" customWidth="1"/>
    <col min="13828" max="13828" width="38.33203125" style="22" customWidth="1"/>
    <col min="13829" max="13836" width="9.5" style="22" customWidth="1"/>
    <col min="13837" max="13837" width="0.5" style="22" customWidth="1"/>
    <col min="13838" max="13845" width="14.5" style="22" customWidth="1"/>
    <col min="13846" max="13846" width="10.6640625" style="22" customWidth="1"/>
    <col min="13847" max="14080" width="10.6640625" style="22"/>
    <col min="14081" max="14081" width="14.6640625" style="22" customWidth="1"/>
    <col min="14082" max="14082" width="3.83203125" style="22" customWidth="1"/>
    <col min="14083" max="14083" width="3.5" style="22" customWidth="1"/>
    <col min="14084" max="14084" width="38.33203125" style="22" customWidth="1"/>
    <col min="14085" max="14092" width="9.5" style="22" customWidth="1"/>
    <col min="14093" max="14093" width="0.5" style="22" customWidth="1"/>
    <col min="14094" max="14101" width="14.5" style="22" customWidth="1"/>
    <col min="14102" max="14102" width="10.6640625" style="22" customWidth="1"/>
    <col min="14103" max="14336" width="10.6640625" style="22"/>
    <col min="14337" max="14337" width="14.6640625" style="22" customWidth="1"/>
    <col min="14338" max="14338" width="3.83203125" style="22" customWidth="1"/>
    <col min="14339" max="14339" width="3.5" style="22" customWidth="1"/>
    <col min="14340" max="14340" width="38.33203125" style="22" customWidth="1"/>
    <col min="14341" max="14348" width="9.5" style="22" customWidth="1"/>
    <col min="14349" max="14349" width="0.5" style="22" customWidth="1"/>
    <col min="14350" max="14357" width="14.5" style="22" customWidth="1"/>
    <col min="14358" max="14358" width="10.6640625" style="22" customWidth="1"/>
    <col min="14359" max="14592" width="10.6640625" style="22"/>
    <col min="14593" max="14593" width="14.6640625" style="22" customWidth="1"/>
    <col min="14594" max="14594" width="3.83203125" style="22" customWidth="1"/>
    <col min="14595" max="14595" width="3.5" style="22" customWidth="1"/>
    <col min="14596" max="14596" width="38.33203125" style="22" customWidth="1"/>
    <col min="14597" max="14604" width="9.5" style="22" customWidth="1"/>
    <col min="14605" max="14605" width="0.5" style="22" customWidth="1"/>
    <col min="14606" max="14613" width="14.5" style="22" customWidth="1"/>
    <col min="14614" max="14614" width="10.6640625" style="22" customWidth="1"/>
    <col min="14615" max="14848" width="10.6640625" style="22"/>
    <col min="14849" max="14849" width="14.6640625" style="22" customWidth="1"/>
    <col min="14850" max="14850" width="3.83203125" style="22" customWidth="1"/>
    <col min="14851" max="14851" width="3.5" style="22" customWidth="1"/>
    <col min="14852" max="14852" width="38.33203125" style="22" customWidth="1"/>
    <col min="14853" max="14860" width="9.5" style="22" customWidth="1"/>
    <col min="14861" max="14861" width="0.5" style="22" customWidth="1"/>
    <col min="14862" max="14869" width="14.5" style="22" customWidth="1"/>
    <col min="14870" max="14870" width="10.6640625" style="22" customWidth="1"/>
    <col min="14871" max="15104" width="10.6640625" style="22"/>
    <col min="15105" max="15105" width="14.6640625" style="22" customWidth="1"/>
    <col min="15106" max="15106" width="3.83203125" style="22" customWidth="1"/>
    <col min="15107" max="15107" width="3.5" style="22" customWidth="1"/>
    <col min="15108" max="15108" width="38.33203125" style="22" customWidth="1"/>
    <col min="15109" max="15116" width="9.5" style="22" customWidth="1"/>
    <col min="15117" max="15117" width="0.5" style="22" customWidth="1"/>
    <col min="15118" max="15125" width="14.5" style="22" customWidth="1"/>
    <col min="15126" max="15126" width="10.6640625" style="22" customWidth="1"/>
    <col min="15127" max="15360" width="10.6640625" style="22"/>
    <col min="15361" max="15361" width="14.6640625" style="22" customWidth="1"/>
    <col min="15362" max="15362" width="3.83203125" style="22" customWidth="1"/>
    <col min="15363" max="15363" width="3.5" style="22" customWidth="1"/>
    <col min="15364" max="15364" width="38.33203125" style="22" customWidth="1"/>
    <col min="15365" max="15372" width="9.5" style="22" customWidth="1"/>
    <col min="15373" max="15373" width="0.5" style="22" customWidth="1"/>
    <col min="15374" max="15381" width="14.5" style="22" customWidth="1"/>
    <col min="15382" max="15382" width="10.6640625" style="22" customWidth="1"/>
    <col min="15383" max="15616" width="10.6640625" style="22"/>
    <col min="15617" max="15617" width="14.6640625" style="22" customWidth="1"/>
    <col min="15618" max="15618" width="3.83203125" style="22" customWidth="1"/>
    <col min="15619" max="15619" width="3.5" style="22" customWidth="1"/>
    <col min="15620" max="15620" width="38.33203125" style="22" customWidth="1"/>
    <col min="15621" max="15628" width="9.5" style="22" customWidth="1"/>
    <col min="15629" max="15629" width="0.5" style="22" customWidth="1"/>
    <col min="15630" max="15637" width="14.5" style="22" customWidth="1"/>
    <col min="15638" max="15638" width="10.6640625" style="22" customWidth="1"/>
    <col min="15639" max="15872" width="10.6640625" style="22"/>
    <col min="15873" max="15873" width="14.6640625" style="22" customWidth="1"/>
    <col min="15874" max="15874" width="3.83203125" style="22" customWidth="1"/>
    <col min="15875" max="15875" width="3.5" style="22" customWidth="1"/>
    <col min="15876" max="15876" width="38.33203125" style="22" customWidth="1"/>
    <col min="15877" max="15884" width="9.5" style="22" customWidth="1"/>
    <col min="15885" max="15885" width="0.5" style="22" customWidth="1"/>
    <col min="15886" max="15893" width="14.5" style="22" customWidth="1"/>
    <col min="15894" max="15894" width="10.6640625" style="22" customWidth="1"/>
    <col min="15895" max="16128" width="10.6640625" style="22"/>
    <col min="16129" max="16129" width="14.6640625" style="22" customWidth="1"/>
    <col min="16130" max="16130" width="3.83203125" style="22" customWidth="1"/>
    <col min="16131" max="16131" width="3.5" style="22" customWidth="1"/>
    <col min="16132" max="16132" width="38.33203125" style="22" customWidth="1"/>
    <col min="16133" max="16140" width="9.5" style="22" customWidth="1"/>
    <col min="16141" max="16141" width="0.5" style="22" customWidth="1"/>
    <col min="16142" max="16149" width="14.5" style="22" customWidth="1"/>
    <col min="16150" max="16150" width="10.6640625" style="22" customWidth="1"/>
    <col min="16151" max="16384" width="10.6640625" style="22"/>
  </cols>
  <sheetData>
    <row r="2" spans="2:22" ht="21">
      <c r="B2" s="378" t="s">
        <v>265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23"/>
      <c r="N2" s="96"/>
      <c r="O2" s="96"/>
      <c r="P2" s="96"/>
      <c r="Q2" s="24"/>
      <c r="R2" s="25"/>
      <c r="S2" s="25"/>
      <c r="T2" s="25"/>
      <c r="U2" s="25"/>
    </row>
    <row r="3" spans="2:22" s="95" customFormat="1" ht="6" customHeight="1" thickBot="1">
      <c r="B3" s="24"/>
      <c r="C3" s="24"/>
      <c r="D3" s="24"/>
      <c r="E3" s="97"/>
      <c r="F3" s="97"/>
      <c r="G3" s="97"/>
      <c r="H3" s="97"/>
      <c r="I3" s="97"/>
      <c r="J3" s="97"/>
      <c r="K3" s="97"/>
      <c r="L3" s="97"/>
      <c r="M3" s="24"/>
      <c r="N3" s="98"/>
      <c r="O3" s="98"/>
      <c r="P3" s="98"/>
      <c r="Q3" s="98"/>
      <c r="R3" s="24"/>
      <c r="S3" s="24"/>
      <c r="T3" s="24"/>
      <c r="U3" s="24"/>
    </row>
    <row r="4" spans="2:22" s="29" customFormat="1" ht="12">
      <c r="B4" s="381" t="s">
        <v>12</v>
      </c>
      <c r="C4" s="381"/>
      <c r="D4" s="382"/>
      <c r="E4" s="387" t="s">
        <v>13</v>
      </c>
      <c r="F4" s="388"/>
      <c r="G4" s="388"/>
      <c r="H4" s="388"/>
      <c r="I4" s="388"/>
      <c r="J4" s="388"/>
      <c r="K4" s="388"/>
      <c r="L4" s="388"/>
      <c r="M4" s="30"/>
      <c r="N4" s="389" t="s">
        <v>14</v>
      </c>
      <c r="O4" s="389"/>
      <c r="P4" s="389"/>
      <c r="Q4" s="389"/>
      <c r="R4" s="389"/>
      <c r="S4" s="389"/>
      <c r="T4" s="389"/>
      <c r="U4" s="389"/>
      <c r="V4" s="31"/>
    </row>
    <row r="5" spans="2:22" s="29" customFormat="1" ht="12">
      <c r="B5" s="383"/>
      <c r="C5" s="383"/>
      <c r="D5" s="384"/>
      <c r="E5" s="373" t="s">
        <v>15</v>
      </c>
      <c r="F5" s="367"/>
      <c r="G5" s="390" t="s">
        <v>16</v>
      </c>
      <c r="H5" s="391"/>
      <c r="I5" s="391"/>
      <c r="J5" s="391"/>
      <c r="K5" s="391"/>
      <c r="L5" s="391"/>
      <c r="M5" s="32"/>
      <c r="N5" s="392" t="s">
        <v>17</v>
      </c>
      <c r="O5" s="392"/>
      <c r="P5" s="392"/>
      <c r="Q5" s="392"/>
      <c r="R5" s="392"/>
      <c r="S5" s="392"/>
      <c r="T5" s="393" t="s">
        <v>18</v>
      </c>
      <c r="U5" s="394"/>
      <c r="V5" s="31"/>
    </row>
    <row r="6" spans="2:22" s="29" customFormat="1" ht="12">
      <c r="B6" s="383"/>
      <c r="C6" s="383"/>
      <c r="D6" s="384"/>
      <c r="E6" s="374"/>
      <c r="F6" s="368"/>
      <c r="G6" s="375" t="s">
        <v>19</v>
      </c>
      <c r="H6" s="375"/>
      <c r="I6" s="376"/>
      <c r="J6" s="377" t="s">
        <v>20</v>
      </c>
      <c r="K6" s="375"/>
      <c r="L6" s="375"/>
      <c r="M6" s="33"/>
      <c r="N6" s="375" t="s">
        <v>21</v>
      </c>
      <c r="O6" s="375"/>
      <c r="P6" s="376"/>
      <c r="Q6" s="377" t="s">
        <v>22</v>
      </c>
      <c r="R6" s="375"/>
      <c r="S6" s="375"/>
      <c r="T6" s="395"/>
      <c r="U6" s="385"/>
      <c r="V6" s="31"/>
    </row>
    <row r="7" spans="2:22" s="34" customFormat="1" ht="12">
      <c r="B7" s="383"/>
      <c r="C7" s="383"/>
      <c r="D7" s="384"/>
      <c r="E7" s="371" t="s">
        <v>23</v>
      </c>
      <c r="F7" s="369" t="s">
        <v>24</v>
      </c>
      <c r="G7" s="371" t="s">
        <v>23</v>
      </c>
      <c r="H7" s="369" t="s">
        <v>24</v>
      </c>
      <c r="I7" s="35"/>
      <c r="J7" s="371" t="s">
        <v>23</v>
      </c>
      <c r="K7" s="369" t="s">
        <v>24</v>
      </c>
      <c r="L7" s="36"/>
      <c r="M7" s="33"/>
      <c r="N7" s="367" t="s">
        <v>23</v>
      </c>
      <c r="O7" s="369" t="s">
        <v>24</v>
      </c>
      <c r="P7" s="35"/>
      <c r="Q7" s="371" t="s">
        <v>23</v>
      </c>
      <c r="R7" s="369" t="s">
        <v>24</v>
      </c>
      <c r="S7" s="35"/>
      <c r="T7" s="373" t="s">
        <v>23</v>
      </c>
      <c r="U7" s="369" t="s">
        <v>24</v>
      </c>
      <c r="V7" s="37"/>
    </row>
    <row r="8" spans="2:22" s="29" customFormat="1" ht="12">
      <c r="B8" s="385"/>
      <c r="C8" s="385"/>
      <c r="D8" s="386"/>
      <c r="E8" s="372"/>
      <c r="F8" s="370"/>
      <c r="G8" s="372"/>
      <c r="H8" s="370"/>
      <c r="I8" s="38" t="s">
        <v>25</v>
      </c>
      <c r="J8" s="372"/>
      <c r="K8" s="370"/>
      <c r="L8" s="39" t="s">
        <v>25</v>
      </c>
      <c r="M8" s="40"/>
      <c r="N8" s="368"/>
      <c r="O8" s="370"/>
      <c r="P8" s="38" t="s">
        <v>25</v>
      </c>
      <c r="Q8" s="372"/>
      <c r="R8" s="370"/>
      <c r="S8" s="38" t="s">
        <v>25</v>
      </c>
      <c r="T8" s="374"/>
      <c r="U8" s="370"/>
      <c r="V8" s="31"/>
    </row>
    <row r="9" spans="2:22" s="102" customFormat="1" ht="12">
      <c r="B9" s="52"/>
      <c r="C9" s="52"/>
      <c r="D9" s="63" t="s">
        <v>86</v>
      </c>
      <c r="E9" s="99">
        <f>G9</f>
        <v>3</v>
      </c>
      <c r="F9" s="100">
        <f>H9</f>
        <v>8</v>
      </c>
      <c r="G9" s="44">
        <v>3</v>
      </c>
      <c r="H9" s="44">
        <v>8</v>
      </c>
      <c r="I9" s="45">
        <v>8</v>
      </c>
      <c r="J9" s="57" t="s">
        <v>29</v>
      </c>
      <c r="K9" s="57" t="s">
        <v>29</v>
      </c>
      <c r="L9" s="58" t="s">
        <v>29</v>
      </c>
      <c r="M9" s="58"/>
      <c r="N9" s="45">
        <v>3</v>
      </c>
      <c r="O9" s="44">
        <v>8</v>
      </c>
      <c r="P9" s="44">
        <v>8</v>
      </c>
      <c r="Q9" s="62" t="s">
        <v>29</v>
      </c>
      <c r="R9" s="62" t="s">
        <v>29</v>
      </c>
      <c r="S9" s="62" t="s">
        <v>29</v>
      </c>
      <c r="T9" s="56" t="s">
        <v>29</v>
      </c>
      <c r="U9" s="57" t="s">
        <v>29</v>
      </c>
      <c r="V9" s="101"/>
    </row>
    <row r="10" spans="2:22" s="102" customFormat="1" ht="12">
      <c r="B10" s="52"/>
      <c r="C10" s="52"/>
      <c r="D10" s="63" t="s">
        <v>87</v>
      </c>
      <c r="E10" s="42">
        <f t="shared" ref="E10:F68" si="0">G10</f>
        <v>28</v>
      </c>
      <c r="F10" s="44">
        <f t="shared" si="0"/>
        <v>182</v>
      </c>
      <c r="G10" s="44">
        <v>28</v>
      </c>
      <c r="H10" s="44">
        <v>182</v>
      </c>
      <c r="I10" s="45">
        <v>159</v>
      </c>
      <c r="J10" s="45" t="s">
        <v>29</v>
      </c>
      <c r="K10" s="45" t="s">
        <v>29</v>
      </c>
      <c r="L10" s="58" t="s">
        <v>29</v>
      </c>
      <c r="M10" s="58"/>
      <c r="N10" s="45">
        <v>28</v>
      </c>
      <c r="O10" s="44">
        <v>182</v>
      </c>
      <c r="P10" s="44">
        <v>159</v>
      </c>
      <c r="Q10" s="62" t="s">
        <v>29</v>
      </c>
      <c r="R10" s="62" t="s">
        <v>29</v>
      </c>
      <c r="S10" s="62" t="s">
        <v>29</v>
      </c>
      <c r="T10" s="56" t="s">
        <v>29</v>
      </c>
      <c r="U10" s="57" t="s">
        <v>29</v>
      </c>
      <c r="V10" s="101"/>
    </row>
    <row r="11" spans="2:22" s="102" customFormat="1" ht="12">
      <c r="B11" s="52"/>
      <c r="C11" s="52"/>
      <c r="D11" s="63" t="s">
        <v>88</v>
      </c>
      <c r="E11" s="42">
        <f t="shared" si="0"/>
        <v>81</v>
      </c>
      <c r="F11" s="44">
        <f t="shared" si="0"/>
        <v>1096</v>
      </c>
      <c r="G11" s="44">
        <v>81</v>
      </c>
      <c r="H11" s="44">
        <v>1096</v>
      </c>
      <c r="I11" s="45">
        <v>1008</v>
      </c>
      <c r="J11" s="45">
        <v>4</v>
      </c>
      <c r="K11" s="45">
        <v>8</v>
      </c>
      <c r="L11" s="58" t="s">
        <v>29</v>
      </c>
      <c r="M11" s="58"/>
      <c r="N11" s="45">
        <v>75</v>
      </c>
      <c r="O11" s="44">
        <v>1086</v>
      </c>
      <c r="P11" s="44">
        <v>1006</v>
      </c>
      <c r="Q11" s="47">
        <v>2</v>
      </c>
      <c r="R11" s="47">
        <v>2</v>
      </c>
      <c r="S11" s="47">
        <v>2</v>
      </c>
      <c r="T11" s="56" t="s">
        <v>29</v>
      </c>
      <c r="U11" s="57" t="s">
        <v>29</v>
      </c>
      <c r="V11" s="101"/>
    </row>
    <row r="12" spans="2:22" s="102" customFormat="1" ht="12">
      <c r="B12" s="52"/>
      <c r="C12" s="52"/>
      <c r="D12" s="63" t="s">
        <v>89</v>
      </c>
      <c r="E12" s="42">
        <f t="shared" si="0"/>
        <v>58</v>
      </c>
      <c r="F12" s="44">
        <f t="shared" si="0"/>
        <v>1586</v>
      </c>
      <c r="G12" s="44">
        <v>58</v>
      </c>
      <c r="H12" s="44">
        <v>1586</v>
      </c>
      <c r="I12" s="45">
        <v>1584</v>
      </c>
      <c r="J12" s="45" t="s">
        <v>29</v>
      </c>
      <c r="K12" s="45" t="s">
        <v>29</v>
      </c>
      <c r="L12" s="58" t="s">
        <v>29</v>
      </c>
      <c r="M12" s="58"/>
      <c r="N12" s="45">
        <v>58</v>
      </c>
      <c r="O12" s="44">
        <v>1586</v>
      </c>
      <c r="P12" s="44">
        <v>1584</v>
      </c>
      <c r="Q12" s="47" t="s">
        <v>29</v>
      </c>
      <c r="R12" s="47" t="s">
        <v>29</v>
      </c>
      <c r="S12" s="47" t="s">
        <v>29</v>
      </c>
      <c r="T12" s="56" t="s">
        <v>29</v>
      </c>
      <c r="U12" s="57" t="s">
        <v>29</v>
      </c>
      <c r="V12" s="101"/>
    </row>
    <row r="13" spans="2:22" s="102" customFormat="1" ht="12">
      <c r="B13" s="52"/>
      <c r="C13" s="360" t="s">
        <v>90</v>
      </c>
      <c r="D13" s="360"/>
      <c r="E13" s="42">
        <f t="shared" si="0"/>
        <v>10187</v>
      </c>
      <c r="F13" s="44">
        <f t="shared" si="0"/>
        <v>61401</v>
      </c>
      <c r="G13" s="44">
        <v>10187</v>
      </c>
      <c r="H13" s="44">
        <v>61401</v>
      </c>
      <c r="I13" s="45">
        <v>45577</v>
      </c>
      <c r="J13" s="45">
        <v>4594</v>
      </c>
      <c r="K13" s="45">
        <v>11514</v>
      </c>
      <c r="L13" s="46">
        <v>4089</v>
      </c>
      <c r="M13" s="46"/>
      <c r="N13" s="45">
        <v>5570</v>
      </c>
      <c r="O13" s="44">
        <v>49780</v>
      </c>
      <c r="P13" s="44">
        <v>41393</v>
      </c>
      <c r="Q13" s="47">
        <v>23</v>
      </c>
      <c r="R13" s="47">
        <v>107</v>
      </c>
      <c r="S13" s="47">
        <v>95</v>
      </c>
      <c r="T13" s="56" t="s">
        <v>29</v>
      </c>
      <c r="U13" s="57" t="s">
        <v>29</v>
      </c>
      <c r="V13" s="101"/>
    </row>
    <row r="14" spans="2:22" s="67" customFormat="1" ht="12">
      <c r="B14" s="25"/>
      <c r="C14" s="25"/>
      <c r="D14" s="63" t="s">
        <v>91</v>
      </c>
      <c r="E14" s="42">
        <f t="shared" si="0"/>
        <v>10</v>
      </c>
      <c r="F14" s="44">
        <f t="shared" si="0"/>
        <v>61</v>
      </c>
      <c r="G14" s="44">
        <v>10</v>
      </c>
      <c r="H14" s="44">
        <v>61</v>
      </c>
      <c r="I14" s="45">
        <v>48</v>
      </c>
      <c r="J14" s="57">
        <v>3</v>
      </c>
      <c r="K14" s="57">
        <v>13</v>
      </c>
      <c r="L14" s="58">
        <v>10</v>
      </c>
      <c r="M14" s="58"/>
      <c r="N14" s="45">
        <v>7</v>
      </c>
      <c r="O14" s="44">
        <v>48</v>
      </c>
      <c r="P14" s="44">
        <v>38</v>
      </c>
      <c r="Q14" s="62" t="s">
        <v>29</v>
      </c>
      <c r="R14" s="62" t="s">
        <v>29</v>
      </c>
      <c r="S14" s="62" t="s">
        <v>29</v>
      </c>
      <c r="T14" s="56" t="s">
        <v>29</v>
      </c>
      <c r="U14" s="57" t="s">
        <v>29</v>
      </c>
      <c r="V14" s="66"/>
    </row>
    <row r="15" spans="2:22" s="67" customFormat="1" ht="12">
      <c r="B15" s="25"/>
      <c r="C15" s="25"/>
      <c r="D15" s="63" t="s">
        <v>92</v>
      </c>
      <c r="E15" s="42">
        <f t="shared" si="0"/>
        <v>98</v>
      </c>
      <c r="F15" s="44">
        <f t="shared" si="0"/>
        <v>600</v>
      </c>
      <c r="G15" s="44">
        <v>98</v>
      </c>
      <c r="H15" s="44">
        <v>600</v>
      </c>
      <c r="I15" s="45">
        <v>394</v>
      </c>
      <c r="J15" s="45">
        <v>18</v>
      </c>
      <c r="K15" s="45">
        <v>41</v>
      </c>
      <c r="L15" s="46">
        <v>11</v>
      </c>
      <c r="M15" s="46"/>
      <c r="N15" s="45">
        <v>80</v>
      </c>
      <c r="O15" s="44">
        <v>559</v>
      </c>
      <c r="P15" s="44">
        <v>383</v>
      </c>
      <c r="Q15" s="62" t="s">
        <v>29</v>
      </c>
      <c r="R15" s="62" t="s">
        <v>29</v>
      </c>
      <c r="S15" s="62" t="s">
        <v>29</v>
      </c>
      <c r="T15" s="56" t="s">
        <v>29</v>
      </c>
      <c r="U15" s="57" t="s">
        <v>29</v>
      </c>
      <c r="V15" s="66"/>
    </row>
    <row r="16" spans="2:22" s="67" customFormat="1" ht="12">
      <c r="B16" s="25"/>
      <c r="C16" s="25"/>
      <c r="D16" s="63" t="s">
        <v>93</v>
      </c>
      <c r="E16" s="42">
        <f t="shared" si="0"/>
        <v>562</v>
      </c>
      <c r="F16" s="44">
        <f t="shared" si="0"/>
        <v>4670</v>
      </c>
      <c r="G16" s="44">
        <v>562</v>
      </c>
      <c r="H16" s="44">
        <v>4670</v>
      </c>
      <c r="I16" s="45">
        <v>3535</v>
      </c>
      <c r="J16" s="45">
        <v>127</v>
      </c>
      <c r="K16" s="45">
        <v>347</v>
      </c>
      <c r="L16" s="46">
        <v>103</v>
      </c>
      <c r="M16" s="46"/>
      <c r="N16" s="45">
        <v>431</v>
      </c>
      <c r="O16" s="44">
        <v>4315</v>
      </c>
      <c r="P16" s="44">
        <v>3425</v>
      </c>
      <c r="Q16" s="62">
        <v>4</v>
      </c>
      <c r="R16" s="62">
        <v>8</v>
      </c>
      <c r="S16" s="62">
        <v>7</v>
      </c>
      <c r="T16" s="56" t="s">
        <v>29</v>
      </c>
      <c r="U16" s="57" t="s">
        <v>29</v>
      </c>
      <c r="V16" s="66"/>
    </row>
    <row r="17" spans="2:22" s="67" customFormat="1" ht="12">
      <c r="B17" s="25"/>
      <c r="C17" s="25"/>
      <c r="D17" s="63" t="s">
        <v>94</v>
      </c>
      <c r="E17" s="42">
        <f t="shared" si="0"/>
        <v>463</v>
      </c>
      <c r="F17" s="44">
        <f t="shared" si="0"/>
        <v>3449</v>
      </c>
      <c r="G17" s="44">
        <v>463</v>
      </c>
      <c r="H17" s="44">
        <v>3449</v>
      </c>
      <c r="I17" s="45">
        <v>2616</v>
      </c>
      <c r="J17" s="45">
        <v>71</v>
      </c>
      <c r="K17" s="45">
        <v>191</v>
      </c>
      <c r="L17" s="46">
        <v>79</v>
      </c>
      <c r="M17" s="46"/>
      <c r="N17" s="45">
        <v>390</v>
      </c>
      <c r="O17" s="44">
        <v>3251</v>
      </c>
      <c r="P17" s="44">
        <v>2532</v>
      </c>
      <c r="Q17" s="62">
        <v>2</v>
      </c>
      <c r="R17" s="62">
        <v>7</v>
      </c>
      <c r="S17" s="62">
        <v>5</v>
      </c>
      <c r="T17" s="56" t="s">
        <v>29</v>
      </c>
      <c r="U17" s="57" t="s">
        <v>29</v>
      </c>
      <c r="V17" s="66"/>
    </row>
    <row r="18" spans="2:22" s="67" customFormat="1" ht="12">
      <c r="B18" s="25"/>
      <c r="C18" s="25"/>
      <c r="D18" s="63" t="s">
        <v>95</v>
      </c>
      <c r="E18" s="42">
        <f t="shared" si="0"/>
        <v>422</v>
      </c>
      <c r="F18" s="44">
        <f t="shared" si="0"/>
        <v>3085</v>
      </c>
      <c r="G18" s="44">
        <v>422</v>
      </c>
      <c r="H18" s="44">
        <v>3085</v>
      </c>
      <c r="I18" s="45">
        <v>2576</v>
      </c>
      <c r="J18" s="45">
        <v>46</v>
      </c>
      <c r="K18" s="45">
        <v>116</v>
      </c>
      <c r="L18" s="46">
        <v>49</v>
      </c>
      <c r="M18" s="46"/>
      <c r="N18" s="45">
        <v>376</v>
      </c>
      <c r="O18" s="44">
        <v>2969</v>
      </c>
      <c r="P18" s="44">
        <v>2527</v>
      </c>
      <c r="Q18" s="62" t="s">
        <v>29</v>
      </c>
      <c r="R18" s="62" t="s">
        <v>29</v>
      </c>
      <c r="S18" s="62" t="s">
        <v>29</v>
      </c>
      <c r="T18" s="56" t="s">
        <v>29</v>
      </c>
      <c r="U18" s="57" t="s">
        <v>29</v>
      </c>
      <c r="V18" s="66"/>
    </row>
    <row r="19" spans="2:22" s="67" customFormat="1" ht="12">
      <c r="B19" s="25"/>
      <c r="C19" s="25"/>
      <c r="D19" s="63" t="s">
        <v>96</v>
      </c>
      <c r="E19" s="42">
        <f t="shared" si="0"/>
        <v>488</v>
      </c>
      <c r="F19" s="44">
        <f t="shared" si="0"/>
        <v>3750</v>
      </c>
      <c r="G19" s="44">
        <v>488</v>
      </c>
      <c r="H19" s="44">
        <v>3750</v>
      </c>
      <c r="I19" s="45">
        <v>3065</v>
      </c>
      <c r="J19" s="45">
        <v>87</v>
      </c>
      <c r="K19" s="45">
        <v>229</v>
      </c>
      <c r="L19" s="46">
        <v>98</v>
      </c>
      <c r="M19" s="46"/>
      <c r="N19" s="45">
        <v>401</v>
      </c>
      <c r="O19" s="44">
        <v>3521</v>
      </c>
      <c r="P19" s="44">
        <v>2967</v>
      </c>
      <c r="Q19" s="62" t="s">
        <v>29</v>
      </c>
      <c r="R19" s="62" t="s">
        <v>29</v>
      </c>
      <c r="S19" s="62" t="s">
        <v>29</v>
      </c>
      <c r="T19" s="56" t="s">
        <v>29</v>
      </c>
      <c r="U19" s="57" t="s">
        <v>29</v>
      </c>
      <c r="V19" s="66"/>
    </row>
    <row r="20" spans="2:22" s="67" customFormat="1" ht="12">
      <c r="B20" s="25"/>
      <c r="C20" s="25"/>
      <c r="D20" s="63" t="s">
        <v>97</v>
      </c>
      <c r="E20" s="42">
        <f t="shared" si="0"/>
        <v>18</v>
      </c>
      <c r="F20" s="44">
        <f t="shared" si="0"/>
        <v>830</v>
      </c>
      <c r="G20" s="44">
        <v>18</v>
      </c>
      <c r="H20" s="44">
        <v>830</v>
      </c>
      <c r="I20" s="45">
        <v>810</v>
      </c>
      <c r="J20" s="45">
        <v>3</v>
      </c>
      <c r="K20" s="45">
        <v>4</v>
      </c>
      <c r="L20" s="46">
        <v>1</v>
      </c>
      <c r="M20" s="46"/>
      <c r="N20" s="45">
        <v>14</v>
      </c>
      <c r="O20" s="44">
        <v>822</v>
      </c>
      <c r="P20" s="44">
        <v>807</v>
      </c>
      <c r="Q20" s="62">
        <v>1</v>
      </c>
      <c r="R20" s="62">
        <v>4</v>
      </c>
      <c r="S20" s="62">
        <v>2</v>
      </c>
      <c r="T20" s="56" t="s">
        <v>29</v>
      </c>
      <c r="U20" s="57" t="s">
        <v>29</v>
      </c>
      <c r="V20" s="66"/>
    </row>
    <row r="21" spans="2:22" s="67" customFormat="1" ht="12">
      <c r="B21" s="25"/>
      <c r="C21" s="25"/>
      <c r="D21" s="63" t="s">
        <v>98</v>
      </c>
      <c r="E21" s="42">
        <f t="shared" si="0"/>
        <v>1011</v>
      </c>
      <c r="F21" s="44">
        <f t="shared" si="0"/>
        <v>3846</v>
      </c>
      <c r="G21" s="44">
        <v>1011</v>
      </c>
      <c r="H21" s="44">
        <v>3846</v>
      </c>
      <c r="I21" s="45">
        <v>2534</v>
      </c>
      <c r="J21" s="45">
        <v>455</v>
      </c>
      <c r="K21" s="45">
        <v>882</v>
      </c>
      <c r="L21" s="46">
        <v>192</v>
      </c>
      <c r="M21" s="46"/>
      <c r="N21" s="45">
        <v>556</v>
      </c>
      <c r="O21" s="44">
        <v>2964</v>
      </c>
      <c r="P21" s="44">
        <v>2342</v>
      </c>
      <c r="Q21" s="47" t="s">
        <v>29</v>
      </c>
      <c r="R21" s="47" t="s">
        <v>29</v>
      </c>
      <c r="S21" s="62" t="s">
        <v>29</v>
      </c>
      <c r="T21" s="56" t="s">
        <v>29</v>
      </c>
      <c r="U21" s="57" t="s">
        <v>29</v>
      </c>
      <c r="V21" s="66"/>
    </row>
    <row r="22" spans="2:22" s="67" customFormat="1" ht="12">
      <c r="B22" s="25"/>
      <c r="C22" s="25"/>
      <c r="D22" s="63" t="s">
        <v>99</v>
      </c>
      <c r="E22" s="42">
        <f t="shared" si="0"/>
        <v>2518</v>
      </c>
      <c r="F22" s="44">
        <f t="shared" si="0"/>
        <v>17690</v>
      </c>
      <c r="G22" s="44">
        <v>2518</v>
      </c>
      <c r="H22" s="44">
        <v>17690</v>
      </c>
      <c r="I22" s="45">
        <v>13263</v>
      </c>
      <c r="J22" s="45">
        <v>1622</v>
      </c>
      <c r="K22" s="45">
        <v>4650</v>
      </c>
      <c r="L22" s="46">
        <v>1849</v>
      </c>
      <c r="M22" s="46"/>
      <c r="N22" s="45">
        <v>882</v>
      </c>
      <c r="O22" s="44">
        <v>12956</v>
      </c>
      <c r="P22" s="44">
        <v>11335</v>
      </c>
      <c r="Q22" s="47">
        <v>14</v>
      </c>
      <c r="R22" s="47">
        <v>84</v>
      </c>
      <c r="S22" s="47">
        <v>79</v>
      </c>
      <c r="T22" s="56" t="s">
        <v>29</v>
      </c>
      <c r="U22" s="57" t="s">
        <v>29</v>
      </c>
      <c r="V22" s="66"/>
    </row>
    <row r="23" spans="2:22" s="67" customFormat="1" ht="12">
      <c r="B23" s="25"/>
      <c r="C23" s="25"/>
      <c r="D23" s="63" t="s">
        <v>100</v>
      </c>
      <c r="E23" s="42">
        <f t="shared" si="0"/>
        <v>1107</v>
      </c>
      <c r="F23" s="44">
        <f t="shared" si="0"/>
        <v>5914</v>
      </c>
      <c r="G23" s="44">
        <v>1107</v>
      </c>
      <c r="H23" s="44">
        <v>5914</v>
      </c>
      <c r="I23" s="45">
        <v>4315</v>
      </c>
      <c r="J23" s="45">
        <v>553</v>
      </c>
      <c r="K23" s="45">
        <v>1259</v>
      </c>
      <c r="L23" s="46">
        <v>395</v>
      </c>
      <c r="M23" s="46"/>
      <c r="N23" s="45">
        <v>553</v>
      </c>
      <c r="O23" s="44">
        <v>4653</v>
      </c>
      <c r="P23" s="44">
        <v>3920</v>
      </c>
      <c r="Q23" s="62">
        <v>1</v>
      </c>
      <c r="R23" s="62">
        <v>2</v>
      </c>
      <c r="S23" s="62" t="s">
        <v>29</v>
      </c>
      <c r="T23" s="56" t="s">
        <v>29</v>
      </c>
      <c r="U23" s="57" t="s">
        <v>29</v>
      </c>
      <c r="V23" s="66"/>
    </row>
    <row r="24" spans="2:22" s="67" customFormat="1" ht="12">
      <c r="B24" s="25"/>
      <c r="C24" s="25"/>
      <c r="D24" s="63" t="s">
        <v>101</v>
      </c>
      <c r="E24" s="42">
        <f t="shared" si="0"/>
        <v>3217</v>
      </c>
      <c r="F24" s="44">
        <f t="shared" si="0"/>
        <v>15829</v>
      </c>
      <c r="G24" s="44">
        <v>3217</v>
      </c>
      <c r="H24" s="44">
        <v>15829</v>
      </c>
      <c r="I24" s="45">
        <v>11157</v>
      </c>
      <c r="J24" s="45">
        <v>1482</v>
      </c>
      <c r="K24" s="45">
        <v>3545</v>
      </c>
      <c r="L24" s="46">
        <v>1249</v>
      </c>
      <c r="M24" s="46"/>
      <c r="N24" s="45">
        <v>1734</v>
      </c>
      <c r="O24" s="44">
        <v>12282</v>
      </c>
      <c r="P24" s="44">
        <v>9906</v>
      </c>
      <c r="Q24" s="62">
        <v>1</v>
      </c>
      <c r="R24" s="62">
        <v>2</v>
      </c>
      <c r="S24" s="62">
        <v>2</v>
      </c>
      <c r="T24" s="56" t="s">
        <v>29</v>
      </c>
      <c r="U24" s="57" t="s">
        <v>29</v>
      </c>
      <c r="V24" s="66"/>
    </row>
    <row r="25" spans="2:22" s="67" customFormat="1" ht="12">
      <c r="B25" s="25"/>
      <c r="C25" s="25"/>
      <c r="D25" s="63" t="s">
        <v>102</v>
      </c>
      <c r="E25" s="42">
        <f t="shared" si="0"/>
        <v>215</v>
      </c>
      <c r="F25" s="44">
        <f t="shared" si="0"/>
        <v>1343</v>
      </c>
      <c r="G25" s="44">
        <v>215</v>
      </c>
      <c r="H25" s="44">
        <v>1343</v>
      </c>
      <c r="I25" s="45">
        <v>1037</v>
      </c>
      <c r="J25" s="45">
        <v>101</v>
      </c>
      <c r="K25" s="45">
        <v>179</v>
      </c>
      <c r="L25" s="46">
        <v>43</v>
      </c>
      <c r="M25" s="46"/>
      <c r="N25" s="45">
        <v>114</v>
      </c>
      <c r="O25" s="44">
        <v>1164</v>
      </c>
      <c r="P25" s="44">
        <v>994</v>
      </c>
      <c r="Q25" s="62" t="s">
        <v>29</v>
      </c>
      <c r="R25" s="62" t="s">
        <v>29</v>
      </c>
      <c r="S25" s="62" t="s">
        <v>29</v>
      </c>
      <c r="T25" s="56" t="s">
        <v>29</v>
      </c>
      <c r="U25" s="57" t="s">
        <v>29</v>
      </c>
      <c r="V25" s="66"/>
    </row>
    <row r="26" spans="2:22" s="67" customFormat="1" ht="12">
      <c r="B26" s="25"/>
      <c r="C26" s="360" t="s">
        <v>103</v>
      </c>
      <c r="D26" s="360"/>
      <c r="E26" s="42">
        <f t="shared" si="0"/>
        <v>704</v>
      </c>
      <c r="F26" s="44">
        <f t="shared" si="0"/>
        <v>9355</v>
      </c>
      <c r="G26" s="44">
        <v>704</v>
      </c>
      <c r="H26" s="44">
        <v>9355</v>
      </c>
      <c r="I26" s="45">
        <v>8637</v>
      </c>
      <c r="J26" s="45">
        <v>64</v>
      </c>
      <c r="K26" s="45">
        <v>137</v>
      </c>
      <c r="L26" s="46">
        <v>42</v>
      </c>
      <c r="M26" s="46"/>
      <c r="N26" s="45">
        <v>638</v>
      </c>
      <c r="O26" s="44">
        <v>9214</v>
      </c>
      <c r="P26" s="44">
        <v>8591</v>
      </c>
      <c r="Q26" s="47">
        <v>2</v>
      </c>
      <c r="R26" s="47">
        <v>4</v>
      </c>
      <c r="S26" s="47">
        <v>4</v>
      </c>
      <c r="T26" s="56" t="s">
        <v>29</v>
      </c>
      <c r="U26" s="57" t="s">
        <v>29</v>
      </c>
      <c r="V26" s="66"/>
    </row>
    <row r="27" spans="2:22" s="67" customFormat="1" ht="12">
      <c r="B27" s="25"/>
      <c r="C27" s="25"/>
      <c r="D27" s="63" t="s">
        <v>104</v>
      </c>
      <c r="E27" s="42">
        <f t="shared" si="0"/>
        <v>196</v>
      </c>
      <c r="F27" s="44">
        <f t="shared" si="0"/>
        <v>3649</v>
      </c>
      <c r="G27" s="44">
        <v>196</v>
      </c>
      <c r="H27" s="44">
        <v>3649</v>
      </c>
      <c r="I27" s="45">
        <v>3620</v>
      </c>
      <c r="J27" s="57" t="s">
        <v>29</v>
      </c>
      <c r="K27" s="57" t="s">
        <v>29</v>
      </c>
      <c r="L27" s="58" t="s">
        <v>29</v>
      </c>
      <c r="M27" s="58"/>
      <c r="N27" s="45">
        <v>196</v>
      </c>
      <c r="O27" s="44">
        <v>3649</v>
      </c>
      <c r="P27" s="44">
        <v>3620</v>
      </c>
      <c r="Q27" s="62" t="s">
        <v>29</v>
      </c>
      <c r="R27" s="62" t="s">
        <v>29</v>
      </c>
      <c r="S27" s="62" t="s">
        <v>29</v>
      </c>
      <c r="T27" s="56" t="s">
        <v>29</v>
      </c>
      <c r="U27" s="57" t="s">
        <v>29</v>
      </c>
      <c r="V27" s="66"/>
    </row>
    <row r="28" spans="2:22" s="67" customFormat="1" ht="12">
      <c r="B28" s="25"/>
      <c r="C28" s="25"/>
      <c r="D28" s="63" t="s">
        <v>105</v>
      </c>
      <c r="E28" s="42">
        <f t="shared" si="0"/>
        <v>50</v>
      </c>
      <c r="F28" s="44">
        <f t="shared" si="0"/>
        <v>636</v>
      </c>
      <c r="G28" s="44">
        <v>50</v>
      </c>
      <c r="H28" s="44">
        <v>636</v>
      </c>
      <c r="I28" s="45">
        <v>578</v>
      </c>
      <c r="J28" s="57" t="s">
        <v>29</v>
      </c>
      <c r="K28" s="57" t="s">
        <v>29</v>
      </c>
      <c r="L28" s="58" t="s">
        <v>29</v>
      </c>
      <c r="M28" s="58"/>
      <c r="N28" s="45">
        <v>50</v>
      </c>
      <c r="O28" s="44">
        <v>636</v>
      </c>
      <c r="P28" s="44">
        <v>578</v>
      </c>
      <c r="Q28" s="62" t="s">
        <v>29</v>
      </c>
      <c r="R28" s="62" t="s">
        <v>29</v>
      </c>
      <c r="S28" s="62" t="s">
        <v>29</v>
      </c>
      <c r="T28" s="56" t="s">
        <v>29</v>
      </c>
      <c r="U28" s="57" t="s">
        <v>29</v>
      </c>
      <c r="V28" s="66"/>
    </row>
    <row r="29" spans="2:22" s="67" customFormat="1" ht="12">
      <c r="B29" s="25"/>
      <c r="C29" s="25"/>
      <c r="D29" s="103" t="s">
        <v>106</v>
      </c>
      <c r="E29" s="42">
        <f t="shared" si="0"/>
        <v>29</v>
      </c>
      <c r="F29" s="44">
        <f t="shared" si="0"/>
        <v>129</v>
      </c>
      <c r="G29" s="44">
        <v>29</v>
      </c>
      <c r="H29" s="44">
        <v>129</v>
      </c>
      <c r="I29" s="45">
        <v>87</v>
      </c>
      <c r="J29" s="57">
        <v>10</v>
      </c>
      <c r="K29" s="57">
        <v>25</v>
      </c>
      <c r="L29" s="58">
        <v>5</v>
      </c>
      <c r="M29" s="58"/>
      <c r="N29" s="45">
        <v>18</v>
      </c>
      <c r="O29" s="44">
        <v>101</v>
      </c>
      <c r="P29" s="44">
        <v>79</v>
      </c>
      <c r="Q29" s="62">
        <v>1</v>
      </c>
      <c r="R29" s="62">
        <v>3</v>
      </c>
      <c r="S29" s="62">
        <v>3</v>
      </c>
      <c r="T29" s="56" t="s">
        <v>29</v>
      </c>
      <c r="U29" s="57" t="s">
        <v>29</v>
      </c>
      <c r="V29" s="66"/>
    </row>
    <row r="30" spans="2:22" s="67" customFormat="1" ht="12">
      <c r="B30" s="25"/>
      <c r="C30" s="25"/>
      <c r="D30" s="63" t="s">
        <v>107</v>
      </c>
      <c r="E30" s="42">
        <f t="shared" si="0"/>
        <v>23</v>
      </c>
      <c r="F30" s="44">
        <f t="shared" si="0"/>
        <v>364</v>
      </c>
      <c r="G30" s="44">
        <v>23</v>
      </c>
      <c r="H30" s="44">
        <v>364</v>
      </c>
      <c r="I30" s="45">
        <v>344</v>
      </c>
      <c r="J30" s="45" t="s">
        <v>29</v>
      </c>
      <c r="K30" s="45" t="s">
        <v>29</v>
      </c>
      <c r="L30" s="46" t="s">
        <v>29</v>
      </c>
      <c r="M30" s="46"/>
      <c r="N30" s="45">
        <v>23</v>
      </c>
      <c r="O30" s="44">
        <v>364</v>
      </c>
      <c r="P30" s="44">
        <v>344</v>
      </c>
      <c r="Q30" s="47" t="s">
        <v>29</v>
      </c>
      <c r="R30" s="47" t="s">
        <v>29</v>
      </c>
      <c r="S30" s="47" t="s">
        <v>29</v>
      </c>
      <c r="T30" s="56" t="s">
        <v>29</v>
      </c>
      <c r="U30" s="57" t="s">
        <v>29</v>
      </c>
      <c r="V30" s="66"/>
    </row>
    <row r="31" spans="2:22" s="67" customFormat="1" ht="12">
      <c r="B31" s="25"/>
      <c r="C31" s="25"/>
      <c r="D31" s="63" t="s">
        <v>108</v>
      </c>
      <c r="E31" s="42">
        <f t="shared" si="0"/>
        <v>8</v>
      </c>
      <c r="F31" s="44">
        <f t="shared" si="0"/>
        <v>116</v>
      </c>
      <c r="G31" s="44">
        <v>8</v>
      </c>
      <c r="H31" s="44">
        <v>116</v>
      </c>
      <c r="I31" s="45">
        <v>95</v>
      </c>
      <c r="J31" s="57" t="s">
        <v>29</v>
      </c>
      <c r="K31" s="57" t="s">
        <v>29</v>
      </c>
      <c r="L31" s="58" t="s">
        <v>29</v>
      </c>
      <c r="M31" s="58"/>
      <c r="N31" s="45">
        <v>8</v>
      </c>
      <c r="O31" s="44">
        <v>116</v>
      </c>
      <c r="P31" s="44">
        <v>95</v>
      </c>
      <c r="Q31" s="62" t="s">
        <v>29</v>
      </c>
      <c r="R31" s="62" t="s">
        <v>29</v>
      </c>
      <c r="S31" s="62" t="s">
        <v>29</v>
      </c>
      <c r="T31" s="56" t="s">
        <v>29</v>
      </c>
      <c r="U31" s="57" t="s">
        <v>29</v>
      </c>
      <c r="V31" s="66"/>
    </row>
    <row r="32" spans="2:22" s="67" customFormat="1" ht="12">
      <c r="B32" s="25"/>
      <c r="C32" s="25"/>
      <c r="D32" s="63" t="s">
        <v>109</v>
      </c>
      <c r="E32" s="42">
        <f t="shared" si="0"/>
        <v>350</v>
      </c>
      <c r="F32" s="44">
        <f t="shared" si="0"/>
        <v>3789</v>
      </c>
      <c r="G32" s="44">
        <v>350</v>
      </c>
      <c r="H32" s="44">
        <v>3789</v>
      </c>
      <c r="I32" s="45">
        <v>3374</v>
      </c>
      <c r="J32" s="57">
        <v>53</v>
      </c>
      <c r="K32" s="57">
        <v>110</v>
      </c>
      <c r="L32" s="58">
        <v>37</v>
      </c>
      <c r="M32" s="58"/>
      <c r="N32" s="45">
        <v>296</v>
      </c>
      <c r="O32" s="44">
        <v>3678</v>
      </c>
      <c r="P32" s="44">
        <v>3336</v>
      </c>
      <c r="Q32" s="62">
        <v>1</v>
      </c>
      <c r="R32" s="62">
        <v>1</v>
      </c>
      <c r="S32" s="62">
        <v>1</v>
      </c>
      <c r="T32" s="56" t="s">
        <v>29</v>
      </c>
      <c r="U32" s="57" t="s">
        <v>29</v>
      </c>
      <c r="V32" s="66"/>
    </row>
    <row r="33" spans="2:22" s="67" customFormat="1" ht="12">
      <c r="B33" s="25"/>
      <c r="C33" s="360" t="s">
        <v>110</v>
      </c>
      <c r="D33" s="360"/>
      <c r="E33" s="42">
        <f t="shared" si="0"/>
        <v>2280</v>
      </c>
      <c r="F33" s="44">
        <f t="shared" si="0"/>
        <v>6355</v>
      </c>
      <c r="G33" s="44">
        <v>2280</v>
      </c>
      <c r="H33" s="44">
        <v>6355</v>
      </c>
      <c r="I33" s="45">
        <v>2859</v>
      </c>
      <c r="J33" s="45">
        <v>1070</v>
      </c>
      <c r="K33" s="45">
        <v>1690</v>
      </c>
      <c r="L33" s="46">
        <v>221</v>
      </c>
      <c r="M33" s="46"/>
      <c r="N33" s="45">
        <v>1205</v>
      </c>
      <c r="O33" s="44">
        <v>4657</v>
      </c>
      <c r="P33" s="44">
        <v>2630</v>
      </c>
      <c r="Q33" s="47">
        <v>5</v>
      </c>
      <c r="R33" s="47">
        <v>8</v>
      </c>
      <c r="S33" s="47">
        <v>8</v>
      </c>
      <c r="T33" s="56" t="s">
        <v>29</v>
      </c>
      <c r="U33" s="57" t="s">
        <v>29</v>
      </c>
      <c r="V33" s="66"/>
    </row>
    <row r="34" spans="2:22" s="67" customFormat="1" ht="12">
      <c r="B34" s="25"/>
      <c r="C34" s="25"/>
      <c r="D34" s="63" t="s">
        <v>266</v>
      </c>
      <c r="E34" s="42">
        <f t="shared" si="0"/>
        <v>351</v>
      </c>
      <c r="F34" s="44">
        <f t="shared" si="0"/>
        <v>1020</v>
      </c>
      <c r="G34" s="44">
        <v>351</v>
      </c>
      <c r="H34" s="44">
        <v>1020</v>
      </c>
      <c r="I34" s="45">
        <v>466</v>
      </c>
      <c r="J34" s="45">
        <v>107</v>
      </c>
      <c r="K34" s="45">
        <v>224</v>
      </c>
      <c r="L34" s="46">
        <v>54</v>
      </c>
      <c r="M34" s="46"/>
      <c r="N34" s="45">
        <v>244</v>
      </c>
      <c r="O34" s="44">
        <v>796</v>
      </c>
      <c r="P34" s="44">
        <v>412</v>
      </c>
      <c r="Q34" s="62" t="s">
        <v>29</v>
      </c>
      <c r="R34" s="62" t="s">
        <v>29</v>
      </c>
      <c r="S34" s="62" t="s">
        <v>29</v>
      </c>
      <c r="T34" s="56" t="s">
        <v>29</v>
      </c>
      <c r="U34" s="57" t="s">
        <v>29</v>
      </c>
      <c r="V34" s="66"/>
    </row>
    <row r="35" spans="2:22" s="67" customFormat="1" ht="12">
      <c r="B35" s="25"/>
      <c r="C35" s="25"/>
      <c r="D35" s="63" t="s">
        <v>267</v>
      </c>
      <c r="E35" s="42">
        <f t="shared" si="0"/>
        <v>1703</v>
      </c>
      <c r="F35" s="44">
        <f t="shared" si="0"/>
        <v>3807</v>
      </c>
      <c r="G35" s="44">
        <v>1703</v>
      </c>
      <c r="H35" s="44">
        <v>3807</v>
      </c>
      <c r="I35" s="45">
        <v>1150</v>
      </c>
      <c r="J35" s="45">
        <v>928</v>
      </c>
      <c r="K35" s="45">
        <v>1397</v>
      </c>
      <c r="L35" s="46">
        <v>145</v>
      </c>
      <c r="M35" s="46"/>
      <c r="N35" s="45">
        <v>771</v>
      </c>
      <c r="O35" s="44">
        <v>2404</v>
      </c>
      <c r="P35" s="44">
        <v>999</v>
      </c>
      <c r="Q35" s="47">
        <v>4</v>
      </c>
      <c r="R35" s="47">
        <v>6</v>
      </c>
      <c r="S35" s="47">
        <v>6</v>
      </c>
      <c r="T35" s="56" t="s">
        <v>29</v>
      </c>
      <c r="U35" s="57" t="s">
        <v>29</v>
      </c>
      <c r="V35" s="66"/>
    </row>
    <row r="36" spans="2:22" s="67" customFormat="1" ht="12">
      <c r="B36" s="25"/>
      <c r="C36" s="25"/>
      <c r="D36" s="63" t="s">
        <v>111</v>
      </c>
      <c r="E36" s="42">
        <f t="shared" si="0"/>
        <v>196</v>
      </c>
      <c r="F36" s="44">
        <f t="shared" si="0"/>
        <v>1414</v>
      </c>
      <c r="G36" s="44">
        <v>196</v>
      </c>
      <c r="H36" s="44">
        <v>1414</v>
      </c>
      <c r="I36" s="45">
        <v>1180</v>
      </c>
      <c r="J36" s="45">
        <v>25</v>
      </c>
      <c r="K36" s="45">
        <v>51</v>
      </c>
      <c r="L36" s="46">
        <v>18</v>
      </c>
      <c r="M36" s="46"/>
      <c r="N36" s="45">
        <v>170</v>
      </c>
      <c r="O36" s="44">
        <v>1361</v>
      </c>
      <c r="P36" s="44">
        <v>1160</v>
      </c>
      <c r="Q36" s="47">
        <v>1</v>
      </c>
      <c r="R36" s="47">
        <v>2</v>
      </c>
      <c r="S36" s="47">
        <v>2</v>
      </c>
      <c r="T36" s="56" t="s">
        <v>29</v>
      </c>
      <c r="U36" s="57" t="s">
        <v>29</v>
      </c>
      <c r="V36" s="66"/>
    </row>
    <row r="37" spans="2:22" s="67" customFormat="1" ht="12">
      <c r="B37" s="25"/>
      <c r="C37" s="359" t="s">
        <v>112</v>
      </c>
      <c r="D37" s="359"/>
      <c r="E37" s="42">
        <f t="shared" si="0"/>
        <v>1240</v>
      </c>
      <c r="F37" s="44">
        <f t="shared" si="0"/>
        <v>6310</v>
      </c>
      <c r="G37" s="44">
        <v>1240</v>
      </c>
      <c r="H37" s="44">
        <v>6310</v>
      </c>
      <c r="I37" s="45">
        <v>4348</v>
      </c>
      <c r="J37" s="45">
        <v>641</v>
      </c>
      <c r="K37" s="45">
        <v>1582</v>
      </c>
      <c r="L37" s="46">
        <v>758</v>
      </c>
      <c r="M37" s="46"/>
      <c r="N37" s="45">
        <v>596</v>
      </c>
      <c r="O37" s="44">
        <v>4724</v>
      </c>
      <c r="P37" s="44">
        <v>3586</v>
      </c>
      <c r="Q37" s="47">
        <v>3</v>
      </c>
      <c r="R37" s="47">
        <v>4</v>
      </c>
      <c r="S37" s="47">
        <v>4</v>
      </c>
      <c r="T37" s="56" t="s">
        <v>29</v>
      </c>
      <c r="U37" s="57" t="s">
        <v>29</v>
      </c>
      <c r="V37" s="66"/>
    </row>
    <row r="38" spans="2:22" s="67" customFormat="1" ht="12">
      <c r="B38" s="25"/>
      <c r="C38" s="25"/>
      <c r="D38" s="63" t="s">
        <v>113</v>
      </c>
      <c r="E38" s="42">
        <f t="shared" si="0"/>
        <v>21</v>
      </c>
      <c r="F38" s="44">
        <f t="shared" si="0"/>
        <v>346</v>
      </c>
      <c r="G38" s="44">
        <v>21</v>
      </c>
      <c r="H38" s="44">
        <v>346</v>
      </c>
      <c r="I38" s="45">
        <v>301</v>
      </c>
      <c r="J38" s="45">
        <v>1</v>
      </c>
      <c r="K38" s="45">
        <v>1</v>
      </c>
      <c r="L38" s="46" t="s">
        <v>29</v>
      </c>
      <c r="M38" s="46"/>
      <c r="N38" s="45">
        <v>20</v>
      </c>
      <c r="O38" s="44">
        <v>345</v>
      </c>
      <c r="P38" s="44">
        <v>301</v>
      </c>
      <c r="Q38" s="47" t="s">
        <v>29</v>
      </c>
      <c r="R38" s="47" t="s">
        <v>29</v>
      </c>
      <c r="S38" s="47" t="s">
        <v>29</v>
      </c>
      <c r="T38" s="56" t="s">
        <v>29</v>
      </c>
      <c r="U38" s="57" t="s">
        <v>29</v>
      </c>
      <c r="V38" s="66"/>
    </row>
    <row r="39" spans="2:22" s="67" customFormat="1" ht="12">
      <c r="B39" s="25"/>
      <c r="C39" s="25"/>
      <c r="D39" s="104" t="s">
        <v>114</v>
      </c>
      <c r="E39" s="42">
        <f t="shared" si="0"/>
        <v>589</v>
      </c>
      <c r="F39" s="44">
        <f t="shared" si="0"/>
        <v>2477</v>
      </c>
      <c r="G39" s="44">
        <v>589</v>
      </c>
      <c r="H39" s="44">
        <v>2477</v>
      </c>
      <c r="I39" s="45">
        <v>1612</v>
      </c>
      <c r="J39" s="45">
        <v>404</v>
      </c>
      <c r="K39" s="45">
        <v>1096</v>
      </c>
      <c r="L39" s="46">
        <v>600</v>
      </c>
      <c r="M39" s="46"/>
      <c r="N39" s="45">
        <v>184</v>
      </c>
      <c r="O39" s="44">
        <v>1380</v>
      </c>
      <c r="P39" s="44">
        <v>1011</v>
      </c>
      <c r="Q39" s="47">
        <v>1</v>
      </c>
      <c r="R39" s="47">
        <v>1</v>
      </c>
      <c r="S39" s="47">
        <v>1</v>
      </c>
      <c r="T39" s="56" t="s">
        <v>29</v>
      </c>
      <c r="U39" s="57" t="s">
        <v>29</v>
      </c>
      <c r="V39" s="66"/>
    </row>
    <row r="40" spans="2:22" s="67" customFormat="1" ht="12">
      <c r="B40" s="25"/>
      <c r="C40" s="25"/>
      <c r="D40" s="63" t="s">
        <v>115</v>
      </c>
      <c r="E40" s="42">
        <f t="shared" si="0"/>
        <v>39</v>
      </c>
      <c r="F40" s="44">
        <f t="shared" si="0"/>
        <v>174</v>
      </c>
      <c r="G40" s="44">
        <v>39</v>
      </c>
      <c r="H40" s="44">
        <v>174</v>
      </c>
      <c r="I40" s="45">
        <v>114</v>
      </c>
      <c r="J40" s="45">
        <v>1</v>
      </c>
      <c r="K40" s="45">
        <v>1</v>
      </c>
      <c r="L40" s="46" t="s">
        <v>29</v>
      </c>
      <c r="M40" s="46"/>
      <c r="N40" s="45">
        <v>38</v>
      </c>
      <c r="O40" s="44">
        <v>173</v>
      </c>
      <c r="P40" s="44">
        <v>114</v>
      </c>
      <c r="Q40" s="47" t="s">
        <v>29</v>
      </c>
      <c r="R40" s="47" t="s">
        <v>29</v>
      </c>
      <c r="S40" s="47" t="s">
        <v>29</v>
      </c>
      <c r="T40" s="56" t="s">
        <v>29</v>
      </c>
      <c r="U40" s="57" t="s">
        <v>29</v>
      </c>
      <c r="V40" s="66"/>
    </row>
    <row r="41" spans="2:22" s="67" customFormat="1" ht="12">
      <c r="B41" s="25"/>
      <c r="C41" s="25"/>
      <c r="D41" s="104" t="s">
        <v>116</v>
      </c>
      <c r="E41" s="42">
        <f t="shared" si="0"/>
        <v>580</v>
      </c>
      <c r="F41" s="44">
        <f t="shared" si="0"/>
        <v>3244</v>
      </c>
      <c r="G41" s="44">
        <v>580</v>
      </c>
      <c r="H41" s="44">
        <v>3244</v>
      </c>
      <c r="I41" s="45">
        <v>2275</v>
      </c>
      <c r="J41" s="45">
        <v>231</v>
      </c>
      <c r="K41" s="45">
        <v>477</v>
      </c>
      <c r="L41" s="46">
        <v>157</v>
      </c>
      <c r="M41" s="46"/>
      <c r="N41" s="45">
        <v>347</v>
      </c>
      <c r="O41" s="44">
        <v>2764</v>
      </c>
      <c r="P41" s="44">
        <v>2115</v>
      </c>
      <c r="Q41" s="47">
        <v>2</v>
      </c>
      <c r="R41" s="47">
        <v>3</v>
      </c>
      <c r="S41" s="47">
        <v>3</v>
      </c>
      <c r="T41" s="56" t="s">
        <v>29</v>
      </c>
      <c r="U41" s="57" t="s">
        <v>29</v>
      </c>
      <c r="V41" s="66"/>
    </row>
    <row r="42" spans="2:22" s="67" customFormat="1" ht="12" customHeight="1">
      <c r="B42" s="25"/>
      <c r="C42" s="359" t="s">
        <v>117</v>
      </c>
      <c r="D42" s="359"/>
      <c r="E42" s="42">
        <f t="shared" si="0"/>
        <v>4598</v>
      </c>
      <c r="F42" s="44">
        <f t="shared" si="0"/>
        <v>28019</v>
      </c>
      <c r="G42" s="44">
        <v>4598</v>
      </c>
      <c r="H42" s="44">
        <v>28019</v>
      </c>
      <c r="I42" s="45">
        <v>19024</v>
      </c>
      <c r="J42" s="45">
        <v>3247</v>
      </c>
      <c r="K42" s="45">
        <v>9865</v>
      </c>
      <c r="L42" s="46">
        <v>3979</v>
      </c>
      <c r="M42" s="46"/>
      <c r="N42" s="45">
        <v>1346</v>
      </c>
      <c r="O42" s="44">
        <v>18054</v>
      </c>
      <c r="P42" s="44">
        <v>14992</v>
      </c>
      <c r="Q42" s="47">
        <v>5</v>
      </c>
      <c r="R42" s="47">
        <v>100</v>
      </c>
      <c r="S42" s="47">
        <v>53</v>
      </c>
      <c r="T42" s="56" t="s">
        <v>29</v>
      </c>
      <c r="U42" s="57" t="s">
        <v>29</v>
      </c>
      <c r="V42" s="66"/>
    </row>
    <row r="43" spans="2:22" s="67" customFormat="1" ht="12">
      <c r="B43" s="25"/>
      <c r="C43" s="25"/>
      <c r="D43" s="63" t="s">
        <v>118</v>
      </c>
      <c r="E43" s="42">
        <f t="shared" si="0"/>
        <v>350</v>
      </c>
      <c r="F43" s="44">
        <f t="shared" si="0"/>
        <v>4221</v>
      </c>
      <c r="G43" s="44">
        <v>350</v>
      </c>
      <c r="H43" s="44">
        <v>4221</v>
      </c>
      <c r="I43" s="45">
        <v>3148</v>
      </c>
      <c r="J43" s="45">
        <v>162</v>
      </c>
      <c r="K43" s="45">
        <v>541</v>
      </c>
      <c r="L43" s="46">
        <v>144</v>
      </c>
      <c r="M43" s="46"/>
      <c r="N43" s="45">
        <v>187</v>
      </c>
      <c r="O43" s="44">
        <v>3644</v>
      </c>
      <c r="P43" s="44">
        <v>2985</v>
      </c>
      <c r="Q43" s="47">
        <v>1</v>
      </c>
      <c r="R43" s="47">
        <v>36</v>
      </c>
      <c r="S43" s="47">
        <v>19</v>
      </c>
      <c r="T43" s="56" t="s">
        <v>29</v>
      </c>
      <c r="U43" s="57" t="s">
        <v>29</v>
      </c>
      <c r="V43" s="66"/>
    </row>
    <row r="44" spans="2:22" s="67" customFormat="1" ht="12">
      <c r="B44" s="25"/>
      <c r="C44" s="25"/>
      <c r="D44" s="63" t="s">
        <v>119</v>
      </c>
      <c r="E44" s="42">
        <f t="shared" si="0"/>
        <v>3835</v>
      </c>
      <c r="F44" s="44">
        <f t="shared" si="0"/>
        <v>20328</v>
      </c>
      <c r="G44" s="44">
        <v>3835</v>
      </c>
      <c r="H44" s="44">
        <v>20328</v>
      </c>
      <c r="I44" s="45">
        <v>12988</v>
      </c>
      <c r="J44" s="45">
        <v>2915</v>
      </c>
      <c r="K44" s="45">
        <v>8769</v>
      </c>
      <c r="L44" s="46">
        <v>3620</v>
      </c>
      <c r="M44" s="46"/>
      <c r="N44" s="45">
        <v>916</v>
      </c>
      <c r="O44" s="44">
        <v>11495</v>
      </c>
      <c r="P44" s="44">
        <v>9334</v>
      </c>
      <c r="Q44" s="62">
        <v>4</v>
      </c>
      <c r="R44" s="62">
        <v>64</v>
      </c>
      <c r="S44" s="62">
        <v>34</v>
      </c>
      <c r="T44" s="56" t="s">
        <v>29</v>
      </c>
      <c r="U44" s="57" t="s">
        <v>29</v>
      </c>
      <c r="V44" s="66"/>
    </row>
    <row r="45" spans="2:22" s="67" customFormat="1" ht="12">
      <c r="B45" s="25"/>
      <c r="C45" s="25"/>
      <c r="D45" s="63" t="s">
        <v>120</v>
      </c>
      <c r="E45" s="42">
        <f t="shared" si="0"/>
        <v>376</v>
      </c>
      <c r="F45" s="44">
        <f t="shared" si="0"/>
        <v>3356</v>
      </c>
      <c r="G45" s="44">
        <v>376</v>
      </c>
      <c r="H45" s="44">
        <v>3356</v>
      </c>
      <c r="I45" s="45">
        <v>2840</v>
      </c>
      <c r="J45" s="45">
        <v>141</v>
      </c>
      <c r="K45" s="45">
        <v>478</v>
      </c>
      <c r="L45" s="46">
        <v>189</v>
      </c>
      <c r="M45" s="46"/>
      <c r="N45" s="45">
        <v>235</v>
      </c>
      <c r="O45" s="44">
        <v>2878</v>
      </c>
      <c r="P45" s="44">
        <v>2651</v>
      </c>
      <c r="Q45" s="47" t="s">
        <v>29</v>
      </c>
      <c r="R45" s="47" t="s">
        <v>29</v>
      </c>
      <c r="S45" s="47" t="s">
        <v>29</v>
      </c>
      <c r="T45" s="56" t="s">
        <v>29</v>
      </c>
      <c r="U45" s="57" t="s">
        <v>29</v>
      </c>
      <c r="V45" s="66"/>
    </row>
    <row r="46" spans="2:22" s="67" customFormat="1" ht="12" customHeight="1">
      <c r="B46" s="25"/>
      <c r="C46" s="359" t="s">
        <v>121</v>
      </c>
      <c r="D46" s="359"/>
      <c r="E46" s="42">
        <f t="shared" si="0"/>
        <v>3697</v>
      </c>
      <c r="F46" s="44">
        <f t="shared" si="0"/>
        <v>13741</v>
      </c>
      <c r="G46" s="44">
        <v>3697</v>
      </c>
      <c r="H46" s="44">
        <v>13741</v>
      </c>
      <c r="I46" s="45">
        <v>8585</v>
      </c>
      <c r="J46" s="45">
        <v>2858</v>
      </c>
      <c r="K46" s="45">
        <v>5032</v>
      </c>
      <c r="L46" s="46">
        <v>1262</v>
      </c>
      <c r="M46" s="46"/>
      <c r="N46" s="45">
        <v>834</v>
      </c>
      <c r="O46" s="44">
        <v>8674</v>
      </c>
      <c r="P46" s="44">
        <v>7319</v>
      </c>
      <c r="Q46" s="47">
        <v>5</v>
      </c>
      <c r="R46" s="47">
        <v>35</v>
      </c>
      <c r="S46" s="47">
        <v>4</v>
      </c>
      <c r="T46" s="56" t="s">
        <v>29</v>
      </c>
      <c r="U46" s="57" t="s">
        <v>29</v>
      </c>
      <c r="V46" s="66"/>
    </row>
    <row r="47" spans="2:22" s="67" customFormat="1" ht="12">
      <c r="B47" s="25"/>
      <c r="C47" s="25"/>
      <c r="D47" s="105" t="s">
        <v>122</v>
      </c>
      <c r="E47" s="42">
        <f t="shared" si="0"/>
        <v>2997</v>
      </c>
      <c r="F47" s="44">
        <f t="shared" si="0"/>
        <v>6867</v>
      </c>
      <c r="G47" s="44">
        <v>2997</v>
      </c>
      <c r="H47" s="44">
        <v>6867</v>
      </c>
      <c r="I47" s="45">
        <v>3074</v>
      </c>
      <c r="J47" s="45">
        <v>2589</v>
      </c>
      <c r="K47" s="45">
        <v>4333</v>
      </c>
      <c r="L47" s="46">
        <v>1044</v>
      </c>
      <c r="M47" s="46"/>
      <c r="N47" s="45">
        <v>407</v>
      </c>
      <c r="O47" s="44">
        <v>2533</v>
      </c>
      <c r="P47" s="44">
        <v>2030</v>
      </c>
      <c r="Q47" s="47">
        <v>1</v>
      </c>
      <c r="R47" s="47">
        <v>1</v>
      </c>
      <c r="S47" s="47" t="s">
        <v>29</v>
      </c>
      <c r="T47" s="56" t="s">
        <v>29</v>
      </c>
      <c r="U47" s="57" t="s">
        <v>29</v>
      </c>
      <c r="V47" s="66"/>
    </row>
    <row r="48" spans="2:22" s="67" customFormat="1" ht="12">
      <c r="B48" s="25"/>
      <c r="C48" s="25"/>
      <c r="D48" s="105" t="s">
        <v>123</v>
      </c>
      <c r="E48" s="42">
        <f t="shared" si="0"/>
        <v>332</v>
      </c>
      <c r="F48" s="44">
        <f t="shared" si="0"/>
        <v>1930</v>
      </c>
      <c r="G48" s="44">
        <v>332</v>
      </c>
      <c r="H48" s="44">
        <v>1930</v>
      </c>
      <c r="I48" s="45">
        <v>1306</v>
      </c>
      <c r="J48" s="45">
        <v>138</v>
      </c>
      <c r="K48" s="45">
        <v>364</v>
      </c>
      <c r="L48" s="58">
        <v>112</v>
      </c>
      <c r="M48" s="58"/>
      <c r="N48" s="45">
        <v>193</v>
      </c>
      <c r="O48" s="44">
        <v>1565</v>
      </c>
      <c r="P48" s="44">
        <v>1194</v>
      </c>
      <c r="Q48" s="47">
        <v>1</v>
      </c>
      <c r="R48" s="47">
        <v>1</v>
      </c>
      <c r="S48" s="47" t="s">
        <v>29</v>
      </c>
      <c r="T48" s="56" t="s">
        <v>29</v>
      </c>
      <c r="U48" s="57" t="s">
        <v>29</v>
      </c>
      <c r="V48" s="66"/>
    </row>
    <row r="49" spans="2:22" s="67" customFormat="1" ht="12">
      <c r="B49" s="25"/>
      <c r="C49" s="25"/>
      <c r="D49" s="105" t="s">
        <v>124</v>
      </c>
      <c r="E49" s="42">
        <f t="shared" si="0"/>
        <v>357</v>
      </c>
      <c r="F49" s="44">
        <f t="shared" si="0"/>
        <v>4882</v>
      </c>
      <c r="G49" s="44">
        <v>357</v>
      </c>
      <c r="H49" s="44">
        <v>4882</v>
      </c>
      <c r="I49" s="45">
        <v>4158</v>
      </c>
      <c r="J49" s="45">
        <v>123</v>
      </c>
      <c r="K49" s="45">
        <v>312</v>
      </c>
      <c r="L49" s="46">
        <v>95</v>
      </c>
      <c r="M49" s="46"/>
      <c r="N49" s="45">
        <v>231</v>
      </c>
      <c r="O49" s="44">
        <v>4537</v>
      </c>
      <c r="P49" s="44">
        <v>4059</v>
      </c>
      <c r="Q49" s="47">
        <v>3</v>
      </c>
      <c r="R49" s="47">
        <v>33</v>
      </c>
      <c r="S49" s="47">
        <v>4</v>
      </c>
      <c r="T49" s="56" t="s">
        <v>29</v>
      </c>
      <c r="U49" s="57" t="s">
        <v>29</v>
      </c>
      <c r="V49" s="66"/>
    </row>
    <row r="50" spans="2:22" s="67" customFormat="1" ht="12">
      <c r="B50" s="25"/>
      <c r="C50" s="360" t="s">
        <v>125</v>
      </c>
      <c r="D50" s="360"/>
      <c r="E50" s="42">
        <f t="shared" si="0"/>
        <v>1050</v>
      </c>
      <c r="F50" s="44">
        <f t="shared" si="0"/>
        <v>9131</v>
      </c>
      <c r="G50" s="44">
        <v>1050</v>
      </c>
      <c r="H50" s="44">
        <v>9131</v>
      </c>
      <c r="I50" s="45">
        <v>7564</v>
      </c>
      <c r="J50" s="45">
        <v>699</v>
      </c>
      <c r="K50" s="45">
        <v>1497</v>
      </c>
      <c r="L50" s="46">
        <v>495</v>
      </c>
      <c r="M50" s="46"/>
      <c r="N50" s="45">
        <v>347</v>
      </c>
      <c r="O50" s="44">
        <v>7619</v>
      </c>
      <c r="P50" s="44">
        <v>7058</v>
      </c>
      <c r="Q50" s="47">
        <v>4</v>
      </c>
      <c r="R50" s="47">
        <v>15</v>
      </c>
      <c r="S50" s="62">
        <v>11</v>
      </c>
      <c r="T50" s="56" t="s">
        <v>29</v>
      </c>
      <c r="U50" s="57" t="s">
        <v>29</v>
      </c>
      <c r="V50" s="66"/>
    </row>
    <row r="51" spans="2:22" s="67" customFormat="1" ht="12">
      <c r="B51" s="25"/>
      <c r="C51" s="25"/>
      <c r="D51" s="63" t="s">
        <v>126</v>
      </c>
      <c r="E51" s="42">
        <f t="shared" si="0"/>
        <v>67</v>
      </c>
      <c r="F51" s="44">
        <f t="shared" si="0"/>
        <v>5370</v>
      </c>
      <c r="G51" s="44">
        <v>67</v>
      </c>
      <c r="H51" s="44">
        <v>5370</v>
      </c>
      <c r="I51" s="45">
        <v>5316</v>
      </c>
      <c r="J51" s="45">
        <v>7</v>
      </c>
      <c r="K51" s="45">
        <v>21</v>
      </c>
      <c r="L51" s="46">
        <v>11</v>
      </c>
      <c r="M51" s="46"/>
      <c r="N51" s="45">
        <v>60</v>
      </c>
      <c r="O51" s="44">
        <v>5349</v>
      </c>
      <c r="P51" s="44">
        <v>5305</v>
      </c>
      <c r="Q51" s="62" t="s">
        <v>29</v>
      </c>
      <c r="R51" s="62" t="s">
        <v>29</v>
      </c>
      <c r="S51" s="62" t="s">
        <v>29</v>
      </c>
      <c r="T51" s="56" t="s">
        <v>29</v>
      </c>
      <c r="U51" s="57" t="s">
        <v>29</v>
      </c>
      <c r="V51" s="66"/>
    </row>
    <row r="52" spans="2:22" s="67" customFormat="1" ht="12">
      <c r="B52" s="25"/>
      <c r="C52" s="25"/>
      <c r="D52" s="63" t="s">
        <v>127</v>
      </c>
      <c r="E52" s="42">
        <f t="shared" si="0"/>
        <v>983</v>
      </c>
      <c r="F52" s="44">
        <f t="shared" si="0"/>
        <v>3761</v>
      </c>
      <c r="G52" s="44">
        <v>983</v>
      </c>
      <c r="H52" s="44">
        <v>3761</v>
      </c>
      <c r="I52" s="45">
        <v>2248</v>
      </c>
      <c r="J52" s="45">
        <v>692</v>
      </c>
      <c r="K52" s="45">
        <v>1476</v>
      </c>
      <c r="L52" s="46">
        <v>484</v>
      </c>
      <c r="M52" s="46"/>
      <c r="N52" s="45">
        <v>287</v>
      </c>
      <c r="O52" s="44">
        <v>2270</v>
      </c>
      <c r="P52" s="44">
        <v>1753</v>
      </c>
      <c r="Q52" s="47">
        <v>4</v>
      </c>
      <c r="R52" s="47">
        <v>15</v>
      </c>
      <c r="S52" s="62">
        <v>11</v>
      </c>
      <c r="T52" s="56" t="s">
        <v>29</v>
      </c>
      <c r="U52" s="57" t="s">
        <v>29</v>
      </c>
      <c r="V52" s="66"/>
    </row>
    <row r="53" spans="2:22" s="67" customFormat="1" ht="12">
      <c r="B53" s="25"/>
      <c r="C53" s="359" t="s">
        <v>128</v>
      </c>
      <c r="D53" s="359"/>
      <c r="E53" s="42">
        <f t="shared" si="0"/>
        <v>2573</v>
      </c>
      <c r="F53" s="44">
        <f t="shared" si="0"/>
        <v>46956</v>
      </c>
      <c r="G53" s="44">
        <v>2573</v>
      </c>
      <c r="H53" s="44">
        <v>46956</v>
      </c>
      <c r="I53" s="45">
        <v>41581</v>
      </c>
      <c r="J53" s="45">
        <v>949</v>
      </c>
      <c r="K53" s="45">
        <v>4324</v>
      </c>
      <c r="L53" s="46">
        <v>3013</v>
      </c>
      <c r="M53" s="46"/>
      <c r="N53" s="45">
        <v>1604</v>
      </c>
      <c r="O53" s="44">
        <v>42520</v>
      </c>
      <c r="P53" s="44">
        <v>38491</v>
      </c>
      <c r="Q53" s="47">
        <v>20</v>
      </c>
      <c r="R53" s="47">
        <v>112</v>
      </c>
      <c r="S53" s="62">
        <v>77</v>
      </c>
      <c r="T53" s="56" t="s">
        <v>29</v>
      </c>
      <c r="U53" s="57" t="s">
        <v>29</v>
      </c>
      <c r="V53" s="66"/>
    </row>
    <row r="54" spans="2:22" s="67" customFormat="1" ht="12">
      <c r="B54" s="25"/>
      <c r="C54" s="25"/>
      <c r="D54" s="106" t="s">
        <v>129</v>
      </c>
      <c r="E54" s="42">
        <f t="shared" si="0"/>
        <v>1613</v>
      </c>
      <c r="F54" s="44">
        <f t="shared" si="0"/>
        <v>27698</v>
      </c>
      <c r="G54" s="44">
        <v>1613</v>
      </c>
      <c r="H54" s="44">
        <v>27698</v>
      </c>
      <c r="I54" s="45">
        <v>24036</v>
      </c>
      <c r="J54" s="45">
        <v>916</v>
      </c>
      <c r="K54" s="45">
        <v>4104</v>
      </c>
      <c r="L54" s="46">
        <v>2872</v>
      </c>
      <c r="M54" s="46"/>
      <c r="N54" s="45">
        <v>697</v>
      </c>
      <c r="O54" s="44">
        <v>23594</v>
      </c>
      <c r="P54" s="44">
        <v>21164</v>
      </c>
      <c r="Q54" s="47" t="s">
        <v>29</v>
      </c>
      <c r="R54" s="47" t="s">
        <v>29</v>
      </c>
      <c r="S54" s="62" t="s">
        <v>29</v>
      </c>
      <c r="T54" s="56" t="s">
        <v>29</v>
      </c>
      <c r="U54" s="57" t="s">
        <v>29</v>
      </c>
      <c r="V54" s="66"/>
    </row>
    <row r="55" spans="2:22" s="67" customFormat="1" ht="12">
      <c r="B55" s="25"/>
      <c r="C55" s="25"/>
      <c r="D55" s="106" t="s">
        <v>130</v>
      </c>
      <c r="E55" s="42">
        <f t="shared" si="0"/>
        <v>12</v>
      </c>
      <c r="F55" s="44">
        <f t="shared" si="0"/>
        <v>192</v>
      </c>
      <c r="G55" s="44">
        <v>12</v>
      </c>
      <c r="H55" s="44">
        <v>192</v>
      </c>
      <c r="I55" s="45">
        <v>177</v>
      </c>
      <c r="J55" s="45">
        <v>2</v>
      </c>
      <c r="K55" s="45">
        <v>4</v>
      </c>
      <c r="L55" s="46">
        <v>1</v>
      </c>
      <c r="M55" s="46"/>
      <c r="N55" s="45">
        <v>10</v>
      </c>
      <c r="O55" s="44">
        <v>188</v>
      </c>
      <c r="P55" s="44">
        <v>176</v>
      </c>
      <c r="Q55" s="47" t="s">
        <v>29</v>
      </c>
      <c r="R55" s="47" t="s">
        <v>29</v>
      </c>
      <c r="S55" s="62" t="s">
        <v>29</v>
      </c>
      <c r="T55" s="56" t="s">
        <v>29</v>
      </c>
      <c r="U55" s="57" t="s">
        <v>29</v>
      </c>
      <c r="V55" s="66"/>
    </row>
    <row r="56" spans="2:22" s="67" customFormat="1" ht="12">
      <c r="B56" s="25"/>
      <c r="C56" s="25"/>
      <c r="D56" s="106" t="s">
        <v>131</v>
      </c>
      <c r="E56" s="42">
        <f t="shared" si="0"/>
        <v>946</v>
      </c>
      <c r="F56" s="44">
        <f t="shared" si="0"/>
        <v>19029</v>
      </c>
      <c r="G56" s="44">
        <v>946</v>
      </c>
      <c r="H56" s="44">
        <v>19029</v>
      </c>
      <c r="I56" s="45">
        <v>17332</v>
      </c>
      <c r="J56" s="45">
        <v>31</v>
      </c>
      <c r="K56" s="45">
        <v>216</v>
      </c>
      <c r="L56" s="46">
        <v>140</v>
      </c>
      <c r="M56" s="46"/>
      <c r="N56" s="45">
        <v>895</v>
      </c>
      <c r="O56" s="44">
        <v>18701</v>
      </c>
      <c r="P56" s="44">
        <v>17115</v>
      </c>
      <c r="Q56" s="47">
        <v>20</v>
      </c>
      <c r="R56" s="47">
        <v>112</v>
      </c>
      <c r="S56" s="62">
        <v>77</v>
      </c>
      <c r="T56" s="56" t="s">
        <v>29</v>
      </c>
      <c r="U56" s="57" t="s">
        <v>29</v>
      </c>
      <c r="V56" s="66"/>
    </row>
    <row r="57" spans="2:22" s="67" customFormat="1" ht="12">
      <c r="B57" s="25"/>
      <c r="C57" s="360" t="s">
        <v>132</v>
      </c>
      <c r="D57" s="360"/>
      <c r="E57" s="42">
        <f t="shared" si="0"/>
        <v>323</v>
      </c>
      <c r="F57" s="44">
        <f t="shared" si="0"/>
        <v>3376</v>
      </c>
      <c r="G57" s="44">
        <v>323</v>
      </c>
      <c r="H57" s="44">
        <v>3376</v>
      </c>
      <c r="I57" s="45">
        <v>2947</v>
      </c>
      <c r="J57" s="45">
        <v>24</v>
      </c>
      <c r="K57" s="45">
        <v>59</v>
      </c>
      <c r="L57" s="46">
        <v>20</v>
      </c>
      <c r="M57" s="46"/>
      <c r="N57" s="45">
        <v>299</v>
      </c>
      <c r="O57" s="44">
        <v>3317</v>
      </c>
      <c r="P57" s="44">
        <v>2927</v>
      </c>
      <c r="Q57" s="47" t="s">
        <v>29</v>
      </c>
      <c r="R57" s="47" t="s">
        <v>29</v>
      </c>
      <c r="S57" s="47" t="s">
        <v>29</v>
      </c>
      <c r="T57" s="56" t="s">
        <v>29</v>
      </c>
      <c r="U57" s="57" t="s">
        <v>29</v>
      </c>
      <c r="V57" s="66"/>
    </row>
    <row r="58" spans="2:22" s="67" customFormat="1" ht="12">
      <c r="B58" s="25"/>
      <c r="C58" s="25"/>
      <c r="D58" s="63" t="s">
        <v>133</v>
      </c>
      <c r="E58" s="42">
        <f t="shared" si="0"/>
        <v>229</v>
      </c>
      <c r="F58" s="44">
        <f t="shared" si="0"/>
        <v>1341</v>
      </c>
      <c r="G58" s="44">
        <v>229</v>
      </c>
      <c r="H58" s="44">
        <v>1341</v>
      </c>
      <c r="I58" s="45">
        <v>1302</v>
      </c>
      <c r="J58" s="45">
        <v>24</v>
      </c>
      <c r="K58" s="45">
        <v>59</v>
      </c>
      <c r="L58" s="46">
        <v>20</v>
      </c>
      <c r="M58" s="46"/>
      <c r="N58" s="45">
        <v>205</v>
      </c>
      <c r="O58" s="44">
        <v>1282</v>
      </c>
      <c r="P58" s="44">
        <v>1282</v>
      </c>
      <c r="Q58" s="47" t="s">
        <v>29</v>
      </c>
      <c r="R58" s="47" t="s">
        <v>29</v>
      </c>
      <c r="S58" s="47" t="s">
        <v>29</v>
      </c>
      <c r="T58" s="56" t="s">
        <v>29</v>
      </c>
      <c r="U58" s="57" t="s">
        <v>29</v>
      </c>
      <c r="V58" s="66"/>
    </row>
    <row r="59" spans="2:22" s="67" customFormat="1" ht="12">
      <c r="B59" s="25"/>
      <c r="C59" s="25"/>
      <c r="D59" s="63" t="s">
        <v>134</v>
      </c>
      <c r="E59" s="42">
        <f t="shared" si="0"/>
        <v>94</v>
      </c>
      <c r="F59" s="44">
        <f t="shared" si="0"/>
        <v>2035</v>
      </c>
      <c r="G59" s="44">
        <v>94</v>
      </c>
      <c r="H59" s="44">
        <v>2035</v>
      </c>
      <c r="I59" s="45">
        <v>1645</v>
      </c>
      <c r="J59" s="57" t="s">
        <v>29</v>
      </c>
      <c r="K59" s="57" t="s">
        <v>29</v>
      </c>
      <c r="L59" s="58" t="s">
        <v>29</v>
      </c>
      <c r="M59" s="58"/>
      <c r="N59" s="45">
        <v>94</v>
      </c>
      <c r="O59" s="44">
        <v>2035</v>
      </c>
      <c r="P59" s="44">
        <v>1645</v>
      </c>
      <c r="Q59" s="62" t="s">
        <v>29</v>
      </c>
      <c r="R59" s="62" t="s">
        <v>29</v>
      </c>
      <c r="S59" s="62" t="s">
        <v>29</v>
      </c>
      <c r="T59" s="56" t="s">
        <v>29</v>
      </c>
      <c r="U59" s="57" t="s">
        <v>29</v>
      </c>
      <c r="V59" s="66"/>
    </row>
    <row r="60" spans="2:22" s="67" customFormat="1" ht="12">
      <c r="B60" s="25"/>
      <c r="C60" s="396" t="s">
        <v>135</v>
      </c>
      <c r="D60" s="397"/>
      <c r="E60" s="42">
        <f t="shared" si="0"/>
        <v>2767</v>
      </c>
      <c r="F60" s="44">
        <f t="shared" si="0"/>
        <v>19745</v>
      </c>
      <c r="G60" s="44">
        <v>2767</v>
      </c>
      <c r="H60" s="44">
        <v>19745</v>
      </c>
      <c r="I60" s="45">
        <v>14684</v>
      </c>
      <c r="J60" s="45">
        <v>599</v>
      </c>
      <c r="K60" s="45">
        <v>1461</v>
      </c>
      <c r="L60" s="46">
        <v>509</v>
      </c>
      <c r="M60" s="46"/>
      <c r="N60" s="45">
        <v>2039</v>
      </c>
      <c r="O60" s="44">
        <v>17966</v>
      </c>
      <c r="P60" s="44">
        <v>13887</v>
      </c>
      <c r="Q60" s="47">
        <v>129</v>
      </c>
      <c r="R60" s="47">
        <v>318</v>
      </c>
      <c r="S60" s="47">
        <v>288</v>
      </c>
      <c r="T60" s="56" t="s">
        <v>29</v>
      </c>
      <c r="U60" s="57" t="s">
        <v>29</v>
      </c>
      <c r="V60" s="66"/>
    </row>
    <row r="61" spans="2:22" s="67" customFormat="1" ht="12">
      <c r="B61" s="25"/>
      <c r="C61" s="25"/>
      <c r="D61" s="63" t="s">
        <v>136</v>
      </c>
      <c r="E61" s="42">
        <f t="shared" si="0"/>
        <v>129</v>
      </c>
      <c r="F61" s="44">
        <f t="shared" si="0"/>
        <v>1366</v>
      </c>
      <c r="G61" s="44">
        <v>129</v>
      </c>
      <c r="H61" s="44">
        <v>1366</v>
      </c>
      <c r="I61" s="45">
        <v>1067</v>
      </c>
      <c r="J61" s="45">
        <v>13</v>
      </c>
      <c r="K61" s="45">
        <v>55</v>
      </c>
      <c r="L61" s="46">
        <v>30</v>
      </c>
      <c r="M61" s="46"/>
      <c r="N61" s="45">
        <v>115</v>
      </c>
      <c r="O61" s="44">
        <v>1306</v>
      </c>
      <c r="P61" s="44">
        <v>1032</v>
      </c>
      <c r="Q61" s="62">
        <v>1</v>
      </c>
      <c r="R61" s="62">
        <v>5</v>
      </c>
      <c r="S61" s="62">
        <v>5</v>
      </c>
      <c r="T61" s="56" t="s">
        <v>29</v>
      </c>
      <c r="U61" s="57" t="s">
        <v>29</v>
      </c>
      <c r="V61" s="66"/>
    </row>
    <row r="62" spans="2:22" s="67" customFormat="1" ht="12">
      <c r="B62" s="25"/>
      <c r="C62" s="25"/>
      <c r="D62" s="63" t="s">
        <v>137</v>
      </c>
      <c r="E62" s="42">
        <f t="shared" si="0"/>
        <v>646</v>
      </c>
      <c r="F62" s="44">
        <f t="shared" si="0"/>
        <v>2320</v>
      </c>
      <c r="G62" s="44">
        <v>646</v>
      </c>
      <c r="H62" s="44">
        <v>2320</v>
      </c>
      <c r="I62" s="45">
        <v>1257</v>
      </c>
      <c r="J62" s="45">
        <v>452</v>
      </c>
      <c r="K62" s="45">
        <v>1072</v>
      </c>
      <c r="L62" s="46">
        <v>376</v>
      </c>
      <c r="M62" s="46"/>
      <c r="N62" s="45">
        <v>194</v>
      </c>
      <c r="O62" s="44">
        <v>1248</v>
      </c>
      <c r="P62" s="44">
        <v>881</v>
      </c>
      <c r="Q62" s="62" t="s">
        <v>29</v>
      </c>
      <c r="R62" s="62" t="s">
        <v>29</v>
      </c>
      <c r="S62" s="62" t="s">
        <v>29</v>
      </c>
      <c r="T62" s="56" t="s">
        <v>29</v>
      </c>
      <c r="U62" s="57" t="s">
        <v>29</v>
      </c>
      <c r="V62" s="66"/>
    </row>
    <row r="63" spans="2:22" s="67" customFormat="1" ht="12">
      <c r="B63" s="25"/>
      <c r="C63" s="25"/>
      <c r="D63" s="63" t="s">
        <v>138</v>
      </c>
      <c r="E63" s="42">
        <f t="shared" si="0"/>
        <v>159</v>
      </c>
      <c r="F63" s="44">
        <f t="shared" si="0"/>
        <v>835</v>
      </c>
      <c r="G63" s="44">
        <v>159</v>
      </c>
      <c r="H63" s="44">
        <v>835</v>
      </c>
      <c r="I63" s="45">
        <v>635</v>
      </c>
      <c r="J63" s="45">
        <v>58</v>
      </c>
      <c r="K63" s="45">
        <v>114</v>
      </c>
      <c r="L63" s="46">
        <v>18</v>
      </c>
      <c r="M63" s="46"/>
      <c r="N63" s="45">
        <v>101</v>
      </c>
      <c r="O63" s="44">
        <v>721</v>
      </c>
      <c r="P63" s="44">
        <v>617</v>
      </c>
      <c r="Q63" s="47" t="s">
        <v>29</v>
      </c>
      <c r="R63" s="47" t="s">
        <v>29</v>
      </c>
      <c r="S63" s="47" t="s">
        <v>29</v>
      </c>
      <c r="T63" s="56" t="s">
        <v>29</v>
      </c>
      <c r="U63" s="57" t="s">
        <v>29</v>
      </c>
      <c r="V63" s="66"/>
    </row>
    <row r="64" spans="2:22" s="67" customFormat="1" ht="12">
      <c r="B64" s="25"/>
      <c r="C64" s="25"/>
      <c r="D64" s="63" t="s">
        <v>139</v>
      </c>
      <c r="E64" s="42">
        <f t="shared" si="0"/>
        <v>87</v>
      </c>
      <c r="F64" s="44">
        <f t="shared" si="0"/>
        <v>2967</v>
      </c>
      <c r="G64" s="44">
        <v>87</v>
      </c>
      <c r="H64" s="44">
        <v>2967</v>
      </c>
      <c r="I64" s="45">
        <v>2174</v>
      </c>
      <c r="J64" s="45">
        <v>8</v>
      </c>
      <c r="K64" s="45">
        <v>41</v>
      </c>
      <c r="L64" s="46">
        <v>7</v>
      </c>
      <c r="M64" s="46"/>
      <c r="N64" s="45">
        <v>79</v>
      </c>
      <c r="O64" s="44">
        <v>2926</v>
      </c>
      <c r="P64" s="44">
        <v>2167</v>
      </c>
      <c r="Q64" s="47" t="s">
        <v>29</v>
      </c>
      <c r="R64" s="47" t="s">
        <v>29</v>
      </c>
      <c r="S64" s="47" t="s">
        <v>29</v>
      </c>
      <c r="T64" s="56" t="s">
        <v>29</v>
      </c>
      <c r="U64" s="57" t="s">
        <v>29</v>
      </c>
      <c r="V64" s="66"/>
    </row>
    <row r="65" spans="2:22" s="67" customFormat="1" ht="12">
      <c r="B65" s="25"/>
      <c r="C65" s="25"/>
      <c r="D65" s="63" t="s">
        <v>140</v>
      </c>
      <c r="E65" s="42">
        <f t="shared" si="0"/>
        <v>355</v>
      </c>
      <c r="F65" s="44">
        <f t="shared" si="0"/>
        <v>7849</v>
      </c>
      <c r="G65" s="44">
        <v>355</v>
      </c>
      <c r="H65" s="44">
        <v>7849</v>
      </c>
      <c r="I65" s="45">
        <v>6571</v>
      </c>
      <c r="J65" s="45">
        <v>29</v>
      </c>
      <c r="K65" s="45">
        <v>104</v>
      </c>
      <c r="L65" s="46">
        <v>58</v>
      </c>
      <c r="M65" s="46"/>
      <c r="N65" s="45">
        <v>324</v>
      </c>
      <c r="O65" s="44">
        <v>7741</v>
      </c>
      <c r="P65" s="44">
        <v>6509</v>
      </c>
      <c r="Q65" s="47">
        <v>2</v>
      </c>
      <c r="R65" s="47">
        <v>4</v>
      </c>
      <c r="S65" s="47">
        <v>4</v>
      </c>
      <c r="T65" s="56" t="s">
        <v>29</v>
      </c>
      <c r="U65" s="57" t="s">
        <v>29</v>
      </c>
      <c r="V65" s="66"/>
    </row>
    <row r="66" spans="2:22" s="67" customFormat="1" ht="12">
      <c r="B66" s="25"/>
      <c r="C66" s="25"/>
      <c r="D66" s="63" t="s">
        <v>141</v>
      </c>
      <c r="E66" s="42">
        <f t="shared" si="0"/>
        <v>433</v>
      </c>
      <c r="F66" s="44">
        <f t="shared" si="0"/>
        <v>1969</v>
      </c>
      <c r="G66" s="44">
        <v>433</v>
      </c>
      <c r="H66" s="44">
        <v>1969</v>
      </c>
      <c r="I66" s="45">
        <v>1701</v>
      </c>
      <c r="J66" s="57" t="s">
        <v>29</v>
      </c>
      <c r="K66" s="57" t="s">
        <v>29</v>
      </c>
      <c r="L66" s="58" t="s">
        <v>29</v>
      </c>
      <c r="M66" s="58"/>
      <c r="N66" s="45">
        <v>315</v>
      </c>
      <c r="O66" s="44">
        <v>1679</v>
      </c>
      <c r="P66" s="44">
        <v>1437</v>
      </c>
      <c r="Q66" s="47">
        <v>118</v>
      </c>
      <c r="R66" s="47">
        <v>290</v>
      </c>
      <c r="S66" s="47">
        <v>264</v>
      </c>
      <c r="T66" s="56" t="s">
        <v>29</v>
      </c>
      <c r="U66" s="57" t="s">
        <v>29</v>
      </c>
      <c r="V66" s="66"/>
    </row>
    <row r="67" spans="2:22" s="67" customFormat="1" ht="12">
      <c r="B67" s="25"/>
      <c r="C67" s="25"/>
      <c r="D67" s="63" t="s">
        <v>142</v>
      </c>
      <c r="E67" s="42">
        <f t="shared" si="0"/>
        <v>874</v>
      </c>
      <c r="F67" s="44">
        <f t="shared" si="0"/>
        <v>2052</v>
      </c>
      <c r="G67" s="44">
        <v>874</v>
      </c>
      <c r="H67" s="44">
        <v>2052</v>
      </c>
      <c r="I67" s="45">
        <v>1012</v>
      </c>
      <c r="J67" s="45">
        <v>7</v>
      </c>
      <c r="K67" s="45">
        <v>11</v>
      </c>
      <c r="L67" s="58" t="s">
        <v>29</v>
      </c>
      <c r="M67" s="58"/>
      <c r="N67" s="45">
        <v>862</v>
      </c>
      <c r="O67" s="44">
        <v>2035</v>
      </c>
      <c r="P67" s="44">
        <v>1010</v>
      </c>
      <c r="Q67" s="47">
        <v>5</v>
      </c>
      <c r="R67" s="47">
        <v>6</v>
      </c>
      <c r="S67" s="47">
        <v>2</v>
      </c>
      <c r="T67" s="56" t="s">
        <v>29</v>
      </c>
      <c r="U67" s="57" t="s">
        <v>29</v>
      </c>
      <c r="V67" s="66"/>
    </row>
    <row r="68" spans="2:22" s="67" customFormat="1" ht="12">
      <c r="B68" s="25"/>
      <c r="C68" s="25"/>
      <c r="D68" s="63" t="s">
        <v>143</v>
      </c>
      <c r="E68" s="42">
        <f t="shared" si="0"/>
        <v>15</v>
      </c>
      <c r="F68" s="44">
        <f t="shared" si="0"/>
        <v>77</v>
      </c>
      <c r="G68" s="44">
        <v>15</v>
      </c>
      <c r="H68" s="44">
        <v>77</v>
      </c>
      <c r="I68" s="45">
        <v>59</v>
      </c>
      <c r="J68" s="57" t="s">
        <v>29</v>
      </c>
      <c r="K68" s="57" t="s">
        <v>29</v>
      </c>
      <c r="L68" s="58" t="s">
        <v>29</v>
      </c>
      <c r="M68" s="58"/>
      <c r="N68" s="45">
        <v>13</v>
      </c>
      <c r="O68" s="44">
        <v>67</v>
      </c>
      <c r="P68" s="44">
        <v>49</v>
      </c>
      <c r="Q68" s="62">
        <v>2</v>
      </c>
      <c r="R68" s="62">
        <v>10</v>
      </c>
      <c r="S68" s="62">
        <v>10</v>
      </c>
      <c r="T68" s="56" t="s">
        <v>29</v>
      </c>
      <c r="U68" s="57" t="s">
        <v>29</v>
      </c>
      <c r="V68" s="66"/>
    </row>
    <row r="69" spans="2:22" s="67" customFormat="1" ht="12">
      <c r="B69" s="25"/>
      <c r="C69" s="396" t="s">
        <v>144</v>
      </c>
      <c r="D69" s="397"/>
      <c r="E69" s="68" t="s">
        <v>29</v>
      </c>
      <c r="F69" s="68" t="s">
        <v>29</v>
      </c>
      <c r="G69" s="68" t="s">
        <v>29</v>
      </c>
      <c r="H69" s="68" t="s">
        <v>29</v>
      </c>
      <c r="I69" s="57" t="s">
        <v>29</v>
      </c>
      <c r="J69" s="57" t="s">
        <v>29</v>
      </c>
      <c r="K69" s="57" t="s">
        <v>29</v>
      </c>
      <c r="L69" s="58" t="s">
        <v>29</v>
      </c>
      <c r="M69" s="58"/>
      <c r="N69" s="57" t="s">
        <v>29</v>
      </c>
      <c r="O69" s="68" t="s">
        <v>29</v>
      </c>
      <c r="P69" s="68" t="s">
        <v>29</v>
      </c>
      <c r="Q69" s="62" t="s">
        <v>29</v>
      </c>
      <c r="R69" s="62" t="s">
        <v>29</v>
      </c>
      <c r="S69" s="62" t="s">
        <v>29</v>
      </c>
      <c r="T69" s="62" t="s">
        <v>29</v>
      </c>
      <c r="U69" s="62" t="s">
        <v>29</v>
      </c>
      <c r="V69" s="66"/>
    </row>
    <row r="70" spans="2:22" s="67" customFormat="1" ht="12">
      <c r="B70" s="25"/>
      <c r="C70" s="25"/>
      <c r="D70" s="63" t="s">
        <v>145</v>
      </c>
      <c r="E70" s="107" t="s">
        <v>29</v>
      </c>
      <c r="F70" s="68" t="s">
        <v>29</v>
      </c>
      <c r="G70" s="68" t="s">
        <v>29</v>
      </c>
      <c r="H70" s="68" t="s">
        <v>29</v>
      </c>
      <c r="I70" s="57" t="s">
        <v>29</v>
      </c>
      <c r="J70" s="57" t="s">
        <v>29</v>
      </c>
      <c r="K70" s="57" t="s">
        <v>29</v>
      </c>
      <c r="L70" s="58" t="s">
        <v>29</v>
      </c>
      <c r="M70" s="58"/>
      <c r="N70" s="57" t="s">
        <v>29</v>
      </c>
      <c r="O70" s="68" t="s">
        <v>29</v>
      </c>
      <c r="P70" s="68" t="s">
        <v>29</v>
      </c>
      <c r="Q70" s="62" t="s">
        <v>29</v>
      </c>
      <c r="R70" s="62" t="s">
        <v>29</v>
      </c>
      <c r="S70" s="62" t="s">
        <v>29</v>
      </c>
      <c r="T70" s="62" t="s">
        <v>29</v>
      </c>
      <c r="U70" s="62" t="s">
        <v>29</v>
      </c>
      <c r="V70" s="66"/>
    </row>
    <row r="71" spans="2:22" s="67" customFormat="1" ht="12">
      <c r="B71" s="23"/>
      <c r="C71" s="23"/>
      <c r="D71" s="63" t="s">
        <v>146</v>
      </c>
      <c r="E71" s="107" t="s">
        <v>29</v>
      </c>
      <c r="F71" s="68" t="s">
        <v>29</v>
      </c>
      <c r="G71" s="68" t="s">
        <v>29</v>
      </c>
      <c r="H71" s="68" t="s">
        <v>29</v>
      </c>
      <c r="I71" s="57" t="s">
        <v>29</v>
      </c>
      <c r="J71" s="57" t="s">
        <v>29</v>
      </c>
      <c r="K71" s="57" t="s">
        <v>29</v>
      </c>
      <c r="L71" s="58" t="s">
        <v>29</v>
      </c>
      <c r="M71" s="58"/>
      <c r="N71" s="57" t="s">
        <v>29</v>
      </c>
      <c r="O71" s="68" t="s">
        <v>29</v>
      </c>
      <c r="P71" s="68" t="s">
        <v>29</v>
      </c>
      <c r="Q71" s="62" t="s">
        <v>29</v>
      </c>
      <c r="R71" s="62" t="s">
        <v>29</v>
      </c>
      <c r="S71" s="62" t="s">
        <v>29</v>
      </c>
      <c r="T71" s="62" t="s">
        <v>29</v>
      </c>
      <c r="U71" s="62" t="s">
        <v>29</v>
      </c>
      <c r="V71" s="66"/>
    </row>
    <row r="72" spans="2:22" s="85" customFormat="1" ht="3.75" customHeight="1" thickBot="1">
      <c r="B72" s="108"/>
      <c r="C72" s="108"/>
      <c r="D72" s="108"/>
      <c r="E72" s="109"/>
      <c r="F72" s="110"/>
      <c r="G72" s="110"/>
      <c r="H72" s="110"/>
      <c r="I72" s="110"/>
      <c r="J72" s="110"/>
      <c r="K72" s="110"/>
      <c r="L72" s="110"/>
      <c r="M72" s="111"/>
      <c r="N72" s="110"/>
      <c r="O72" s="110"/>
      <c r="P72" s="110"/>
      <c r="Q72" s="110"/>
      <c r="R72" s="110"/>
      <c r="S72" s="110"/>
      <c r="T72" s="112"/>
      <c r="U72" s="113"/>
      <c r="V72" s="95"/>
    </row>
    <row r="73" spans="2:22" s="85" customFormat="1" ht="8.25" customHeight="1">
      <c r="M73" s="95"/>
      <c r="V73" s="95"/>
    </row>
    <row r="74" spans="2:22" s="85" customFormat="1" ht="7.5" customHeight="1">
      <c r="M74" s="95"/>
      <c r="V74" s="95"/>
    </row>
    <row r="75" spans="2:22" s="85" customFormat="1" ht="7.5" customHeight="1">
      <c r="M75" s="95"/>
      <c r="V75" s="95"/>
    </row>
    <row r="76" spans="2:22" s="85" customFormat="1" ht="12" customHeight="1">
      <c r="M76" s="95"/>
      <c r="V76" s="95"/>
    </row>
    <row r="77" spans="2:22" s="85" customFormat="1" ht="7.5" customHeight="1">
      <c r="M77" s="95"/>
      <c r="V77" s="95"/>
    </row>
    <row r="78" spans="2:22" s="85" customFormat="1" ht="12" customHeight="1">
      <c r="M78" s="95"/>
      <c r="V78" s="95"/>
    </row>
    <row r="79" spans="2:22" s="85" customFormat="1" ht="12" customHeight="1">
      <c r="M79" s="95"/>
      <c r="V79" s="95"/>
    </row>
    <row r="80" spans="2:22" s="85" customFormat="1" ht="12" customHeight="1">
      <c r="M80" s="95"/>
      <c r="V80" s="95"/>
    </row>
    <row r="81" spans="13:22" s="85" customFormat="1" ht="12" customHeight="1">
      <c r="M81" s="95"/>
      <c r="V81" s="95"/>
    </row>
    <row r="82" spans="13:22" s="85" customFormat="1" ht="12" customHeight="1">
      <c r="M82" s="95"/>
      <c r="V82" s="95"/>
    </row>
    <row r="83" spans="13:22" s="85" customFormat="1" ht="7.5" customHeight="1">
      <c r="M83" s="95"/>
      <c r="V83" s="95"/>
    </row>
    <row r="84" spans="13:22" s="85" customFormat="1" ht="12" customHeight="1">
      <c r="M84" s="95"/>
      <c r="V84" s="95"/>
    </row>
    <row r="85" spans="13:22" s="85" customFormat="1" ht="12" customHeight="1">
      <c r="M85" s="95"/>
      <c r="V85" s="95"/>
    </row>
    <row r="86" spans="13:22" s="85" customFormat="1" ht="12" customHeight="1">
      <c r="M86" s="95"/>
      <c r="V86" s="95"/>
    </row>
    <row r="87" spans="13:22" s="85" customFormat="1" ht="12" customHeight="1">
      <c r="M87" s="95"/>
      <c r="V87" s="95"/>
    </row>
    <row r="88" spans="13:22" s="85" customFormat="1" ht="12" customHeight="1">
      <c r="M88" s="95"/>
      <c r="V88" s="95"/>
    </row>
    <row r="89" spans="13:22" ht="7.5" customHeight="1"/>
    <row r="90" spans="13:22" ht="12" customHeight="1"/>
    <row r="91" spans="13:22" ht="12" customHeight="1"/>
    <row r="92" spans="13:22" ht="7.5" customHeight="1"/>
    <row r="93" spans="13:22" ht="7.5" customHeight="1"/>
    <row r="94" spans="13:22" ht="12" customHeight="1"/>
    <row r="95" spans="13:22" ht="7.5" customHeight="1"/>
    <row r="96" spans="13:22" ht="12" customHeight="1"/>
    <row r="97" ht="12" customHeight="1"/>
    <row r="98" ht="12" customHeight="1"/>
    <row r="99" ht="12" customHeight="1"/>
    <row r="100" ht="12" customHeight="1"/>
    <row r="101" ht="7.5" customHeight="1"/>
    <row r="102" ht="12" customHeight="1"/>
    <row r="103" ht="12" customHeight="1"/>
    <row r="104" ht="7.5" customHeight="1"/>
    <row r="105" ht="7.5" customHeight="1"/>
    <row r="106" ht="12" customHeight="1"/>
    <row r="107" ht="7.5" customHeight="1"/>
    <row r="108" ht="12" customHeight="1"/>
    <row r="109" ht="12" customHeight="1"/>
    <row r="110" ht="7.5" customHeight="1"/>
    <row r="111" ht="7.5" customHeight="1"/>
    <row r="112" ht="12" customHeight="1"/>
    <row r="113" ht="7.5" customHeight="1"/>
    <row r="114" ht="12" customHeight="1"/>
    <row r="115" ht="12" customHeight="1"/>
    <row r="116" ht="12" customHeight="1"/>
    <row r="117" ht="7.5" customHeight="1"/>
    <row r="118" ht="7.5" customHeight="1"/>
    <row r="119" ht="12" customHeight="1"/>
    <row r="120" ht="7.5" customHeight="1"/>
    <row r="121" ht="12" customHeight="1"/>
    <row r="122" ht="12" customHeight="1"/>
    <row r="123" ht="12" customHeight="1"/>
    <row r="124" ht="7.5" customHeight="1"/>
    <row r="125" ht="7.5" customHeight="1"/>
    <row r="126" ht="12" customHeight="1"/>
    <row r="127" ht="7.5" customHeight="1"/>
    <row r="128" ht="12" customHeight="1"/>
    <row r="129" ht="12" customHeight="1"/>
    <row r="130" ht="7.5" customHeight="1"/>
    <row r="131" ht="7.5" customHeight="1"/>
    <row r="132" ht="12" customHeight="1"/>
    <row r="133" ht="7.5" customHeight="1"/>
    <row r="134" ht="12" customHeight="1"/>
    <row r="135" ht="12" customHeight="1"/>
    <row r="136" ht="7.5" customHeight="1"/>
    <row r="137" ht="12" customHeight="1"/>
    <row r="138" ht="11.25" customHeight="1"/>
    <row r="139" ht="17.25" customHeight="1"/>
    <row r="140" ht="7.5" customHeight="1"/>
    <row r="141" ht="17.25" customHeight="1"/>
    <row r="142" ht="7.5" customHeight="1"/>
    <row r="143" ht="15.75" customHeight="1"/>
    <row r="144" ht="7.5" customHeight="1"/>
    <row r="145" ht="7.5" customHeight="1"/>
    <row r="146" ht="12.75" customHeight="1"/>
    <row r="147" ht="7.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7.5" customHeight="1"/>
    <row r="156" ht="7.5" customHeight="1"/>
    <row r="157" ht="12" customHeight="1"/>
    <row r="158" ht="7.5" customHeight="1"/>
    <row r="159" ht="12" customHeight="1"/>
    <row r="160" ht="12" customHeight="1"/>
    <row r="161" ht="12" customHeight="1"/>
    <row r="162" ht="12" customHeight="1"/>
    <row r="163" ht="12" customHeight="1"/>
    <row r="164" ht="7.5" customHeight="1"/>
    <row r="165" ht="12" customHeight="1"/>
    <row r="166" ht="12" customHeight="1"/>
    <row r="167" ht="12" customHeight="1"/>
    <row r="168" ht="12" customHeight="1"/>
    <row r="169" ht="12" customHeight="1"/>
    <row r="170" ht="6.75" customHeight="1"/>
    <row r="171" ht="12" customHeight="1"/>
    <row r="172" ht="12" customHeight="1"/>
    <row r="173" ht="12" customHeight="1"/>
    <row r="174" ht="12" customHeight="1"/>
    <row r="175" ht="7.5" customHeight="1"/>
    <row r="176" ht="7.5" customHeight="1"/>
    <row r="177" ht="12" customHeight="1"/>
    <row r="178" ht="7.5" customHeight="1"/>
    <row r="179" ht="12" customHeight="1"/>
    <row r="180" ht="12" customHeight="1"/>
    <row r="181" ht="7.5" customHeight="1"/>
    <row r="182" ht="12" customHeight="1"/>
    <row r="183" ht="12" customHeight="1"/>
  </sheetData>
  <mergeCells count="35">
    <mergeCell ref="B2:L2"/>
    <mergeCell ref="B4:D8"/>
    <mergeCell ref="E4:L4"/>
    <mergeCell ref="N4:U4"/>
    <mergeCell ref="E5:F6"/>
    <mergeCell ref="G5:L5"/>
    <mergeCell ref="N5:S5"/>
    <mergeCell ref="T5:U6"/>
    <mergeCell ref="G6:I6"/>
    <mergeCell ref="J6:L6"/>
    <mergeCell ref="C26:D26"/>
    <mergeCell ref="N6:P6"/>
    <mergeCell ref="Q6:S6"/>
    <mergeCell ref="E7:E8"/>
    <mergeCell ref="F7:F8"/>
    <mergeCell ref="G7:G8"/>
    <mergeCell ref="H7:H8"/>
    <mergeCell ref="J7:J8"/>
    <mergeCell ref="K7:K8"/>
    <mergeCell ref="N7:N8"/>
    <mergeCell ref="O7:O8"/>
    <mergeCell ref="Q7:Q8"/>
    <mergeCell ref="R7:R8"/>
    <mergeCell ref="T7:T8"/>
    <mergeCell ref="U7:U8"/>
    <mergeCell ref="C13:D13"/>
    <mergeCell ref="C57:D57"/>
    <mergeCell ref="C60:D60"/>
    <mergeCell ref="C69:D69"/>
    <mergeCell ref="C33:D33"/>
    <mergeCell ref="C37:D37"/>
    <mergeCell ref="C42:D42"/>
    <mergeCell ref="C46:D46"/>
    <mergeCell ref="C50:D50"/>
    <mergeCell ref="C53:D53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scale="97" pageOrder="overThenDown" orientation="portrait" r:id="rId1"/>
  <headerFooter scaleWithDoc="0" alignWithMargins="0"/>
  <colBreaks count="1" manualBreakCount="1">
    <brk id="13" min="1" max="6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3"/>
  <sheetViews>
    <sheetView showGridLines="0" showOutlineSymbols="0" view="pageBreakPreview" zoomScaleNormal="87" workbookViewId="0">
      <selection activeCell="B2" sqref="B2:T2"/>
    </sheetView>
  </sheetViews>
  <sheetFormatPr defaultColWidth="19.5" defaultRowHeight="13.5"/>
  <cols>
    <col min="1" max="1" width="16.1640625" style="114" customWidth="1"/>
    <col min="2" max="2" width="13.6640625" style="171" customWidth="1"/>
    <col min="3" max="3" width="6.6640625" style="114" customWidth="1"/>
    <col min="4" max="4" width="8.1640625" style="114" customWidth="1"/>
    <col min="5" max="5" width="4.6640625" style="114" customWidth="1"/>
    <col min="6" max="6" width="5.33203125" style="114" customWidth="1"/>
    <col min="7" max="7" width="6.33203125" style="114" customWidth="1"/>
    <col min="8" max="8" width="7.1640625" style="114" customWidth="1"/>
    <col min="9" max="9" width="4.83203125" style="114" customWidth="1"/>
    <col min="10" max="10" width="5" style="114" customWidth="1"/>
    <col min="11" max="11" width="5.83203125" style="114" customWidth="1"/>
    <col min="12" max="12" width="6.6640625" style="114" customWidth="1"/>
    <col min="13" max="13" width="6" style="114" customWidth="1"/>
    <col min="14" max="14" width="7" style="114" customWidth="1"/>
    <col min="15" max="15" width="4.33203125" style="114" customWidth="1"/>
    <col min="16" max="16" width="6.1640625" style="114" customWidth="1"/>
    <col min="17" max="17" width="5.1640625" style="114" customWidth="1"/>
    <col min="18" max="18" width="6.1640625" style="114" customWidth="1"/>
    <col min="19" max="19" width="5.33203125" style="114" customWidth="1"/>
    <col min="20" max="20" width="6.1640625" style="114" customWidth="1"/>
    <col min="21" max="21" width="0.33203125" style="116" customWidth="1"/>
    <col min="22" max="22" width="6.1640625" style="114" customWidth="1"/>
    <col min="23" max="23" width="6.5" style="114" customWidth="1"/>
    <col min="24" max="24" width="4" style="114" customWidth="1"/>
    <col min="25" max="25" width="5.33203125" style="114" customWidth="1"/>
    <col min="26" max="26" width="5.5" style="114" customWidth="1"/>
    <col min="27" max="27" width="5.6640625" style="114" customWidth="1"/>
    <col min="28" max="28" width="5.33203125" style="114" customWidth="1"/>
    <col min="29" max="29" width="6.1640625" style="114" customWidth="1"/>
    <col min="30" max="30" width="5.83203125" style="114" customWidth="1"/>
    <col min="31" max="31" width="6.5" style="114" customWidth="1"/>
    <col min="32" max="32" width="5.33203125" style="114" customWidth="1"/>
    <col min="33" max="33" width="6.1640625" style="114" customWidth="1"/>
    <col min="34" max="34" width="5.1640625" style="114" customWidth="1"/>
    <col min="35" max="35" width="6.1640625" style="114" customWidth="1"/>
    <col min="36" max="36" width="5.33203125" style="114" customWidth="1"/>
    <col min="37" max="37" width="6.1640625" style="114" customWidth="1"/>
    <col min="38" max="38" width="3.83203125" style="114" customWidth="1"/>
    <col min="39" max="39" width="5.1640625" style="114" customWidth="1"/>
    <col min="40" max="40" width="5.33203125" style="114" customWidth="1"/>
    <col min="41" max="41" width="6.33203125" style="114" customWidth="1"/>
    <col min="42" max="42" width="4" style="114" customWidth="1"/>
    <col min="43" max="43" width="6.33203125" style="114" customWidth="1"/>
    <col min="44" max="45" width="14.5" style="114" customWidth="1"/>
    <col min="46" max="46" width="19.5" style="114"/>
    <col min="47" max="55" width="16.1640625" style="114" customWidth="1"/>
    <col min="56" max="256" width="19.5" style="114"/>
    <col min="257" max="257" width="16.1640625" style="114" customWidth="1"/>
    <col min="258" max="258" width="13.6640625" style="114" customWidth="1"/>
    <col min="259" max="259" width="6.6640625" style="114" customWidth="1"/>
    <col min="260" max="260" width="8.1640625" style="114" customWidth="1"/>
    <col min="261" max="261" width="4.6640625" style="114" customWidth="1"/>
    <col min="262" max="262" width="5.33203125" style="114" customWidth="1"/>
    <col min="263" max="263" width="6.33203125" style="114" customWidth="1"/>
    <col min="264" max="264" width="7.1640625" style="114" customWidth="1"/>
    <col min="265" max="265" width="4.83203125" style="114" customWidth="1"/>
    <col min="266" max="266" width="5" style="114" customWidth="1"/>
    <col min="267" max="267" width="5.83203125" style="114" customWidth="1"/>
    <col min="268" max="268" width="6.6640625" style="114" customWidth="1"/>
    <col min="269" max="269" width="6" style="114" customWidth="1"/>
    <col min="270" max="270" width="7" style="114" customWidth="1"/>
    <col min="271" max="271" width="4.33203125" style="114" customWidth="1"/>
    <col min="272" max="272" width="6.1640625" style="114" customWidth="1"/>
    <col min="273" max="273" width="5.1640625" style="114" customWidth="1"/>
    <col min="274" max="274" width="6.1640625" style="114" customWidth="1"/>
    <col min="275" max="275" width="5.33203125" style="114" customWidth="1"/>
    <col min="276" max="276" width="6.1640625" style="114" customWidth="1"/>
    <col min="277" max="277" width="0.33203125" style="114" customWidth="1"/>
    <col min="278" max="278" width="6.1640625" style="114" customWidth="1"/>
    <col min="279" max="279" width="6.5" style="114" customWidth="1"/>
    <col min="280" max="280" width="4" style="114" customWidth="1"/>
    <col min="281" max="281" width="5.33203125" style="114" customWidth="1"/>
    <col min="282" max="282" width="5.5" style="114" customWidth="1"/>
    <col min="283" max="283" width="5.6640625" style="114" customWidth="1"/>
    <col min="284" max="284" width="5.33203125" style="114" customWidth="1"/>
    <col min="285" max="285" width="6.1640625" style="114" customWidth="1"/>
    <col min="286" max="286" width="5.83203125" style="114" customWidth="1"/>
    <col min="287" max="287" width="6.5" style="114" customWidth="1"/>
    <col min="288" max="288" width="5.33203125" style="114" customWidth="1"/>
    <col min="289" max="289" width="6.1640625" style="114" customWidth="1"/>
    <col min="290" max="290" width="5.1640625" style="114" customWidth="1"/>
    <col min="291" max="291" width="6.1640625" style="114" customWidth="1"/>
    <col min="292" max="292" width="5.33203125" style="114" customWidth="1"/>
    <col min="293" max="293" width="6.1640625" style="114" customWidth="1"/>
    <col min="294" max="294" width="3.83203125" style="114" customWidth="1"/>
    <col min="295" max="295" width="5.1640625" style="114" customWidth="1"/>
    <col min="296" max="296" width="5.33203125" style="114" customWidth="1"/>
    <col min="297" max="297" width="6.33203125" style="114" customWidth="1"/>
    <col min="298" max="298" width="4" style="114" customWidth="1"/>
    <col min="299" max="299" width="6.33203125" style="114" customWidth="1"/>
    <col min="300" max="301" width="14.5" style="114" customWidth="1"/>
    <col min="302" max="302" width="19.5" style="114"/>
    <col min="303" max="311" width="16.1640625" style="114" customWidth="1"/>
    <col min="312" max="512" width="19.5" style="114"/>
    <col min="513" max="513" width="16.1640625" style="114" customWidth="1"/>
    <col min="514" max="514" width="13.6640625" style="114" customWidth="1"/>
    <col min="515" max="515" width="6.6640625" style="114" customWidth="1"/>
    <col min="516" max="516" width="8.1640625" style="114" customWidth="1"/>
    <col min="517" max="517" width="4.6640625" style="114" customWidth="1"/>
    <col min="518" max="518" width="5.33203125" style="114" customWidth="1"/>
    <col min="519" max="519" width="6.33203125" style="114" customWidth="1"/>
    <col min="520" max="520" width="7.1640625" style="114" customWidth="1"/>
    <col min="521" max="521" width="4.83203125" style="114" customWidth="1"/>
    <col min="522" max="522" width="5" style="114" customWidth="1"/>
    <col min="523" max="523" width="5.83203125" style="114" customWidth="1"/>
    <col min="524" max="524" width="6.6640625" style="114" customWidth="1"/>
    <col min="525" max="525" width="6" style="114" customWidth="1"/>
    <col min="526" max="526" width="7" style="114" customWidth="1"/>
    <col min="527" max="527" width="4.33203125" style="114" customWidth="1"/>
    <col min="528" max="528" width="6.1640625" style="114" customWidth="1"/>
    <col min="529" max="529" width="5.1640625" style="114" customWidth="1"/>
    <col min="530" max="530" width="6.1640625" style="114" customWidth="1"/>
    <col min="531" max="531" width="5.33203125" style="114" customWidth="1"/>
    <col min="532" max="532" width="6.1640625" style="114" customWidth="1"/>
    <col min="533" max="533" width="0.33203125" style="114" customWidth="1"/>
    <col min="534" max="534" width="6.1640625" style="114" customWidth="1"/>
    <col min="535" max="535" width="6.5" style="114" customWidth="1"/>
    <col min="536" max="536" width="4" style="114" customWidth="1"/>
    <col min="537" max="537" width="5.33203125" style="114" customWidth="1"/>
    <col min="538" max="538" width="5.5" style="114" customWidth="1"/>
    <col min="539" max="539" width="5.6640625" style="114" customWidth="1"/>
    <col min="540" max="540" width="5.33203125" style="114" customWidth="1"/>
    <col min="541" max="541" width="6.1640625" style="114" customWidth="1"/>
    <col min="542" max="542" width="5.83203125" style="114" customWidth="1"/>
    <col min="543" max="543" width="6.5" style="114" customWidth="1"/>
    <col min="544" max="544" width="5.33203125" style="114" customWidth="1"/>
    <col min="545" max="545" width="6.1640625" style="114" customWidth="1"/>
    <col min="546" max="546" width="5.1640625" style="114" customWidth="1"/>
    <col min="547" max="547" width="6.1640625" style="114" customWidth="1"/>
    <col min="548" max="548" width="5.33203125" style="114" customWidth="1"/>
    <col min="549" max="549" width="6.1640625" style="114" customWidth="1"/>
    <col min="550" max="550" width="3.83203125" style="114" customWidth="1"/>
    <col min="551" max="551" width="5.1640625" style="114" customWidth="1"/>
    <col min="552" max="552" width="5.33203125" style="114" customWidth="1"/>
    <col min="553" max="553" width="6.33203125" style="114" customWidth="1"/>
    <col min="554" max="554" width="4" style="114" customWidth="1"/>
    <col min="555" max="555" width="6.33203125" style="114" customWidth="1"/>
    <col min="556" max="557" width="14.5" style="114" customWidth="1"/>
    <col min="558" max="558" width="19.5" style="114"/>
    <col min="559" max="567" width="16.1640625" style="114" customWidth="1"/>
    <col min="568" max="768" width="19.5" style="114"/>
    <col min="769" max="769" width="16.1640625" style="114" customWidth="1"/>
    <col min="770" max="770" width="13.6640625" style="114" customWidth="1"/>
    <col min="771" max="771" width="6.6640625" style="114" customWidth="1"/>
    <col min="772" max="772" width="8.1640625" style="114" customWidth="1"/>
    <col min="773" max="773" width="4.6640625" style="114" customWidth="1"/>
    <col min="774" max="774" width="5.33203125" style="114" customWidth="1"/>
    <col min="775" max="775" width="6.33203125" style="114" customWidth="1"/>
    <col min="776" max="776" width="7.1640625" style="114" customWidth="1"/>
    <col min="777" max="777" width="4.83203125" style="114" customWidth="1"/>
    <col min="778" max="778" width="5" style="114" customWidth="1"/>
    <col min="779" max="779" width="5.83203125" style="114" customWidth="1"/>
    <col min="780" max="780" width="6.6640625" style="114" customWidth="1"/>
    <col min="781" max="781" width="6" style="114" customWidth="1"/>
    <col min="782" max="782" width="7" style="114" customWidth="1"/>
    <col min="783" max="783" width="4.33203125" style="114" customWidth="1"/>
    <col min="784" max="784" width="6.1640625" style="114" customWidth="1"/>
    <col min="785" max="785" width="5.1640625" style="114" customWidth="1"/>
    <col min="786" max="786" width="6.1640625" style="114" customWidth="1"/>
    <col min="787" max="787" width="5.33203125" style="114" customWidth="1"/>
    <col min="788" max="788" width="6.1640625" style="114" customWidth="1"/>
    <col min="789" max="789" width="0.33203125" style="114" customWidth="1"/>
    <col min="790" max="790" width="6.1640625" style="114" customWidth="1"/>
    <col min="791" max="791" width="6.5" style="114" customWidth="1"/>
    <col min="792" max="792" width="4" style="114" customWidth="1"/>
    <col min="793" max="793" width="5.33203125" style="114" customWidth="1"/>
    <col min="794" max="794" width="5.5" style="114" customWidth="1"/>
    <col min="795" max="795" width="5.6640625" style="114" customWidth="1"/>
    <col min="796" max="796" width="5.33203125" style="114" customWidth="1"/>
    <col min="797" max="797" width="6.1640625" style="114" customWidth="1"/>
    <col min="798" max="798" width="5.83203125" style="114" customWidth="1"/>
    <col min="799" max="799" width="6.5" style="114" customWidth="1"/>
    <col min="800" max="800" width="5.33203125" style="114" customWidth="1"/>
    <col min="801" max="801" width="6.1640625" style="114" customWidth="1"/>
    <col min="802" max="802" width="5.1640625" style="114" customWidth="1"/>
    <col min="803" max="803" width="6.1640625" style="114" customWidth="1"/>
    <col min="804" max="804" width="5.33203125" style="114" customWidth="1"/>
    <col min="805" max="805" width="6.1640625" style="114" customWidth="1"/>
    <col min="806" max="806" width="3.83203125" style="114" customWidth="1"/>
    <col min="807" max="807" width="5.1640625" style="114" customWidth="1"/>
    <col min="808" max="808" width="5.33203125" style="114" customWidth="1"/>
    <col min="809" max="809" width="6.33203125" style="114" customWidth="1"/>
    <col min="810" max="810" width="4" style="114" customWidth="1"/>
    <col min="811" max="811" width="6.33203125" style="114" customWidth="1"/>
    <col min="812" max="813" width="14.5" style="114" customWidth="1"/>
    <col min="814" max="814" width="19.5" style="114"/>
    <col min="815" max="823" width="16.1640625" style="114" customWidth="1"/>
    <col min="824" max="1024" width="19.5" style="114"/>
    <col min="1025" max="1025" width="16.1640625" style="114" customWidth="1"/>
    <col min="1026" max="1026" width="13.6640625" style="114" customWidth="1"/>
    <col min="1027" max="1027" width="6.6640625" style="114" customWidth="1"/>
    <col min="1028" max="1028" width="8.1640625" style="114" customWidth="1"/>
    <col min="1029" max="1029" width="4.6640625" style="114" customWidth="1"/>
    <col min="1030" max="1030" width="5.33203125" style="114" customWidth="1"/>
    <col min="1031" max="1031" width="6.33203125" style="114" customWidth="1"/>
    <col min="1032" max="1032" width="7.1640625" style="114" customWidth="1"/>
    <col min="1033" max="1033" width="4.83203125" style="114" customWidth="1"/>
    <col min="1034" max="1034" width="5" style="114" customWidth="1"/>
    <col min="1035" max="1035" width="5.83203125" style="114" customWidth="1"/>
    <col min="1036" max="1036" width="6.6640625" style="114" customWidth="1"/>
    <col min="1037" max="1037" width="6" style="114" customWidth="1"/>
    <col min="1038" max="1038" width="7" style="114" customWidth="1"/>
    <col min="1039" max="1039" width="4.33203125" style="114" customWidth="1"/>
    <col min="1040" max="1040" width="6.1640625" style="114" customWidth="1"/>
    <col min="1041" max="1041" width="5.1640625" style="114" customWidth="1"/>
    <col min="1042" max="1042" width="6.1640625" style="114" customWidth="1"/>
    <col min="1043" max="1043" width="5.33203125" style="114" customWidth="1"/>
    <col min="1044" max="1044" width="6.1640625" style="114" customWidth="1"/>
    <col min="1045" max="1045" width="0.33203125" style="114" customWidth="1"/>
    <col min="1046" max="1046" width="6.1640625" style="114" customWidth="1"/>
    <col min="1047" max="1047" width="6.5" style="114" customWidth="1"/>
    <col min="1048" max="1048" width="4" style="114" customWidth="1"/>
    <col min="1049" max="1049" width="5.33203125" style="114" customWidth="1"/>
    <col min="1050" max="1050" width="5.5" style="114" customWidth="1"/>
    <col min="1051" max="1051" width="5.6640625" style="114" customWidth="1"/>
    <col min="1052" max="1052" width="5.33203125" style="114" customWidth="1"/>
    <col min="1053" max="1053" width="6.1640625" style="114" customWidth="1"/>
    <col min="1054" max="1054" width="5.83203125" style="114" customWidth="1"/>
    <col min="1055" max="1055" width="6.5" style="114" customWidth="1"/>
    <col min="1056" max="1056" width="5.33203125" style="114" customWidth="1"/>
    <col min="1057" max="1057" width="6.1640625" style="114" customWidth="1"/>
    <col min="1058" max="1058" width="5.1640625" style="114" customWidth="1"/>
    <col min="1059" max="1059" width="6.1640625" style="114" customWidth="1"/>
    <col min="1060" max="1060" width="5.33203125" style="114" customWidth="1"/>
    <col min="1061" max="1061" width="6.1640625" style="114" customWidth="1"/>
    <col min="1062" max="1062" width="3.83203125" style="114" customWidth="1"/>
    <col min="1063" max="1063" width="5.1640625" style="114" customWidth="1"/>
    <col min="1064" max="1064" width="5.33203125" style="114" customWidth="1"/>
    <col min="1065" max="1065" width="6.33203125" style="114" customWidth="1"/>
    <col min="1066" max="1066" width="4" style="114" customWidth="1"/>
    <col min="1067" max="1067" width="6.33203125" style="114" customWidth="1"/>
    <col min="1068" max="1069" width="14.5" style="114" customWidth="1"/>
    <col min="1070" max="1070" width="19.5" style="114"/>
    <col min="1071" max="1079" width="16.1640625" style="114" customWidth="1"/>
    <col min="1080" max="1280" width="19.5" style="114"/>
    <col min="1281" max="1281" width="16.1640625" style="114" customWidth="1"/>
    <col min="1282" max="1282" width="13.6640625" style="114" customWidth="1"/>
    <col min="1283" max="1283" width="6.6640625" style="114" customWidth="1"/>
    <col min="1284" max="1284" width="8.1640625" style="114" customWidth="1"/>
    <col min="1285" max="1285" width="4.6640625" style="114" customWidth="1"/>
    <col min="1286" max="1286" width="5.33203125" style="114" customWidth="1"/>
    <col min="1287" max="1287" width="6.33203125" style="114" customWidth="1"/>
    <col min="1288" max="1288" width="7.1640625" style="114" customWidth="1"/>
    <col min="1289" max="1289" width="4.83203125" style="114" customWidth="1"/>
    <col min="1290" max="1290" width="5" style="114" customWidth="1"/>
    <col min="1291" max="1291" width="5.83203125" style="114" customWidth="1"/>
    <col min="1292" max="1292" width="6.6640625" style="114" customWidth="1"/>
    <col min="1293" max="1293" width="6" style="114" customWidth="1"/>
    <col min="1294" max="1294" width="7" style="114" customWidth="1"/>
    <col min="1295" max="1295" width="4.33203125" style="114" customWidth="1"/>
    <col min="1296" max="1296" width="6.1640625" style="114" customWidth="1"/>
    <col min="1297" max="1297" width="5.1640625" style="114" customWidth="1"/>
    <col min="1298" max="1298" width="6.1640625" style="114" customWidth="1"/>
    <col min="1299" max="1299" width="5.33203125" style="114" customWidth="1"/>
    <col min="1300" max="1300" width="6.1640625" style="114" customWidth="1"/>
    <col min="1301" max="1301" width="0.33203125" style="114" customWidth="1"/>
    <col min="1302" max="1302" width="6.1640625" style="114" customWidth="1"/>
    <col min="1303" max="1303" width="6.5" style="114" customWidth="1"/>
    <col min="1304" max="1304" width="4" style="114" customWidth="1"/>
    <col min="1305" max="1305" width="5.33203125" style="114" customWidth="1"/>
    <col min="1306" max="1306" width="5.5" style="114" customWidth="1"/>
    <col min="1307" max="1307" width="5.6640625" style="114" customWidth="1"/>
    <col min="1308" max="1308" width="5.33203125" style="114" customWidth="1"/>
    <col min="1309" max="1309" width="6.1640625" style="114" customWidth="1"/>
    <col min="1310" max="1310" width="5.83203125" style="114" customWidth="1"/>
    <col min="1311" max="1311" width="6.5" style="114" customWidth="1"/>
    <col min="1312" max="1312" width="5.33203125" style="114" customWidth="1"/>
    <col min="1313" max="1313" width="6.1640625" style="114" customWidth="1"/>
    <col min="1314" max="1314" width="5.1640625" style="114" customWidth="1"/>
    <col min="1315" max="1315" width="6.1640625" style="114" customWidth="1"/>
    <col min="1316" max="1316" width="5.33203125" style="114" customWidth="1"/>
    <col min="1317" max="1317" width="6.1640625" style="114" customWidth="1"/>
    <col min="1318" max="1318" width="3.83203125" style="114" customWidth="1"/>
    <col min="1319" max="1319" width="5.1640625" style="114" customWidth="1"/>
    <col min="1320" max="1320" width="5.33203125" style="114" customWidth="1"/>
    <col min="1321" max="1321" width="6.33203125" style="114" customWidth="1"/>
    <col min="1322" max="1322" width="4" style="114" customWidth="1"/>
    <col min="1323" max="1323" width="6.33203125" style="114" customWidth="1"/>
    <col min="1324" max="1325" width="14.5" style="114" customWidth="1"/>
    <col min="1326" max="1326" width="19.5" style="114"/>
    <col min="1327" max="1335" width="16.1640625" style="114" customWidth="1"/>
    <col min="1336" max="1536" width="19.5" style="114"/>
    <col min="1537" max="1537" width="16.1640625" style="114" customWidth="1"/>
    <col min="1538" max="1538" width="13.6640625" style="114" customWidth="1"/>
    <col min="1539" max="1539" width="6.6640625" style="114" customWidth="1"/>
    <col min="1540" max="1540" width="8.1640625" style="114" customWidth="1"/>
    <col min="1541" max="1541" width="4.6640625" style="114" customWidth="1"/>
    <col min="1542" max="1542" width="5.33203125" style="114" customWidth="1"/>
    <col min="1543" max="1543" width="6.33203125" style="114" customWidth="1"/>
    <col min="1544" max="1544" width="7.1640625" style="114" customWidth="1"/>
    <col min="1545" max="1545" width="4.83203125" style="114" customWidth="1"/>
    <col min="1546" max="1546" width="5" style="114" customWidth="1"/>
    <col min="1547" max="1547" width="5.83203125" style="114" customWidth="1"/>
    <col min="1548" max="1548" width="6.6640625" style="114" customWidth="1"/>
    <col min="1549" max="1549" width="6" style="114" customWidth="1"/>
    <col min="1550" max="1550" width="7" style="114" customWidth="1"/>
    <col min="1551" max="1551" width="4.33203125" style="114" customWidth="1"/>
    <col min="1552" max="1552" width="6.1640625" style="114" customWidth="1"/>
    <col min="1553" max="1553" width="5.1640625" style="114" customWidth="1"/>
    <col min="1554" max="1554" width="6.1640625" style="114" customWidth="1"/>
    <col min="1555" max="1555" width="5.33203125" style="114" customWidth="1"/>
    <col min="1556" max="1556" width="6.1640625" style="114" customWidth="1"/>
    <col min="1557" max="1557" width="0.33203125" style="114" customWidth="1"/>
    <col min="1558" max="1558" width="6.1640625" style="114" customWidth="1"/>
    <col min="1559" max="1559" width="6.5" style="114" customWidth="1"/>
    <col min="1560" max="1560" width="4" style="114" customWidth="1"/>
    <col min="1561" max="1561" width="5.33203125" style="114" customWidth="1"/>
    <col min="1562" max="1562" width="5.5" style="114" customWidth="1"/>
    <col min="1563" max="1563" width="5.6640625" style="114" customWidth="1"/>
    <col min="1564" max="1564" width="5.33203125" style="114" customWidth="1"/>
    <col min="1565" max="1565" width="6.1640625" style="114" customWidth="1"/>
    <col min="1566" max="1566" width="5.83203125" style="114" customWidth="1"/>
    <col min="1567" max="1567" width="6.5" style="114" customWidth="1"/>
    <col min="1568" max="1568" width="5.33203125" style="114" customWidth="1"/>
    <col min="1569" max="1569" width="6.1640625" style="114" customWidth="1"/>
    <col min="1570" max="1570" width="5.1640625" style="114" customWidth="1"/>
    <col min="1571" max="1571" width="6.1640625" style="114" customWidth="1"/>
    <col min="1572" max="1572" width="5.33203125" style="114" customWidth="1"/>
    <col min="1573" max="1573" width="6.1640625" style="114" customWidth="1"/>
    <col min="1574" max="1574" width="3.83203125" style="114" customWidth="1"/>
    <col min="1575" max="1575" width="5.1640625" style="114" customWidth="1"/>
    <col min="1576" max="1576" width="5.33203125" style="114" customWidth="1"/>
    <col min="1577" max="1577" width="6.33203125" style="114" customWidth="1"/>
    <col min="1578" max="1578" width="4" style="114" customWidth="1"/>
    <col min="1579" max="1579" width="6.33203125" style="114" customWidth="1"/>
    <col min="1580" max="1581" width="14.5" style="114" customWidth="1"/>
    <col min="1582" max="1582" width="19.5" style="114"/>
    <col min="1583" max="1591" width="16.1640625" style="114" customWidth="1"/>
    <col min="1592" max="1792" width="19.5" style="114"/>
    <col min="1793" max="1793" width="16.1640625" style="114" customWidth="1"/>
    <col min="1794" max="1794" width="13.6640625" style="114" customWidth="1"/>
    <col min="1795" max="1795" width="6.6640625" style="114" customWidth="1"/>
    <col min="1796" max="1796" width="8.1640625" style="114" customWidth="1"/>
    <col min="1797" max="1797" width="4.6640625" style="114" customWidth="1"/>
    <col min="1798" max="1798" width="5.33203125" style="114" customWidth="1"/>
    <col min="1799" max="1799" width="6.33203125" style="114" customWidth="1"/>
    <col min="1800" max="1800" width="7.1640625" style="114" customWidth="1"/>
    <col min="1801" max="1801" width="4.83203125" style="114" customWidth="1"/>
    <col min="1802" max="1802" width="5" style="114" customWidth="1"/>
    <col min="1803" max="1803" width="5.83203125" style="114" customWidth="1"/>
    <col min="1804" max="1804" width="6.6640625" style="114" customWidth="1"/>
    <col min="1805" max="1805" width="6" style="114" customWidth="1"/>
    <col min="1806" max="1806" width="7" style="114" customWidth="1"/>
    <col min="1807" max="1807" width="4.33203125" style="114" customWidth="1"/>
    <col min="1808" max="1808" width="6.1640625" style="114" customWidth="1"/>
    <col min="1809" max="1809" width="5.1640625" style="114" customWidth="1"/>
    <col min="1810" max="1810" width="6.1640625" style="114" customWidth="1"/>
    <col min="1811" max="1811" width="5.33203125" style="114" customWidth="1"/>
    <col min="1812" max="1812" width="6.1640625" style="114" customWidth="1"/>
    <col min="1813" max="1813" width="0.33203125" style="114" customWidth="1"/>
    <col min="1814" max="1814" width="6.1640625" style="114" customWidth="1"/>
    <col min="1815" max="1815" width="6.5" style="114" customWidth="1"/>
    <col min="1816" max="1816" width="4" style="114" customWidth="1"/>
    <col min="1817" max="1817" width="5.33203125" style="114" customWidth="1"/>
    <col min="1818" max="1818" width="5.5" style="114" customWidth="1"/>
    <col min="1819" max="1819" width="5.6640625" style="114" customWidth="1"/>
    <col min="1820" max="1820" width="5.33203125" style="114" customWidth="1"/>
    <col min="1821" max="1821" width="6.1640625" style="114" customWidth="1"/>
    <col min="1822" max="1822" width="5.83203125" style="114" customWidth="1"/>
    <col min="1823" max="1823" width="6.5" style="114" customWidth="1"/>
    <col min="1824" max="1824" width="5.33203125" style="114" customWidth="1"/>
    <col min="1825" max="1825" width="6.1640625" style="114" customWidth="1"/>
    <col min="1826" max="1826" width="5.1640625" style="114" customWidth="1"/>
    <col min="1827" max="1827" width="6.1640625" style="114" customWidth="1"/>
    <col min="1828" max="1828" width="5.33203125" style="114" customWidth="1"/>
    <col min="1829" max="1829" width="6.1640625" style="114" customWidth="1"/>
    <col min="1830" max="1830" width="3.83203125" style="114" customWidth="1"/>
    <col min="1831" max="1831" width="5.1640625" style="114" customWidth="1"/>
    <col min="1832" max="1832" width="5.33203125" style="114" customWidth="1"/>
    <col min="1833" max="1833" width="6.33203125" style="114" customWidth="1"/>
    <col min="1834" max="1834" width="4" style="114" customWidth="1"/>
    <col min="1835" max="1835" width="6.33203125" style="114" customWidth="1"/>
    <col min="1836" max="1837" width="14.5" style="114" customWidth="1"/>
    <col min="1838" max="1838" width="19.5" style="114"/>
    <col min="1839" max="1847" width="16.1640625" style="114" customWidth="1"/>
    <col min="1848" max="2048" width="19.5" style="114"/>
    <col min="2049" max="2049" width="16.1640625" style="114" customWidth="1"/>
    <col min="2050" max="2050" width="13.6640625" style="114" customWidth="1"/>
    <col min="2051" max="2051" width="6.6640625" style="114" customWidth="1"/>
    <col min="2052" max="2052" width="8.1640625" style="114" customWidth="1"/>
    <col min="2053" max="2053" width="4.6640625" style="114" customWidth="1"/>
    <col min="2054" max="2054" width="5.33203125" style="114" customWidth="1"/>
    <col min="2055" max="2055" width="6.33203125" style="114" customWidth="1"/>
    <col min="2056" max="2056" width="7.1640625" style="114" customWidth="1"/>
    <col min="2057" max="2057" width="4.83203125" style="114" customWidth="1"/>
    <col min="2058" max="2058" width="5" style="114" customWidth="1"/>
    <col min="2059" max="2059" width="5.83203125" style="114" customWidth="1"/>
    <col min="2060" max="2060" width="6.6640625" style="114" customWidth="1"/>
    <col min="2061" max="2061" width="6" style="114" customWidth="1"/>
    <col min="2062" max="2062" width="7" style="114" customWidth="1"/>
    <col min="2063" max="2063" width="4.33203125" style="114" customWidth="1"/>
    <col min="2064" max="2064" width="6.1640625" style="114" customWidth="1"/>
    <col min="2065" max="2065" width="5.1640625" style="114" customWidth="1"/>
    <col min="2066" max="2066" width="6.1640625" style="114" customWidth="1"/>
    <col min="2067" max="2067" width="5.33203125" style="114" customWidth="1"/>
    <col min="2068" max="2068" width="6.1640625" style="114" customWidth="1"/>
    <col min="2069" max="2069" width="0.33203125" style="114" customWidth="1"/>
    <col min="2070" max="2070" width="6.1640625" style="114" customWidth="1"/>
    <col min="2071" max="2071" width="6.5" style="114" customWidth="1"/>
    <col min="2072" max="2072" width="4" style="114" customWidth="1"/>
    <col min="2073" max="2073" width="5.33203125" style="114" customWidth="1"/>
    <col min="2074" max="2074" width="5.5" style="114" customWidth="1"/>
    <col min="2075" max="2075" width="5.6640625" style="114" customWidth="1"/>
    <col min="2076" max="2076" width="5.33203125" style="114" customWidth="1"/>
    <col min="2077" max="2077" width="6.1640625" style="114" customWidth="1"/>
    <col min="2078" max="2078" width="5.83203125" style="114" customWidth="1"/>
    <col min="2079" max="2079" width="6.5" style="114" customWidth="1"/>
    <col min="2080" max="2080" width="5.33203125" style="114" customWidth="1"/>
    <col min="2081" max="2081" width="6.1640625" style="114" customWidth="1"/>
    <col min="2082" max="2082" width="5.1640625" style="114" customWidth="1"/>
    <col min="2083" max="2083" width="6.1640625" style="114" customWidth="1"/>
    <col min="2084" max="2084" width="5.33203125" style="114" customWidth="1"/>
    <col min="2085" max="2085" width="6.1640625" style="114" customWidth="1"/>
    <col min="2086" max="2086" width="3.83203125" style="114" customWidth="1"/>
    <col min="2087" max="2087" width="5.1640625" style="114" customWidth="1"/>
    <col min="2088" max="2088" width="5.33203125" style="114" customWidth="1"/>
    <col min="2089" max="2089" width="6.33203125" style="114" customWidth="1"/>
    <col min="2090" max="2090" width="4" style="114" customWidth="1"/>
    <col min="2091" max="2091" width="6.33203125" style="114" customWidth="1"/>
    <col min="2092" max="2093" width="14.5" style="114" customWidth="1"/>
    <col min="2094" max="2094" width="19.5" style="114"/>
    <col min="2095" max="2103" width="16.1640625" style="114" customWidth="1"/>
    <col min="2104" max="2304" width="19.5" style="114"/>
    <col min="2305" max="2305" width="16.1640625" style="114" customWidth="1"/>
    <col min="2306" max="2306" width="13.6640625" style="114" customWidth="1"/>
    <col min="2307" max="2307" width="6.6640625" style="114" customWidth="1"/>
    <col min="2308" max="2308" width="8.1640625" style="114" customWidth="1"/>
    <col min="2309" max="2309" width="4.6640625" style="114" customWidth="1"/>
    <col min="2310" max="2310" width="5.33203125" style="114" customWidth="1"/>
    <col min="2311" max="2311" width="6.33203125" style="114" customWidth="1"/>
    <col min="2312" max="2312" width="7.1640625" style="114" customWidth="1"/>
    <col min="2313" max="2313" width="4.83203125" style="114" customWidth="1"/>
    <col min="2314" max="2314" width="5" style="114" customWidth="1"/>
    <col min="2315" max="2315" width="5.83203125" style="114" customWidth="1"/>
    <col min="2316" max="2316" width="6.6640625" style="114" customWidth="1"/>
    <col min="2317" max="2317" width="6" style="114" customWidth="1"/>
    <col min="2318" max="2318" width="7" style="114" customWidth="1"/>
    <col min="2319" max="2319" width="4.33203125" style="114" customWidth="1"/>
    <col min="2320" max="2320" width="6.1640625" style="114" customWidth="1"/>
    <col min="2321" max="2321" width="5.1640625" style="114" customWidth="1"/>
    <col min="2322" max="2322" width="6.1640625" style="114" customWidth="1"/>
    <col min="2323" max="2323" width="5.33203125" style="114" customWidth="1"/>
    <col min="2324" max="2324" width="6.1640625" style="114" customWidth="1"/>
    <col min="2325" max="2325" width="0.33203125" style="114" customWidth="1"/>
    <col min="2326" max="2326" width="6.1640625" style="114" customWidth="1"/>
    <col min="2327" max="2327" width="6.5" style="114" customWidth="1"/>
    <col min="2328" max="2328" width="4" style="114" customWidth="1"/>
    <col min="2329" max="2329" width="5.33203125" style="114" customWidth="1"/>
    <col min="2330" max="2330" width="5.5" style="114" customWidth="1"/>
    <col min="2331" max="2331" width="5.6640625" style="114" customWidth="1"/>
    <col min="2332" max="2332" width="5.33203125" style="114" customWidth="1"/>
    <col min="2333" max="2333" width="6.1640625" style="114" customWidth="1"/>
    <col min="2334" max="2334" width="5.83203125" style="114" customWidth="1"/>
    <col min="2335" max="2335" width="6.5" style="114" customWidth="1"/>
    <col min="2336" max="2336" width="5.33203125" style="114" customWidth="1"/>
    <col min="2337" max="2337" width="6.1640625" style="114" customWidth="1"/>
    <col min="2338" max="2338" width="5.1640625" style="114" customWidth="1"/>
    <col min="2339" max="2339" width="6.1640625" style="114" customWidth="1"/>
    <col min="2340" max="2340" width="5.33203125" style="114" customWidth="1"/>
    <col min="2341" max="2341" width="6.1640625" style="114" customWidth="1"/>
    <col min="2342" max="2342" width="3.83203125" style="114" customWidth="1"/>
    <col min="2343" max="2343" width="5.1640625" style="114" customWidth="1"/>
    <col min="2344" max="2344" width="5.33203125" style="114" customWidth="1"/>
    <col min="2345" max="2345" width="6.33203125" style="114" customWidth="1"/>
    <col min="2346" max="2346" width="4" style="114" customWidth="1"/>
    <col min="2347" max="2347" width="6.33203125" style="114" customWidth="1"/>
    <col min="2348" max="2349" width="14.5" style="114" customWidth="1"/>
    <col min="2350" max="2350" width="19.5" style="114"/>
    <col min="2351" max="2359" width="16.1640625" style="114" customWidth="1"/>
    <col min="2360" max="2560" width="19.5" style="114"/>
    <col min="2561" max="2561" width="16.1640625" style="114" customWidth="1"/>
    <col min="2562" max="2562" width="13.6640625" style="114" customWidth="1"/>
    <col min="2563" max="2563" width="6.6640625" style="114" customWidth="1"/>
    <col min="2564" max="2564" width="8.1640625" style="114" customWidth="1"/>
    <col min="2565" max="2565" width="4.6640625" style="114" customWidth="1"/>
    <col min="2566" max="2566" width="5.33203125" style="114" customWidth="1"/>
    <col min="2567" max="2567" width="6.33203125" style="114" customWidth="1"/>
    <col min="2568" max="2568" width="7.1640625" style="114" customWidth="1"/>
    <col min="2569" max="2569" width="4.83203125" style="114" customWidth="1"/>
    <col min="2570" max="2570" width="5" style="114" customWidth="1"/>
    <col min="2571" max="2571" width="5.83203125" style="114" customWidth="1"/>
    <col min="2572" max="2572" width="6.6640625" style="114" customWidth="1"/>
    <col min="2573" max="2573" width="6" style="114" customWidth="1"/>
    <col min="2574" max="2574" width="7" style="114" customWidth="1"/>
    <col min="2575" max="2575" width="4.33203125" style="114" customWidth="1"/>
    <col min="2576" max="2576" width="6.1640625" style="114" customWidth="1"/>
    <col min="2577" max="2577" width="5.1640625" style="114" customWidth="1"/>
    <col min="2578" max="2578" width="6.1640625" style="114" customWidth="1"/>
    <col min="2579" max="2579" width="5.33203125" style="114" customWidth="1"/>
    <col min="2580" max="2580" width="6.1640625" style="114" customWidth="1"/>
    <col min="2581" max="2581" width="0.33203125" style="114" customWidth="1"/>
    <col min="2582" max="2582" width="6.1640625" style="114" customWidth="1"/>
    <col min="2583" max="2583" width="6.5" style="114" customWidth="1"/>
    <col min="2584" max="2584" width="4" style="114" customWidth="1"/>
    <col min="2585" max="2585" width="5.33203125" style="114" customWidth="1"/>
    <col min="2586" max="2586" width="5.5" style="114" customWidth="1"/>
    <col min="2587" max="2587" width="5.6640625" style="114" customWidth="1"/>
    <col min="2588" max="2588" width="5.33203125" style="114" customWidth="1"/>
    <col min="2589" max="2589" width="6.1640625" style="114" customWidth="1"/>
    <col min="2590" max="2590" width="5.83203125" style="114" customWidth="1"/>
    <col min="2591" max="2591" width="6.5" style="114" customWidth="1"/>
    <col min="2592" max="2592" width="5.33203125" style="114" customWidth="1"/>
    <col min="2593" max="2593" width="6.1640625" style="114" customWidth="1"/>
    <col min="2594" max="2594" width="5.1640625" style="114" customWidth="1"/>
    <col min="2595" max="2595" width="6.1640625" style="114" customWidth="1"/>
    <col min="2596" max="2596" width="5.33203125" style="114" customWidth="1"/>
    <col min="2597" max="2597" width="6.1640625" style="114" customWidth="1"/>
    <col min="2598" max="2598" width="3.83203125" style="114" customWidth="1"/>
    <col min="2599" max="2599" width="5.1640625" style="114" customWidth="1"/>
    <col min="2600" max="2600" width="5.33203125" style="114" customWidth="1"/>
    <col min="2601" max="2601" width="6.33203125" style="114" customWidth="1"/>
    <col min="2602" max="2602" width="4" style="114" customWidth="1"/>
    <col min="2603" max="2603" width="6.33203125" style="114" customWidth="1"/>
    <col min="2604" max="2605" width="14.5" style="114" customWidth="1"/>
    <col min="2606" max="2606" width="19.5" style="114"/>
    <col min="2607" max="2615" width="16.1640625" style="114" customWidth="1"/>
    <col min="2616" max="2816" width="19.5" style="114"/>
    <col min="2817" max="2817" width="16.1640625" style="114" customWidth="1"/>
    <col min="2818" max="2818" width="13.6640625" style="114" customWidth="1"/>
    <col min="2819" max="2819" width="6.6640625" style="114" customWidth="1"/>
    <col min="2820" max="2820" width="8.1640625" style="114" customWidth="1"/>
    <col min="2821" max="2821" width="4.6640625" style="114" customWidth="1"/>
    <col min="2822" max="2822" width="5.33203125" style="114" customWidth="1"/>
    <col min="2823" max="2823" width="6.33203125" style="114" customWidth="1"/>
    <col min="2824" max="2824" width="7.1640625" style="114" customWidth="1"/>
    <col min="2825" max="2825" width="4.83203125" style="114" customWidth="1"/>
    <col min="2826" max="2826" width="5" style="114" customWidth="1"/>
    <col min="2827" max="2827" width="5.83203125" style="114" customWidth="1"/>
    <col min="2828" max="2828" width="6.6640625" style="114" customWidth="1"/>
    <col min="2829" max="2829" width="6" style="114" customWidth="1"/>
    <col min="2830" max="2830" width="7" style="114" customWidth="1"/>
    <col min="2831" max="2831" width="4.33203125" style="114" customWidth="1"/>
    <col min="2832" max="2832" width="6.1640625" style="114" customWidth="1"/>
    <col min="2833" max="2833" width="5.1640625" style="114" customWidth="1"/>
    <col min="2834" max="2834" width="6.1640625" style="114" customWidth="1"/>
    <col min="2835" max="2835" width="5.33203125" style="114" customWidth="1"/>
    <col min="2836" max="2836" width="6.1640625" style="114" customWidth="1"/>
    <col min="2837" max="2837" width="0.33203125" style="114" customWidth="1"/>
    <col min="2838" max="2838" width="6.1640625" style="114" customWidth="1"/>
    <col min="2839" max="2839" width="6.5" style="114" customWidth="1"/>
    <col min="2840" max="2840" width="4" style="114" customWidth="1"/>
    <col min="2841" max="2841" width="5.33203125" style="114" customWidth="1"/>
    <col min="2842" max="2842" width="5.5" style="114" customWidth="1"/>
    <col min="2843" max="2843" width="5.6640625" style="114" customWidth="1"/>
    <col min="2844" max="2844" width="5.33203125" style="114" customWidth="1"/>
    <col min="2845" max="2845" width="6.1640625" style="114" customWidth="1"/>
    <col min="2846" max="2846" width="5.83203125" style="114" customWidth="1"/>
    <col min="2847" max="2847" width="6.5" style="114" customWidth="1"/>
    <col min="2848" max="2848" width="5.33203125" style="114" customWidth="1"/>
    <col min="2849" max="2849" width="6.1640625" style="114" customWidth="1"/>
    <col min="2850" max="2850" width="5.1640625" style="114" customWidth="1"/>
    <col min="2851" max="2851" width="6.1640625" style="114" customWidth="1"/>
    <col min="2852" max="2852" width="5.33203125" style="114" customWidth="1"/>
    <col min="2853" max="2853" width="6.1640625" style="114" customWidth="1"/>
    <col min="2854" max="2854" width="3.83203125" style="114" customWidth="1"/>
    <col min="2855" max="2855" width="5.1640625" style="114" customWidth="1"/>
    <col min="2856" max="2856" width="5.33203125" style="114" customWidth="1"/>
    <col min="2857" max="2857" width="6.33203125" style="114" customWidth="1"/>
    <col min="2858" max="2858" width="4" style="114" customWidth="1"/>
    <col min="2859" max="2859" width="6.33203125" style="114" customWidth="1"/>
    <col min="2860" max="2861" width="14.5" style="114" customWidth="1"/>
    <col min="2862" max="2862" width="19.5" style="114"/>
    <col min="2863" max="2871" width="16.1640625" style="114" customWidth="1"/>
    <col min="2872" max="3072" width="19.5" style="114"/>
    <col min="3073" max="3073" width="16.1640625" style="114" customWidth="1"/>
    <col min="3074" max="3074" width="13.6640625" style="114" customWidth="1"/>
    <col min="3075" max="3075" width="6.6640625" style="114" customWidth="1"/>
    <col min="3076" max="3076" width="8.1640625" style="114" customWidth="1"/>
    <col min="3077" max="3077" width="4.6640625" style="114" customWidth="1"/>
    <col min="3078" max="3078" width="5.33203125" style="114" customWidth="1"/>
    <col min="3079" max="3079" width="6.33203125" style="114" customWidth="1"/>
    <col min="3080" max="3080" width="7.1640625" style="114" customWidth="1"/>
    <col min="3081" max="3081" width="4.83203125" style="114" customWidth="1"/>
    <col min="3082" max="3082" width="5" style="114" customWidth="1"/>
    <col min="3083" max="3083" width="5.83203125" style="114" customWidth="1"/>
    <col min="3084" max="3084" width="6.6640625" style="114" customWidth="1"/>
    <col min="3085" max="3085" width="6" style="114" customWidth="1"/>
    <col min="3086" max="3086" width="7" style="114" customWidth="1"/>
    <col min="3087" max="3087" width="4.33203125" style="114" customWidth="1"/>
    <col min="3088" max="3088" width="6.1640625" style="114" customWidth="1"/>
    <col min="3089" max="3089" width="5.1640625" style="114" customWidth="1"/>
    <col min="3090" max="3090" width="6.1640625" style="114" customWidth="1"/>
    <col min="3091" max="3091" width="5.33203125" style="114" customWidth="1"/>
    <col min="3092" max="3092" width="6.1640625" style="114" customWidth="1"/>
    <col min="3093" max="3093" width="0.33203125" style="114" customWidth="1"/>
    <col min="3094" max="3094" width="6.1640625" style="114" customWidth="1"/>
    <col min="3095" max="3095" width="6.5" style="114" customWidth="1"/>
    <col min="3096" max="3096" width="4" style="114" customWidth="1"/>
    <col min="3097" max="3097" width="5.33203125" style="114" customWidth="1"/>
    <col min="3098" max="3098" width="5.5" style="114" customWidth="1"/>
    <col min="3099" max="3099" width="5.6640625" style="114" customWidth="1"/>
    <col min="3100" max="3100" width="5.33203125" style="114" customWidth="1"/>
    <col min="3101" max="3101" width="6.1640625" style="114" customWidth="1"/>
    <col min="3102" max="3102" width="5.83203125" style="114" customWidth="1"/>
    <col min="3103" max="3103" width="6.5" style="114" customWidth="1"/>
    <col min="3104" max="3104" width="5.33203125" style="114" customWidth="1"/>
    <col min="3105" max="3105" width="6.1640625" style="114" customWidth="1"/>
    <col min="3106" max="3106" width="5.1640625" style="114" customWidth="1"/>
    <col min="3107" max="3107" width="6.1640625" style="114" customWidth="1"/>
    <col min="3108" max="3108" width="5.33203125" style="114" customWidth="1"/>
    <col min="3109" max="3109" width="6.1640625" style="114" customWidth="1"/>
    <col min="3110" max="3110" width="3.83203125" style="114" customWidth="1"/>
    <col min="3111" max="3111" width="5.1640625" style="114" customWidth="1"/>
    <col min="3112" max="3112" width="5.33203125" style="114" customWidth="1"/>
    <col min="3113" max="3113" width="6.33203125" style="114" customWidth="1"/>
    <col min="3114" max="3114" width="4" style="114" customWidth="1"/>
    <col min="3115" max="3115" width="6.33203125" style="114" customWidth="1"/>
    <col min="3116" max="3117" width="14.5" style="114" customWidth="1"/>
    <col min="3118" max="3118" width="19.5" style="114"/>
    <col min="3119" max="3127" width="16.1640625" style="114" customWidth="1"/>
    <col min="3128" max="3328" width="19.5" style="114"/>
    <col min="3329" max="3329" width="16.1640625" style="114" customWidth="1"/>
    <col min="3330" max="3330" width="13.6640625" style="114" customWidth="1"/>
    <col min="3331" max="3331" width="6.6640625" style="114" customWidth="1"/>
    <col min="3332" max="3332" width="8.1640625" style="114" customWidth="1"/>
    <col min="3333" max="3333" width="4.6640625" style="114" customWidth="1"/>
    <col min="3334" max="3334" width="5.33203125" style="114" customWidth="1"/>
    <col min="3335" max="3335" width="6.33203125" style="114" customWidth="1"/>
    <col min="3336" max="3336" width="7.1640625" style="114" customWidth="1"/>
    <col min="3337" max="3337" width="4.83203125" style="114" customWidth="1"/>
    <col min="3338" max="3338" width="5" style="114" customWidth="1"/>
    <col min="3339" max="3339" width="5.83203125" style="114" customWidth="1"/>
    <col min="3340" max="3340" width="6.6640625" style="114" customWidth="1"/>
    <col min="3341" max="3341" width="6" style="114" customWidth="1"/>
    <col min="3342" max="3342" width="7" style="114" customWidth="1"/>
    <col min="3343" max="3343" width="4.33203125" style="114" customWidth="1"/>
    <col min="3344" max="3344" width="6.1640625" style="114" customWidth="1"/>
    <col min="3345" max="3345" width="5.1640625" style="114" customWidth="1"/>
    <col min="3346" max="3346" width="6.1640625" style="114" customWidth="1"/>
    <col min="3347" max="3347" width="5.33203125" style="114" customWidth="1"/>
    <col min="3348" max="3348" width="6.1640625" style="114" customWidth="1"/>
    <col min="3349" max="3349" width="0.33203125" style="114" customWidth="1"/>
    <col min="3350" max="3350" width="6.1640625" style="114" customWidth="1"/>
    <col min="3351" max="3351" width="6.5" style="114" customWidth="1"/>
    <col min="3352" max="3352" width="4" style="114" customWidth="1"/>
    <col min="3353" max="3353" width="5.33203125" style="114" customWidth="1"/>
    <col min="3354" max="3354" width="5.5" style="114" customWidth="1"/>
    <col min="3355" max="3355" width="5.6640625" style="114" customWidth="1"/>
    <col min="3356" max="3356" width="5.33203125" style="114" customWidth="1"/>
    <col min="3357" max="3357" width="6.1640625" style="114" customWidth="1"/>
    <col min="3358" max="3358" width="5.83203125" style="114" customWidth="1"/>
    <col min="3359" max="3359" width="6.5" style="114" customWidth="1"/>
    <col min="3360" max="3360" width="5.33203125" style="114" customWidth="1"/>
    <col min="3361" max="3361" width="6.1640625" style="114" customWidth="1"/>
    <col min="3362" max="3362" width="5.1640625" style="114" customWidth="1"/>
    <col min="3363" max="3363" width="6.1640625" style="114" customWidth="1"/>
    <col min="3364" max="3364" width="5.33203125" style="114" customWidth="1"/>
    <col min="3365" max="3365" width="6.1640625" style="114" customWidth="1"/>
    <col min="3366" max="3366" width="3.83203125" style="114" customWidth="1"/>
    <col min="3367" max="3367" width="5.1640625" style="114" customWidth="1"/>
    <col min="3368" max="3368" width="5.33203125" style="114" customWidth="1"/>
    <col min="3369" max="3369" width="6.33203125" style="114" customWidth="1"/>
    <col min="3370" max="3370" width="4" style="114" customWidth="1"/>
    <col min="3371" max="3371" width="6.33203125" style="114" customWidth="1"/>
    <col min="3372" max="3373" width="14.5" style="114" customWidth="1"/>
    <col min="3374" max="3374" width="19.5" style="114"/>
    <col min="3375" max="3383" width="16.1640625" style="114" customWidth="1"/>
    <col min="3384" max="3584" width="19.5" style="114"/>
    <col min="3585" max="3585" width="16.1640625" style="114" customWidth="1"/>
    <col min="3586" max="3586" width="13.6640625" style="114" customWidth="1"/>
    <col min="3587" max="3587" width="6.6640625" style="114" customWidth="1"/>
    <col min="3588" max="3588" width="8.1640625" style="114" customWidth="1"/>
    <col min="3589" max="3589" width="4.6640625" style="114" customWidth="1"/>
    <col min="3590" max="3590" width="5.33203125" style="114" customWidth="1"/>
    <col min="3591" max="3591" width="6.33203125" style="114" customWidth="1"/>
    <col min="3592" max="3592" width="7.1640625" style="114" customWidth="1"/>
    <col min="3593" max="3593" width="4.83203125" style="114" customWidth="1"/>
    <col min="3594" max="3594" width="5" style="114" customWidth="1"/>
    <col min="3595" max="3595" width="5.83203125" style="114" customWidth="1"/>
    <col min="3596" max="3596" width="6.6640625" style="114" customWidth="1"/>
    <col min="3597" max="3597" width="6" style="114" customWidth="1"/>
    <col min="3598" max="3598" width="7" style="114" customWidth="1"/>
    <col min="3599" max="3599" width="4.33203125" style="114" customWidth="1"/>
    <col min="3600" max="3600" width="6.1640625" style="114" customWidth="1"/>
    <col min="3601" max="3601" width="5.1640625" style="114" customWidth="1"/>
    <col min="3602" max="3602" width="6.1640625" style="114" customWidth="1"/>
    <col min="3603" max="3603" width="5.33203125" style="114" customWidth="1"/>
    <col min="3604" max="3604" width="6.1640625" style="114" customWidth="1"/>
    <col min="3605" max="3605" width="0.33203125" style="114" customWidth="1"/>
    <col min="3606" max="3606" width="6.1640625" style="114" customWidth="1"/>
    <col min="3607" max="3607" width="6.5" style="114" customWidth="1"/>
    <col min="3608" max="3608" width="4" style="114" customWidth="1"/>
    <col min="3609" max="3609" width="5.33203125" style="114" customWidth="1"/>
    <col min="3610" max="3610" width="5.5" style="114" customWidth="1"/>
    <col min="3611" max="3611" width="5.6640625" style="114" customWidth="1"/>
    <col min="3612" max="3612" width="5.33203125" style="114" customWidth="1"/>
    <col min="3613" max="3613" width="6.1640625" style="114" customWidth="1"/>
    <col min="3614" max="3614" width="5.83203125" style="114" customWidth="1"/>
    <col min="3615" max="3615" width="6.5" style="114" customWidth="1"/>
    <col min="3616" max="3616" width="5.33203125" style="114" customWidth="1"/>
    <col min="3617" max="3617" width="6.1640625" style="114" customWidth="1"/>
    <col min="3618" max="3618" width="5.1640625" style="114" customWidth="1"/>
    <col min="3619" max="3619" width="6.1640625" style="114" customWidth="1"/>
    <col min="3620" max="3620" width="5.33203125" style="114" customWidth="1"/>
    <col min="3621" max="3621" width="6.1640625" style="114" customWidth="1"/>
    <col min="3622" max="3622" width="3.83203125" style="114" customWidth="1"/>
    <col min="3623" max="3623" width="5.1640625" style="114" customWidth="1"/>
    <col min="3624" max="3624" width="5.33203125" style="114" customWidth="1"/>
    <col min="3625" max="3625" width="6.33203125" style="114" customWidth="1"/>
    <col min="3626" max="3626" width="4" style="114" customWidth="1"/>
    <col min="3627" max="3627" width="6.33203125" style="114" customWidth="1"/>
    <col min="3628" max="3629" width="14.5" style="114" customWidth="1"/>
    <col min="3630" max="3630" width="19.5" style="114"/>
    <col min="3631" max="3639" width="16.1640625" style="114" customWidth="1"/>
    <col min="3640" max="3840" width="19.5" style="114"/>
    <col min="3841" max="3841" width="16.1640625" style="114" customWidth="1"/>
    <col min="3842" max="3842" width="13.6640625" style="114" customWidth="1"/>
    <col min="3843" max="3843" width="6.6640625" style="114" customWidth="1"/>
    <col min="3844" max="3844" width="8.1640625" style="114" customWidth="1"/>
    <col min="3845" max="3845" width="4.6640625" style="114" customWidth="1"/>
    <col min="3846" max="3846" width="5.33203125" style="114" customWidth="1"/>
    <col min="3847" max="3847" width="6.33203125" style="114" customWidth="1"/>
    <col min="3848" max="3848" width="7.1640625" style="114" customWidth="1"/>
    <col min="3849" max="3849" width="4.83203125" style="114" customWidth="1"/>
    <col min="3850" max="3850" width="5" style="114" customWidth="1"/>
    <col min="3851" max="3851" width="5.83203125" style="114" customWidth="1"/>
    <col min="3852" max="3852" width="6.6640625" style="114" customWidth="1"/>
    <col min="3853" max="3853" width="6" style="114" customWidth="1"/>
    <col min="3854" max="3854" width="7" style="114" customWidth="1"/>
    <col min="3855" max="3855" width="4.33203125" style="114" customWidth="1"/>
    <col min="3856" max="3856" width="6.1640625" style="114" customWidth="1"/>
    <col min="3857" max="3857" width="5.1640625" style="114" customWidth="1"/>
    <col min="3858" max="3858" width="6.1640625" style="114" customWidth="1"/>
    <col min="3859" max="3859" width="5.33203125" style="114" customWidth="1"/>
    <col min="3860" max="3860" width="6.1640625" style="114" customWidth="1"/>
    <col min="3861" max="3861" width="0.33203125" style="114" customWidth="1"/>
    <col min="3862" max="3862" width="6.1640625" style="114" customWidth="1"/>
    <col min="3863" max="3863" width="6.5" style="114" customWidth="1"/>
    <col min="3864" max="3864" width="4" style="114" customWidth="1"/>
    <col min="3865" max="3865" width="5.33203125" style="114" customWidth="1"/>
    <col min="3866" max="3866" width="5.5" style="114" customWidth="1"/>
    <col min="3867" max="3867" width="5.6640625" style="114" customWidth="1"/>
    <col min="3868" max="3868" width="5.33203125" style="114" customWidth="1"/>
    <col min="3869" max="3869" width="6.1640625" style="114" customWidth="1"/>
    <col min="3870" max="3870" width="5.83203125" style="114" customWidth="1"/>
    <col min="3871" max="3871" width="6.5" style="114" customWidth="1"/>
    <col min="3872" max="3872" width="5.33203125" style="114" customWidth="1"/>
    <col min="3873" max="3873" width="6.1640625" style="114" customWidth="1"/>
    <col min="3874" max="3874" width="5.1640625" style="114" customWidth="1"/>
    <col min="3875" max="3875" width="6.1640625" style="114" customWidth="1"/>
    <col min="3876" max="3876" width="5.33203125" style="114" customWidth="1"/>
    <col min="3877" max="3877" width="6.1640625" style="114" customWidth="1"/>
    <col min="3878" max="3878" width="3.83203125" style="114" customWidth="1"/>
    <col min="3879" max="3879" width="5.1640625" style="114" customWidth="1"/>
    <col min="3880" max="3880" width="5.33203125" style="114" customWidth="1"/>
    <col min="3881" max="3881" width="6.33203125" style="114" customWidth="1"/>
    <col min="3882" max="3882" width="4" style="114" customWidth="1"/>
    <col min="3883" max="3883" width="6.33203125" style="114" customWidth="1"/>
    <col min="3884" max="3885" width="14.5" style="114" customWidth="1"/>
    <col min="3886" max="3886" width="19.5" style="114"/>
    <col min="3887" max="3895" width="16.1640625" style="114" customWidth="1"/>
    <col min="3896" max="4096" width="19.5" style="114"/>
    <col min="4097" max="4097" width="16.1640625" style="114" customWidth="1"/>
    <col min="4098" max="4098" width="13.6640625" style="114" customWidth="1"/>
    <col min="4099" max="4099" width="6.6640625" style="114" customWidth="1"/>
    <col min="4100" max="4100" width="8.1640625" style="114" customWidth="1"/>
    <col min="4101" max="4101" width="4.6640625" style="114" customWidth="1"/>
    <col min="4102" max="4102" width="5.33203125" style="114" customWidth="1"/>
    <col min="4103" max="4103" width="6.33203125" style="114" customWidth="1"/>
    <col min="4104" max="4104" width="7.1640625" style="114" customWidth="1"/>
    <col min="4105" max="4105" width="4.83203125" style="114" customWidth="1"/>
    <col min="4106" max="4106" width="5" style="114" customWidth="1"/>
    <col min="4107" max="4107" width="5.83203125" style="114" customWidth="1"/>
    <col min="4108" max="4108" width="6.6640625" style="114" customWidth="1"/>
    <col min="4109" max="4109" width="6" style="114" customWidth="1"/>
    <col min="4110" max="4110" width="7" style="114" customWidth="1"/>
    <col min="4111" max="4111" width="4.33203125" style="114" customWidth="1"/>
    <col min="4112" max="4112" width="6.1640625" style="114" customWidth="1"/>
    <col min="4113" max="4113" width="5.1640625" style="114" customWidth="1"/>
    <col min="4114" max="4114" width="6.1640625" style="114" customWidth="1"/>
    <col min="4115" max="4115" width="5.33203125" style="114" customWidth="1"/>
    <col min="4116" max="4116" width="6.1640625" style="114" customWidth="1"/>
    <col min="4117" max="4117" width="0.33203125" style="114" customWidth="1"/>
    <col min="4118" max="4118" width="6.1640625" style="114" customWidth="1"/>
    <col min="4119" max="4119" width="6.5" style="114" customWidth="1"/>
    <col min="4120" max="4120" width="4" style="114" customWidth="1"/>
    <col min="4121" max="4121" width="5.33203125" style="114" customWidth="1"/>
    <col min="4122" max="4122" width="5.5" style="114" customWidth="1"/>
    <col min="4123" max="4123" width="5.6640625" style="114" customWidth="1"/>
    <col min="4124" max="4124" width="5.33203125" style="114" customWidth="1"/>
    <col min="4125" max="4125" width="6.1640625" style="114" customWidth="1"/>
    <col min="4126" max="4126" width="5.83203125" style="114" customWidth="1"/>
    <col min="4127" max="4127" width="6.5" style="114" customWidth="1"/>
    <col min="4128" max="4128" width="5.33203125" style="114" customWidth="1"/>
    <col min="4129" max="4129" width="6.1640625" style="114" customWidth="1"/>
    <col min="4130" max="4130" width="5.1640625" style="114" customWidth="1"/>
    <col min="4131" max="4131" width="6.1640625" style="114" customWidth="1"/>
    <col min="4132" max="4132" width="5.33203125" style="114" customWidth="1"/>
    <col min="4133" max="4133" width="6.1640625" style="114" customWidth="1"/>
    <col min="4134" max="4134" width="3.83203125" style="114" customWidth="1"/>
    <col min="4135" max="4135" width="5.1640625" style="114" customWidth="1"/>
    <col min="4136" max="4136" width="5.33203125" style="114" customWidth="1"/>
    <col min="4137" max="4137" width="6.33203125" style="114" customWidth="1"/>
    <col min="4138" max="4138" width="4" style="114" customWidth="1"/>
    <col min="4139" max="4139" width="6.33203125" style="114" customWidth="1"/>
    <col min="4140" max="4141" width="14.5" style="114" customWidth="1"/>
    <col min="4142" max="4142" width="19.5" style="114"/>
    <col min="4143" max="4151" width="16.1640625" style="114" customWidth="1"/>
    <col min="4152" max="4352" width="19.5" style="114"/>
    <col min="4353" max="4353" width="16.1640625" style="114" customWidth="1"/>
    <col min="4354" max="4354" width="13.6640625" style="114" customWidth="1"/>
    <col min="4355" max="4355" width="6.6640625" style="114" customWidth="1"/>
    <col min="4356" max="4356" width="8.1640625" style="114" customWidth="1"/>
    <col min="4357" max="4357" width="4.6640625" style="114" customWidth="1"/>
    <col min="4358" max="4358" width="5.33203125" style="114" customWidth="1"/>
    <col min="4359" max="4359" width="6.33203125" style="114" customWidth="1"/>
    <col min="4360" max="4360" width="7.1640625" style="114" customWidth="1"/>
    <col min="4361" max="4361" width="4.83203125" style="114" customWidth="1"/>
    <col min="4362" max="4362" width="5" style="114" customWidth="1"/>
    <col min="4363" max="4363" width="5.83203125" style="114" customWidth="1"/>
    <col min="4364" max="4364" width="6.6640625" style="114" customWidth="1"/>
    <col min="4365" max="4365" width="6" style="114" customWidth="1"/>
    <col min="4366" max="4366" width="7" style="114" customWidth="1"/>
    <col min="4367" max="4367" width="4.33203125" style="114" customWidth="1"/>
    <col min="4368" max="4368" width="6.1640625" style="114" customWidth="1"/>
    <col min="4369" max="4369" width="5.1640625" style="114" customWidth="1"/>
    <col min="4370" max="4370" width="6.1640625" style="114" customWidth="1"/>
    <col min="4371" max="4371" width="5.33203125" style="114" customWidth="1"/>
    <col min="4372" max="4372" width="6.1640625" style="114" customWidth="1"/>
    <col min="4373" max="4373" width="0.33203125" style="114" customWidth="1"/>
    <col min="4374" max="4374" width="6.1640625" style="114" customWidth="1"/>
    <col min="4375" max="4375" width="6.5" style="114" customWidth="1"/>
    <col min="4376" max="4376" width="4" style="114" customWidth="1"/>
    <col min="4377" max="4377" width="5.33203125" style="114" customWidth="1"/>
    <col min="4378" max="4378" width="5.5" style="114" customWidth="1"/>
    <col min="4379" max="4379" width="5.6640625" style="114" customWidth="1"/>
    <col min="4380" max="4380" width="5.33203125" style="114" customWidth="1"/>
    <col min="4381" max="4381" width="6.1640625" style="114" customWidth="1"/>
    <col min="4382" max="4382" width="5.83203125" style="114" customWidth="1"/>
    <col min="4383" max="4383" width="6.5" style="114" customWidth="1"/>
    <col min="4384" max="4384" width="5.33203125" style="114" customWidth="1"/>
    <col min="4385" max="4385" width="6.1640625" style="114" customWidth="1"/>
    <col min="4386" max="4386" width="5.1640625" style="114" customWidth="1"/>
    <col min="4387" max="4387" width="6.1640625" style="114" customWidth="1"/>
    <col min="4388" max="4388" width="5.33203125" style="114" customWidth="1"/>
    <col min="4389" max="4389" width="6.1640625" style="114" customWidth="1"/>
    <col min="4390" max="4390" width="3.83203125" style="114" customWidth="1"/>
    <col min="4391" max="4391" width="5.1640625" style="114" customWidth="1"/>
    <col min="4392" max="4392" width="5.33203125" style="114" customWidth="1"/>
    <col min="4393" max="4393" width="6.33203125" style="114" customWidth="1"/>
    <col min="4394" max="4394" width="4" style="114" customWidth="1"/>
    <col min="4395" max="4395" width="6.33203125" style="114" customWidth="1"/>
    <col min="4396" max="4397" width="14.5" style="114" customWidth="1"/>
    <col min="4398" max="4398" width="19.5" style="114"/>
    <col min="4399" max="4407" width="16.1640625" style="114" customWidth="1"/>
    <col min="4408" max="4608" width="19.5" style="114"/>
    <col min="4609" max="4609" width="16.1640625" style="114" customWidth="1"/>
    <col min="4610" max="4610" width="13.6640625" style="114" customWidth="1"/>
    <col min="4611" max="4611" width="6.6640625" style="114" customWidth="1"/>
    <col min="4612" max="4612" width="8.1640625" style="114" customWidth="1"/>
    <col min="4613" max="4613" width="4.6640625" style="114" customWidth="1"/>
    <col min="4614" max="4614" width="5.33203125" style="114" customWidth="1"/>
    <col min="4615" max="4615" width="6.33203125" style="114" customWidth="1"/>
    <col min="4616" max="4616" width="7.1640625" style="114" customWidth="1"/>
    <col min="4617" max="4617" width="4.83203125" style="114" customWidth="1"/>
    <col min="4618" max="4618" width="5" style="114" customWidth="1"/>
    <col min="4619" max="4619" width="5.83203125" style="114" customWidth="1"/>
    <col min="4620" max="4620" width="6.6640625" style="114" customWidth="1"/>
    <col min="4621" max="4621" width="6" style="114" customWidth="1"/>
    <col min="4622" max="4622" width="7" style="114" customWidth="1"/>
    <col min="4623" max="4623" width="4.33203125" style="114" customWidth="1"/>
    <col min="4624" max="4624" width="6.1640625" style="114" customWidth="1"/>
    <col min="4625" max="4625" width="5.1640625" style="114" customWidth="1"/>
    <col min="4626" max="4626" width="6.1640625" style="114" customWidth="1"/>
    <col min="4627" max="4627" width="5.33203125" style="114" customWidth="1"/>
    <col min="4628" max="4628" width="6.1640625" style="114" customWidth="1"/>
    <col min="4629" max="4629" width="0.33203125" style="114" customWidth="1"/>
    <col min="4630" max="4630" width="6.1640625" style="114" customWidth="1"/>
    <col min="4631" max="4631" width="6.5" style="114" customWidth="1"/>
    <col min="4632" max="4632" width="4" style="114" customWidth="1"/>
    <col min="4633" max="4633" width="5.33203125" style="114" customWidth="1"/>
    <col min="4634" max="4634" width="5.5" style="114" customWidth="1"/>
    <col min="4635" max="4635" width="5.6640625" style="114" customWidth="1"/>
    <col min="4636" max="4636" width="5.33203125" style="114" customWidth="1"/>
    <col min="4637" max="4637" width="6.1640625" style="114" customWidth="1"/>
    <col min="4638" max="4638" width="5.83203125" style="114" customWidth="1"/>
    <col min="4639" max="4639" width="6.5" style="114" customWidth="1"/>
    <col min="4640" max="4640" width="5.33203125" style="114" customWidth="1"/>
    <col min="4641" max="4641" width="6.1640625" style="114" customWidth="1"/>
    <col min="4642" max="4642" width="5.1640625" style="114" customWidth="1"/>
    <col min="4643" max="4643" width="6.1640625" style="114" customWidth="1"/>
    <col min="4644" max="4644" width="5.33203125" style="114" customWidth="1"/>
    <col min="4645" max="4645" width="6.1640625" style="114" customWidth="1"/>
    <col min="4646" max="4646" width="3.83203125" style="114" customWidth="1"/>
    <col min="4647" max="4647" width="5.1640625" style="114" customWidth="1"/>
    <col min="4648" max="4648" width="5.33203125" style="114" customWidth="1"/>
    <col min="4649" max="4649" width="6.33203125" style="114" customWidth="1"/>
    <col min="4650" max="4650" width="4" style="114" customWidth="1"/>
    <col min="4651" max="4651" width="6.33203125" style="114" customWidth="1"/>
    <col min="4652" max="4653" width="14.5" style="114" customWidth="1"/>
    <col min="4654" max="4654" width="19.5" style="114"/>
    <col min="4655" max="4663" width="16.1640625" style="114" customWidth="1"/>
    <col min="4664" max="4864" width="19.5" style="114"/>
    <col min="4865" max="4865" width="16.1640625" style="114" customWidth="1"/>
    <col min="4866" max="4866" width="13.6640625" style="114" customWidth="1"/>
    <col min="4867" max="4867" width="6.6640625" style="114" customWidth="1"/>
    <col min="4868" max="4868" width="8.1640625" style="114" customWidth="1"/>
    <col min="4869" max="4869" width="4.6640625" style="114" customWidth="1"/>
    <col min="4870" max="4870" width="5.33203125" style="114" customWidth="1"/>
    <col min="4871" max="4871" width="6.33203125" style="114" customWidth="1"/>
    <col min="4872" max="4872" width="7.1640625" style="114" customWidth="1"/>
    <col min="4873" max="4873" width="4.83203125" style="114" customWidth="1"/>
    <col min="4874" max="4874" width="5" style="114" customWidth="1"/>
    <col min="4875" max="4875" width="5.83203125" style="114" customWidth="1"/>
    <col min="4876" max="4876" width="6.6640625" style="114" customWidth="1"/>
    <col min="4877" max="4877" width="6" style="114" customWidth="1"/>
    <col min="4878" max="4878" width="7" style="114" customWidth="1"/>
    <col min="4879" max="4879" width="4.33203125" style="114" customWidth="1"/>
    <col min="4880" max="4880" width="6.1640625" style="114" customWidth="1"/>
    <col min="4881" max="4881" width="5.1640625" style="114" customWidth="1"/>
    <col min="4882" max="4882" width="6.1640625" style="114" customWidth="1"/>
    <col min="4883" max="4883" width="5.33203125" style="114" customWidth="1"/>
    <col min="4884" max="4884" width="6.1640625" style="114" customWidth="1"/>
    <col min="4885" max="4885" width="0.33203125" style="114" customWidth="1"/>
    <col min="4886" max="4886" width="6.1640625" style="114" customWidth="1"/>
    <col min="4887" max="4887" width="6.5" style="114" customWidth="1"/>
    <col min="4888" max="4888" width="4" style="114" customWidth="1"/>
    <col min="4889" max="4889" width="5.33203125" style="114" customWidth="1"/>
    <col min="4890" max="4890" width="5.5" style="114" customWidth="1"/>
    <col min="4891" max="4891" width="5.6640625" style="114" customWidth="1"/>
    <col min="4892" max="4892" width="5.33203125" style="114" customWidth="1"/>
    <col min="4893" max="4893" width="6.1640625" style="114" customWidth="1"/>
    <col min="4894" max="4894" width="5.83203125" style="114" customWidth="1"/>
    <col min="4895" max="4895" width="6.5" style="114" customWidth="1"/>
    <col min="4896" max="4896" width="5.33203125" style="114" customWidth="1"/>
    <col min="4897" max="4897" width="6.1640625" style="114" customWidth="1"/>
    <col min="4898" max="4898" width="5.1640625" style="114" customWidth="1"/>
    <col min="4899" max="4899" width="6.1640625" style="114" customWidth="1"/>
    <col min="4900" max="4900" width="5.33203125" style="114" customWidth="1"/>
    <col min="4901" max="4901" width="6.1640625" style="114" customWidth="1"/>
    <col min="4902" max="4902" width="3.83203125" style="114" customWidth="1"/>
    <col min="4903" max="4903" width="5.1640625" style="114" customWidth="1"/>
    <col min="4904" max="4904" width="5.33203125" style="114" customWidth="1"/>
    <col min="4905" max="4905" width="6.33203125" style="114" customWidth="1"/>
    <col min="4906" max="4906" width="4" style="114" customWidth="1"/>
    <col min="4907" max="4907" width="6.33203125" style="114" customWidth="1"/>
    <col min="4908" max="4909" width="14.5" style="114" customWidth="1"/>
    <col min="4910" max="4910" width="19.5" style="114"/>
    <col min="4911" max="4919" width="16.1640625" style="114" customWidth="1"/>
    <col min="4920" max="5120" width="19.5" style="114"/>
    <col min="5121" max="5121" width="16.1640625" style="114" customWidth="1"/>
    <col min="5122" max="5122" width="13.6640625" style="114" customWidth="1"/>
    <col min="5123" max="5123" width="6.6640625" style="114" customWidth="1"/>
    <col min="5124" max="5124" width="8.1640625" style="114" customWidth="1"/>
    <col min="5125" max="5125" width="4.6640625" style="114" customWidth="1"/>
    <col min="5126" max="5126" width="5.33203125" style="114" customWidth="1"/>
    <col min="5127" max="5127" width="6.33203125" style="114" customWidth="1"/>
    <col min="5128" max="5128" width="7.1640625" style="114" customWidth="1"/>
    <col min="5129" max="5129" width="4.83203125" style="114" customWidth="1"/>
    <col min="5130" max="5130" width="5" style="114" customWidth="1"/>
    <col min="5131" max="5131" width="5.83203125" style="114" customWidth="1"/>
    <col min="5132" max="5132" width="6.6640625" style="114" customWidth="1"/>
    <col min="5133" max="5133" width="6" style="114" customWidth="1"/>
    <col min="5134" max="5134" width="7" style="114" customWidth="1"/>
    <col min="5135" max="5135" width="4.33203125" style="114" customWidth="1"/>
    <col min="5136" max="5136" width="6.1640625" style="114" customWidth="1"/>
    <col min="5137" max="5137" width="5.1640625" style="114" customWidth="1"/>
    <col min="5138" max="5138" width="6.1640625" style="114" customWidth="1"/>
    <col min="5139" max="5139" width="5.33203125" style="114" customWidth="1"/>
    <col min="5140" max="5140" width="6.1640625" style="114" customWidth="1"/>
    <col min="5141" max="5141" width="0.33203125" style="114" customWidth="1"/>
    <col min="5142" max="5142" width="6.1640625" style="114" customWidth="1"/>
    <col min="5143" max="5143" width="6.5" style="114" customWidth="1"/>
    <col min="5144" max="5144" width="4" style="114" customWidth="1"/>
    <col min="5145" max="5145" width="5.33203125" style="114" customWidth="1"/>
    <col min="5146" max="5146" width="5.5" style="114" customWidth="1"/>
    <col min="5147" max="5147" width="5.6640625" style="114" customWidth="1"/>
    <col min="5148" max="5148" width="5.33203125" style="114" customWidth="1"/>
    <col min="5149" max="5149" width="6.1640625" style="114" customWidth="1"/>
    <col min="5150" max="5150" width="5.83203125" style="114" customWidth="1"/>
    <col min="5151" max="5151" width="6.5" style="114" customWidth="1"/>
    <col min="5152" max="5152" width="5.33203125" style="114" customWidth="1"/>
    <col min="5153" max="5153" width="6.1640625" style="114" customWidth="1"/>
    <col min="5154" max="5154" width="5.1640625" style="114" customWidth="1"/>
    <col min="5155" max="5155" width="6.1640625" style="114" customWidth="1"/>
    <col min="5156" max="5156" width="5.33203125" style="114" customWidth="1"/>
    <col min="5157" max="5157" width="6.1640625" style="114" customWidth="1"/>
    <col min="5158" max="5158" width="3.83203125" style="114" customWidth="1"/>
    <col min="5159" max="5159" width="5.1640625" style="114" customWidth="1"/>
    <col min="5160" max="5160" width="5.33203125" style="114" customWidth="1"/>
    <col min="5161" max="5161" width="6.33203125" style="114" customWidth="1"/>
    <col min="5162" max="5162" width="4" style="114" customWidth="1"/>
    <col min="5163" max="5163" width="6.33203125" style="114" customWidth="1"/>
    <col min="5164" max="5165" width="14.5" style="114" customWidth="1"/>
    <col min="5166" max="5166" width="19.5" style="114"/>
    <col min="5167" max="5175" width="16.1640625" style="114" customWidth="1"/>
    <col min="5176" max="5376" width="19.5" style="114"/>
    <col min="5377" max="5377" width="16.1640625" style="114" customWidth="1"/>
    <col min="5378" max="5378" width="13.6640625" style="114" customWidth="1"/>
    <col min="5379" max="5379" width="6.6640625" style="114" customWidth="1"/>
    <col min="5380" max="5380" width="8.1640625" style="114" customWidth="1"/>
    <col min="5381" max="5381" width="4.6640625" style="114" customWidth="1"/>
    <col min="5382" max="5382" width="5.33203125" style="114" customWidth="1"/>
    <col min="5383" max="5383" width="6.33203125" style="114" customWidth="1"/>
    <col min="5384" max="5384" width="7.1640625" style="114" customWidth="1"/>
    <col min="5385" max="5385" width="4.83203125" style="114" customWidth="1"/>
    <col min="5386" max="5386" width="5" style="114" customWidth="1"/>
    <col min="5387" max="5387" width="5.83203125" style="114" customWidth="1"/>
    <col min="5388" max="5388" width="6.6640625" style="114" customWidth="1"/>
    <col min="5389" max="5389" width="6" style="114" customWidth="1"/>
    <col min="5390" max="5390" width="7" style="114" customWidth="1"/>
    <col min="5391" max="5391" width="4.33203125" style="114" customWidth="1"/>
    <col min="5392" max="5392" width="6.1640625" style="114" customWidth="1"/>
    <col min="5393" max="5393" width="5.1640625" style="114" customWidth="1"/>
    <col min="5394" max="5394" width="6.1640625" style="114" customWidth="1"/>
    <col min="5395" max="5395" width="5.33203125" style="114" customWidth="1"/>
    <col min="5396" max="5396" width="6.1640625" style="114" customWidth="1"/>
    <col min="5397" max="5397" width="0.33203125" style="114" customWidth="1"/>
    <col min="5398" max="5398" width="6.1640625" style="114" customWidth="1"/>
    <col min="5399" max="5399" width="6.5" style="114" customWidth="1"/>
    <col min="5400" max="5400" width="4" style="114" customWidth="1"/>
    <col min="5401" max="5401" width="5.33203125" style="114" customWidth="1"/>
    <col min="5402" max="5402" width="5.5" style="114" customWidth="1"/>
    <col min="5403" max="5403" width="5.6640625" style="114" customWidth="1"/>
    <col min="5404" max="5404" width="5.33203125" style="114" customWidth="1"/>
    <col min="5405" max="5405" width="6.1640625" style="114" customWidth="1"/>
    <col min="5406" max="5406" width="5.83203125" style="114" customWidth="1"/>
    <col min="5407" max="5407" width="6.5" style="114" customWidth="1"/>
    <col min="5408" max="5408" width="5.33203125" style="114" customWidth="1"/>
    <col min="5409" max="5409" width="6.1640625" style="114" customWidth="1"/>
    <col min="5410" max="5410" width="5.1640625" style="114" customWidth="1"/>
    <col min="5411" max="5411" width="6.1640625" style="114" customWidth="1"/>
    <col min="5412" max="5412" width="5.33203125" style="114" customWidth="1"/>
    <col min="5413" max="5413" width="6.1640625" style="114" customWidth="1"/>
    <col min="5414" max="5414" width="3.83203125" style="114" customWidth="1"/>
    <col min="5415" max="5415" width="5.1640625" style="114" customWidth="1"/>
    <col min="5416" max="5416" width="5.33203125" style="114" customWidth="1"/>
    <col min="5417" max="5417" width="6.33203125" style="114" customWidth="1"/>
    <col min="5418" max="5418" width="4" style="114" customWidth="1"/>
    <col min="5419" max="5419" width="6.33203125" style="114" customWidth="1"/>
    <col min="5420" max="5421" width="14.5" style="114" customWidth="1"/>
    <col min="5422" max="5422" width="19.5" style="114"/>
    <col min="5423" max="5431" width="16.1640625" style="114" customWidth="1"/>
    <col min="5432" max="5632" width="19.5" style="114"/>
    <col min="5633" max="5633" width="16.1640625" style="114" customWidth="1"/>
    <col min="5634" max="5634" width="13.6640625" style="114" customWidth="1"/>
    <col min="5635" max="5635" width="6.6640625" style="114" customWidth="1"/>
    <col min="5636" max="5636" width="8.1640625" style="114" customWidth="1"/>
    <col min="5637" max="5637" width="4.6640625" style="114" customWidth="1"/>
    <col min="5638" max="5638" width="5.33203125" style="114" customWidth="1"/>
    <col min="5639" max="5639" width="6.33203125" style="114" customWidth="1"/>
    <col min="5640" max="5640" width="7.1640625" style="114" customWidth="1"/>
    <col min="5641" max="5641" width="4.83203125" style="114" customWidth="1"/>
    <col min="5642" max="5642" width="5" style="114" customWidth="1"/>
    <col min="5643" max="5643" width="5.83203125" style="114" customWidth="1"/>
    <col min="5644" max="5644" width="6.6640625" style="114" customWidth="1"/>
    <col min="5645" max="5645" width="6" style="114" customWidth="1"/>
    <col min="5646" max="5646" width="7" style="114" customWidth="1"/>
    <col min="5647" max="5647" width="4.33203125" style="114" customWidth="1"/>
    <col min="5648" max="5648" width="6.1640625" style="114" customWidth="1"/>
    <col min="5649" max="5649" width="5.1640625" style="114" customWidth="1"/>
    <col min="5650" max="5650" width="6.1640625" style="114" customWidth="1"/>
    <col min="5651" max="5651" width="5.33203125" style="114" customWidth="1"/>
    <col min="5652" max="5652" width="6.1640625" style="114" customWidth="1"/>
    <col min="5653" max="5653" width="0.33203125" style="114" customWidth="1"/>
    <col min="5654" max="5654" width="6.1640625" style="114" customWidth="1"/>
    <col min="5655" max="5655" width="6.5" style="114" customWidth="1"/>
    <col min="5656" max="5656" width="4" style="114" customWidth="1"/>
    <col min="5657" max="5657" width="5.33203125" style="114" customWidth="1"/>
    <col min="5658" max="5658" width="5.5" style="114" customWidth="1"/>
    <col min="5659" max="5659" width="5.6640625" style="114" customWidth="1"/>
    <col min="5660" max="5660" width="5.33203125" style="114" customWidth="1"/>
    <col min="5661" max="5661" width="6.1640625" style="114" customWidth="1"/>
    <col min="5662" max="5662" width="5.83203125" style="114" customWidth="1"/>
    <col min="5663" max="5663" width="6.5" style="114" customWidth="1"/>
    <col min="5664" max="5664" width="5.33203125" style="114" customWidth="1"/>
    <col min="5665" max="5665" width="6.1640625" style="114" customWidth="1"/>
    <col min="5666" max="5666" width="5.1640625" style="114" customWidth="1"/>
    <col min="5667" max="5667" width="6.1640625" style="114" customWidth="1"/>
    <col min="5668" max="5668" width="5.33203125" style="114" customWidth="1"/>
    <col min="5669" max="5669" width="6.1640625" style="114" customWidth="1"/>
    <col min="5670" max="5670" width="3.83203125" style="114" customWidth="1"/>
    <col min="5671" max="5671" width="5.1640625" style="114" customWidth="1"/>
    <col min="5672" max="5672" width="5.33203125" style="114" customWidth="1"/>
    <col min="5673" max="5673" width="6.33203125" style="114" customWidth="1"/>
    <col min="5674" max="5674" width="4" style="114" customWidth="1"/>
    <col min="5675" max="5675" width="6.33203125" style="114" customWidth="1"/>
    <col min="5676" max="5677" width="14.5" style="114" customWidth="1"/>
    <col min="5678" max="5678" width="19.5" style="114"/>
    <col min="5679" max="5687" width="16.1640625" style="114" customWidth="1"/>
    <col min="5688" max="5888" width="19.5" style="114"/>
    <col min="5889" max="5889" width="16.1640625" style="114" customWidth="1"/>
    <col min="5890" max="5890" width="13.6640625" style="114" customWidth="1"/>
    <col min="5891" max="5891" width="6.6640625" style="114" customWidth="1"/>
    <col min="5892" max="5892" width="8.1640625" style="114" customWidth="1"/>
    <col min="5893" max="5893" width="4.6640625" style="114" customWidth="1"/>
    <col min="5894" max="5894" width="5.33203125" style="114" customWidth="1"/>
    <col min="5895" max="5895" width="6.33203125" style="114" customWidth="1"/>
    <col min="5896" max="5896" width="7.1640625" style="114" customWidth="1"/>
    <col min="5897" max="5897" width="4.83203125" style="114" customWidth="1"/>
    <col min="5898" max="5898" width="5" style="114" customWidth="1"/>
    <col min="5899" max="5899" width="5.83203125" style="114" customWidth="1"/>
    <col min="5900" max="5900" width="6.6640625" style="114" customWidth="1"/>
    <col min="5901" max="5901" width="6" style="114" customWidth="1"/>
    <col min="5902" max="5902" width="7" style="114" customWidth="1"/>
    <col min="5903" max="5903" width="4.33203125" style="114" customWidth="1"/>
    <col min="5904" max="5904" width="6.1640625" style="114" customWidth="1"/>
    <col min="5905" max="5905" width="5.1640625" style="114" customWidth="1"/>
    <col min="5906" max="5906" width="6.1640625" style="114" customWidth="1"/>
    <col min="5907" max="5907" width="5.33203125" style="114" customWidth="1"/>
    <col min="5908" max="5908" width="6.1640625" style="114" customWidth="1"/>
    <col min="5909" max="5909" width="0.33203125" style="114" customWidth="1"/>
    <col min="5910" max="5910" width="6.1640625" style="114" customWidth="1"/>
    <col min="5911" max="5911" width="6.5" style="114" customWidth="1"/>
    <col min="5912" max="5912" width="4" style="114" customWidth="1"/>
    <col min="5913" max="5913" width="5.33203125" style="114" customWidth="1"/>
    <col min="5914" max="5914" width="5.5" style="114" customWidth="1"/>
    <col min="5915" max="5915" width="5.6640625" style="114" customWidth="1"/>
    <col min="5916" max="5916" width="5.33203125" style="114" customWidth="1"/>
    <col min="5917" max="5917" width="6.1640625" style="114" customWidth="1"/>
    <col min="5918" max="5918" width="5.83203125" style="114" customWidth="1"/>
    <col min="5919" max="5919" width="6.5" style="114" customWidth="1"/>
    <col min="5920" max="5920" width="5.33203125" style="114" customWidth="1"/>
    <col min="5921" max="5921" width="6.1640625" style="114" customWidth="1"/>
    <col min="5922" max="5922" width="5.1640625" style="114" customWidth="1"/>
    <col min="5923" max="5923" width="6.1640625" style="114" customWidth="1"/>
    <col min="5924" max="5924" width="5.33203125" style="114" customWidth="1"/>
    <col min="5925" max="5925" width="6.1640625" style="114" customWidth="1"/>
    <col min="5926" max="5926" width="3.83203125" style="114" customWidth="1"/>
    <col min="5927" max="5927" width="5.1640625" style="114" customWidth="1"/>
    <col min="5928" max="5928" width="5.33203125" style="114" customWidth="1"/>
    <col min="5929" max="5929" width="6.33203125" style="114" customWidth="1"/>
    <col min="5930" max="5930" width="4" style="114" customWidth="1"/>
    <col min="5931" max="5931" width="6.33203125" style="114" customWidth="1"/>
    <col min="5932" max="5933" width="14.5" style="114" customWidth="1"/>
    <col min="5934" max="5934" width="19.5" style="114"/>
    <col min="5935" max="5943" width="16.1640625" style="114" customWidth="1"/>
    <col min="5944" max="6144" width="19.5" style="114"/>
    <col min="6145" max="6145" width="16.1640625" style="114" customWidth="1"/>
    <col min="6146" max="6146" width="13.6640625" style="114" customWidth="1"/>
    <col min="6147" max="6147" width="6.6640625" style="114" customWidth="1"/>
    <col min="6148" max="6148" width="8.1640625" style="114" customWidth="1"/>
    <col min="6149" max="6149" width="4.6640625" style="114" customWidth="1"/>
    <col min="6150" max="6150" width="5.33203125" style="114" customWidth="1"/>
    <col min="6151" max="6151" width="6.33203125" style="114" customWidth="1"/>
    <col min="6152" max="6152" width="7.1640625" style="114" customWidth="1"/>
    <col min="6153" max="6153" width="4.83203125" style="114" customWidth="1"/>
    <col min="6154" max="6154" width="5" style="114" customWidth="1"/>
    <col min="6155" max="6155" width="5.83203125" style="114" customWidth="1"/>
    <col min="6156" max="6156" width="6.6640625" style="114" customWidth="1"/>
    <col min="6157" max="6157" width="6" style="114" customWidth="1"/>
    <col min="6158" max="6158" width="7" style="114" customWidth="1"/>
    <col min="6159" max="6159" width="4.33203125" style="114" customWidth="1"/>
    <col min="6160" max="6160" width="6.1640625" style="114" customWidth="1"/>
    <col min="6161" max="6161" width="5.1640625" style="114" customWidth="1"/>
    <col min="6162" max="6162" width="6.1640625" style="114" customWidth="1"/>
    <col min="6163" max="6163" width="5.33203125" style="114" customWidth="1"/>
    <col min="6164" max="6164" width="6.1640625" style="114" customWidth="1"/>
    <col min="6165" max="6165" width="0.33203125" style="114" customWidth="1"/>
    <col min="6166" max="6166" width="6.1640625" style="114" customWidth="1"/>
    <col min="6167" max="6167" width="6.5" style="114" customWidth="1"/>
    <col min="6168" max="6168" width="4" style="114" customWidth="1"/>
    <col min="6169" max="6169" width="5.33203125" style="114" customWidth="1"/>
    <col min="6170" max="6170" width="5.5" style="114" customWidth="1"/>
    <col min="6171" max="6171" width="5.6640625" style="114" customWidth="1"/>
    <col min="6172" max="6172" width="5.33203125" style="114" customWidth="1"/>
    <col min="6173" max="6173" width="6.1640625" style="114" customWidth="1"/>
    <col min="6174" max="6174" width="5.83203125" style="114" customWidth="1"/>
    <col min="6175" max="6175" width="6.5" style="114" customWidth="1"/>
    <col min="6176" max="6176" width="5.33203125" style="114" customWidth="1"/>
    <col min="6177" max="6177" width="6.1640625" style="114" customWidth="1"/>
    <col min="6178" max="6178" width="5.1640625" style="114" customWidth="1"/>
    <col min="6179" max="6179" width="6.1640625" style="114" customWidth="1"/>
    <col min="6180" max="6180" width="5.33203125" style="114" customWidth="1"/>
    <col min="6181" max="6181" width="6.1640625" style="114" customWidth="1"/>
    <col min="6182" max="6182" width="3.83203125" style="114" customWidth="1"/>
    <col min="6183" max="6183" width="5.1640625" style="114" customWidth="1"/>
    <col min="6184" max="6184" width="5.33203125" style="114" customWidth="1"/>
    <col min="6185" max="6185" width="6.33203125" style="114" customWidth="1"/>
    <col min="6186" max="6186" width="4" style="114" customWidth="1"/>
    <col min="6187" max="6187" width="6.33203125" style="114" customWidth="1"/>
    <col min="6188" max="6189" width="14.5" style="114" customWidth="1"/>
    <col min="6190" max="6190" width="19.5" style="114"/>
    <col min="6191" max="6199" width="16.1640625" style="114" customWidth="1"/>
    <col min="6200" max="6400" width="19.5" style="114"/>
    <col min="6401" max="6401" width="16.1640625" style="114" customWidth="1"/>
    <col min="6402" max="6402" width="13.6640625" style="114" customWidth="1"/>
    <col min="6403" max="6403" width="6.6640625" style="114" customWidth="1"/>
    <col min="6404" max="6404" width="8.1640625" style="114" customWidth="1"/>
    <col min="6405" max="6405" width="4.6640625" style="114" customWidth="1"/>
    <col min="6406" max="6406" width="5.33203125" style="114" customWidth="1"/>
    <col min="6407" max="6407" width="6.33203125" style="114" customWidth="1"/>
    <col min="6408" max="6408" width="7.1640625" style="114" customWidth="1"/>
    <col min="6409" max="6409" width="4.83203125" style="114" customWidth="1"/>
    <col min="6410" max="6410" width="5" style="114" customWidth="1"/>
    <col min="6411" max="6411" width="5.83203125" style="114" customWidth="1"/>
    <col min="6412" max="6412" width="6.6640625" style="114" customWidth="1"/>
    <col min="6413" max="6413" width="6" style="114" customWidth="1"/>
    <col min="6414" max="6414" width="7" style="114" customWidth="1"/>
    <col min="6415" max="6415" width="4.33203125" style="114" customWidth="1"/>
    <col min="6416" max="6416" width="6.1640625" style="114" customWidth="1"/>
    <col min="6417" max="6417" width="5.1640625" style="114" customWidth="1"/>
    <col min="6418" max="6418" width="6.1640625" style="114" customWidth="1"/>
    <col min="6419" max="6419" width="5.33203125" style="114" customWidth="1"/>
    <col min="6420" max="6420" width="6.1640625" style="114" customWidth="1"/>
    <col min="6421" max="6421" width="0.33203125" style="114" customWidth="1"/>
    <col min="6422" max="6422" width="6.1640625" style="114" customWidth="1"/>
    <col min="6423" max="6423" width="6.5" style="114" customWidth="1"/>
    <col min="6424" max="6424" width="4" style="114" customWidth="1"/>
    <col min="6425" max="6425" width="5.33203125" style="114" customWidth="1"/>
    <col min="6426" max="6426" width="5.5" style="114" customWidth="1"/>
    <col min="6427" max="6427" width="5.6640625" style="114" customWidth="1"/>
    <col min="6428" max="6428" width="5.33203125" style="114" customWidth="1"/>
    <col min="6429" max="6429" width="6.1640625" style="114" customWidth="1"/>
    <col min="6430" max="6430" width="5.83203125" style="114" customWidth="1"/>
    <col min="6431" max="6431" width="6.5" style="114" customWidth="1"/>
    <col min="6432" max="6432" width="5.33203125" style="114" customWidth="1"/>
    <col min="6433" max="6433" width="6.1640625" style="114" customWidth="1"/>
    <col min="6434" max="6434" width="5.1640625" style="114" customWidth="1"/>
    <col min="6435" max="6435" width="6.1640625" style="114" customWidth="1"/>
    <col min="6436" max="6436" width="5.33203125" style="114" customWidth="1"/>
    <col min="6437" max="6437" width="6.1640625" style="114" customWidth="1"/>
    <col min="6438" max="6438" width="3.83203125" style="114" customWidth="1"/>
    <col min="6439" max="6439" width="5.1640625" style="114" customWidth="1"/>
    <col min="6440" max="6440" width="5.33203125" style="114" customWidth="1"/>
    <col min="6441" max="6441" width="6.33203125" style="114" customWidth="1"/>
    <col min="6442" max="6442" width="4" style="114" customWidth="1"/>
    <col min="6443" max="6443" width="6.33203125" style="114" customWidth="1"/>
    <col min="6444" max="6445" width="14.5" style="114" customWidth="1"/>
    <col min="6446" max="6446" width="19.5" style="114"/>
    <col min="6447" max="6455" width="16.1640625" style="114" customWidth="1"/>
    <col min="6456" max="6656" width="19.5" style="114"/>
    <col min="6657" max="6657" width="16.1640625" style="114" customWidth="1"/>
    <col min="6658" max="6658" width="13.6640625" style="114" customWidth="1"/>
    <col min="6659" max="6659" width="6.6640625" style="114" customWidth="1"/>
    <col min="6660" max="6660" width="8.1640625" style="114" customWidth="1"/>
    <col min="6661" max="6661" width="4.6640625" style="114" customWidth="1"/>
    <col min="6662" max="6662" width="5.33203125" style="114" customWidth="1"/>
    <col min="6663" max="6663" width="6.33203125" style="114" customWidth="1"/>
    <col min="6664" max="6664" width="7.1640625" style="114" customWidth="1"/>
    <col min="6665" max="6665" width="4.83203125" style="114" customWidth="1"/>
    <col min="6666" max="6666" width="5" style="114" customWidth="1"/>
    <col min="6667" max="6667" width="5.83203125" style="114" customWidth="1"/>
    <col min="6668" max="6668" width="6.6640625" style="114" customWidth="1"/>
    <col min="6669" max="6669" width="6" style="114" customWidth="1"/>
    <col min="6670" max="6670" width="7" style="114" customWidth="1"/>
    <col min="6671" max="6671" width="4.33203125" style="114" customWidth="1"/>
    <col min="6672" max="6672" width="6.1640625" style="114" customWidth="1"/>
    <col min="6673" max="6673" width="5.1640625" style="114" customWidth="1"/>
    <col min="6674" max="6674" width="6.1640625" style="114" customWidth="1"/>
    <col min="6675" max="6675" width="5.33203125" style="114" customWidth="1"/>
    <col min="6676" max="6676" width="6.1640625" style="114" customWidth="1"/>
    <col min="6677" max="6677" width="0.33203125" style="114" customWidth="1"/>
    <col min="6678" max="6678" width="6.1640625" style="114" customWidth="1"/>
    <col min="6679" max="6679" width="6.5" style="114" customWidth="1"/>
    <col min="6680" max="6680" width="4" style="114" customWidth="1"/>
    <col min="6681" max="6681" width="5.33203125" style="114" customWidth="1"/>
    <col min="6682" max="6682" width="5.5" style="114" customWidth="1"/>
    <col min="6683" max="6683" width="5.6640625" style="114" customWidth="1"/>
    <col min="6684" max="6684" width="5.33203125" style="114" customWidth="1"/>
    <col min="6685" max="6685" width="6.1640625" style="114" customWidth="1"/>
    <col min="6686" max="6686" width="5.83203125" style="114" customWidth="1"/>
    <col min="6687" max="6687" width="6.5" style="114" customWidth="1"/>
    <col min="6688" max="6688" width="5.33203125" style="114" customWidth="1"/>
    <col min="6689" max="6689" width="6.1640625" style="114" customWidth="1"/>
    <col min="6690" max="6690" width="5.1640625" style="114" customWidth="1"/>
    <col min="6691" max="6691" width="6.1640625" style="114" customWidth="1"/>
    <col min="6692" max="6692" width="5.33203125" style="114" customWidth="1"/>
    <col min="6693" max="6693" width="6.1640625" style="114" customWidth="1"/>
    <col min="6694" max="6694" width="3.83203125" style="114" customWidth="1"/>
    <col min="6695" max="6695" width="5.1640625" style="114" customWidth="1"/>
    <col min="6696" max="6696" width="5.33203125" style="114" customWidth="1"/>
    <col min="6697" max="6697" width="6.33203125" style="114" customWidth="1"/>
    <col min="6698" max="6698" width="4" style="114" customWidth="1"/>
    <col min="6699" max="6699" width="6.33203125" style="114" customWidth="1"/>
    <col min="6700" max="6701" width="14.5" style="114" customWidth="1"/>
    <col min="6702" max="6702" width="19.5" style="114"/>
    <col min="6703" max="6711" width="16.1640625" style="114" customWidth="1"/>
    <col min="6712" max="6912" width="19.5" style="114"/>
    <col min="6913" max="6913" width="16.1640625" style="114" customWidth="1"/>
    <col min="6914" max="6914" width="13.6640625" style="114" customWidth="1"/>
    <col min="6915" max="6915" width="6.6640625" style="114" customWidth="1"/>
    <col min="6916" max="6916" width="8.1640625" style="114" customWidth="1"/>
    <col min="6917" max="6917" width="4.6640625" style="114" customWidth="1"/>
    <col min="6918" max="6918" width="5.33203125" style="114" customWidth="1"/>
    <col min="6919" max="6919" width="6.33203125" style="114" customWidth="1"/>
    <col min="6920" max="6920" width="7.1640625" style="114" customWidth="1"/>
    <col min="6921" max="6921" width="4.83203125" style="114" customWidth="1"/>
    <col min="6922" max="6922" width="5" style="114" customWidth="1"/>
    <col min="6923" max="6923" width="5.83203125" style="114" customWidth="1"/>
    <col min="6924" max="6924" width="6.6640625" style="114" customWidth="1"/>
    <col min="6925" max="6925" width="6" style="114" customWidth="1"/>
    <col min="6926" max="6926" width="7" style="114" customWidth="1"/>
    <col min="6927" max="6927" width="4.33203125" style="114" customWidth="1"/>
    <col min="6928" max="6928" width="6.1640625" style="114" customWidth="1"/>
    <col min="6929" max="6929" width="5.1640625" style="114" customWidth="1"/>
    <col min="6930" max="6930" width="6.1640625" style="114" customWidth="1"/>
    <col min="6931" max="6931" width="5.33203125" style="114" customWidth="1"/>
    <col min="6932" max="6932" width="6.1640625" style="114" customWidth="1"/>
    <col min="6933" max="6933" width="0.33203125" style="114" customWidth="1"/>
    <col min="6934" max="6934" width="6.1640625" style="114" customWidth="1"/>
    <col min="6935" max="6935" width="6.5" style="114" customWidth="1"/>
    <col min="6936" max="6936" width="4" style="114" customWidth="1"/>
    <col min="6937" max="6937" width="5.33203125" style="114" customWidth="1"/>
    <col min="6938" max="6938" width="5.5" style="114" customWidth="1"/>
    <col min="6939" max="6939" width="5.6640625" style="114" customWidth="1"/>
    <col min="6940" max="6940" width="5.33203125" style="114" customWidth="1"/>
    <col min="6941" max="6941" width="6.1640625" style="114" customWidth="1"/>
    <col min="6942" max="6942" width="5.83203125" style="114" customWidth="1"/>
    <col min="6943" max="6943" width="6.5" style="114" customWidth="1"/>
    <col min="6944" max="6944" width="5.33203125" style="114" customWidth="1"/>
    <col min="6945" max="6945" width="6.1640625" style="114" customWidth="1"/>
    <col min="6946" max="6946" width="5.1640625" style="114" customWidth="1"/>
    <col min="6947" max="6947" width="6.1640625" style="114" customWidth="1"/>
    <col min="6948" max="6948" width="5.33203125" style="114" customWidth="1"/>
    <col min="6949" max="6949" width="6.1640625" style="114" customWidth="1"/>
    <col min="6950" max="6950" width="3.83203125" style="114" customWidth="1"/>
    <col min="6951" max="6951" width="5.1640625" style="114" customWidth="1"/>
    <col min="6952" max="6952" width="5.33203125" style="114" customWidth="1"/>
    <col min="6953" max="6953" width="6.33203125" style="114" customWidth="1"/>
    <col min="6954" max="6954" width="4" style="114" customWidth="1"/>
    <col min="6955" max="6955" width="6.33203125" style="114" customWidth="1"/>
    <col min="6956" max="6957" width="14.5" style="114" customWidth="1"/>
    <col min="6958" max="6958" width="19.5" style="114"/>
    <col min="6959" max="6967" width="16.1640625" style="114" customWidth="1"/>
    <col min="6968" max="7168" width="19.5" style="114"/>
    <col min="7169" max="7169" width="16.1640625" style="114" customWidth="1"/>
    <col min="7170" max="7170" width="13.6640625" style="114" customWidth="1"/>
    <col min="7171" max="7171" width="6.6640625" style="114" customWidth="1"/>
    <col min="7172" max="7172" width="8.1640625" style="114" customWidth="1"/>
    <col min="7173" max="7173" width="4.6640625" style="114" customWidth="1"/>
    <col min="7174" max="7174" width="5.33203125" style="114" customWidth="1"/>
    <col min="7175" max="7175" width="6.33203125" style="114" customWidth="1"/>
    <col min="7176" max="7176" width="7.1640625" style="114" customWidth="1"/>
    <col min="7177" max="7177" width="4.83203125" style="114" customWidth="1"/>
    <col min="7178" max="7178" width="5" style="114" customWidth="1"/>
    <col min="7179" max="7179" width="5.83203125" style="114" customWidth="1"/>
    <col min="7180" max="7180" width="6.6640625" style="114" customWidth="1"/>
    <col min="7181" max="7181" width="6" style="114" customWidth="1"/>
    <col min="7182" max="7182" width="7" style="114" customWidth="1"/>
    <col min="7183" max="7183" width="4.33203125" style="114" customWidth="1"/>
    <col min="7184" max="7184" width="6.1640625" style="114" customWidth="1"/>
    <col min="7185" max="7185" width="5.1640625" style="114" customWidth="1"/>
    <col min="7186" max="7186" width="6.1640625" style="114" customWidth="1"/>
    <col min="7187" max="7187" width="5.33203125" style="114" customWidth="1"/>
    <col min="7188" max="7188" width="6.1640625" style="114" customWidth="1"/>
    <col min="7189" max="7189" width="0.33203125" style="114" customWidth="1"/>
    <col min="7190" max="7190" width="6.1640625" style="114" customWidth="1"/>
    <col min="7191" max="7191" width="6.5" style="114" customWidth="1"/>
    <col min="7192" max="7192" width="4" style="114" customWidth="1"/>
    <col min="7193" max="7193" width="5.33203125" style="114" customWidth="1"/>
    <col min="7194" max="7194" width="5.5" style="114" customWidth="1"/>
    <col min="7195" max="7195" width="5.6640625" style="114" customWidth="1"/>
    <col min="7196" max="7196" width="5.33203125" style="114" customWidth="1"/>
    <col min="7197" max="7197" width="6.1640625" style="114" customWidth="1"/>
    <col min="7198" max="7198" width="5.83203125" style="114" customWidth="1"/>
    <col min="7199" max="7199" width="6.5" style="114" customWidth="1"/>
    <col min="7200" max="7200" width="5.33203125" style="114" customWidth="1"/>
    <col min="7201" max="7201" width="6.1640625" style="114" customWidth="1"/>
    <col min="7202" max="7202" width="5.1640625" style="114" customWidth="1"/>
    <col min="7203" max="7203" width="6.1640625" style="114" customWidth="1"/>
    <col min="7204" max="7204" width="5.33203125" style="114" customWidth="1"/>
    <col min="7205" max="7205" width="6.1640625" style="114" customWidth="1"/>
    <col min="7206" max="7206" width="3.83203125" style="114" customWidth="1"/>
    <col min="7207" max="7207" width="5.1640625" style="114" customWidth="1"/>
    <col min="7208" max="7208" width="5.33203125" style="114" customWidth="1"/>
    <col min="7209" max="7209" width="6.33203125" style="114" customWidth="1"/>
    <col min="7210" max="7210" width="4" style="114" customWidth="1"/>
    <col min="7211" max="7211" width="6.33203125" style="114" customWidth="1"/>
    <col min="7212" max="7213" width="14.5" style="114" customWidth="1"/>
    <col min="7214" max="7214" width="19.5" style="114"/>
    <col min="7215" max="7223" width="16.1640625" style="114" customWidth="1"/>
    <col min="7224" max="7424" width="19.5" style="114"/>
    <col min="7425" max="7425" width="16.1640625" style="114" customWidth="1"/>
    <col min="7426" max="7426" width="13.6640625" style="114" customWidth="1"/>
    <col min="7427" max="7427" width="6.6640625" style="114" customWidth="1"/>
    <col min="7428" max="7428" width="8.1640625" style="114" customWidth="1"/>
    <col min="7429" max="7429" width="4.6640625" style="114" customWidth="1"/>
    <col min="7430" max="7430" width="5.33203125" style="114" customWidth="1"/>
    <col min="7431" max="7431" width="6.33203125" style="114" customWidth="1"/>
    <col min="7432" max="7432" width="7.1640625" style="114" customWidth="1"/>
    <col min="7433" max="7433" width="4.83203125" style="114" customWidth="1"/>
    <col min="7434" max="7434" width="5" style="114" customWidth="1"/>
    <col min="7435" max="7435" width="5.83203125" style="114" customWidth="1"/>
    <col min="7436" max="7436" width="6.6640625" style="114" customWidth="1"/>
    <col min="7437" max="7437" width="6" style="114" customWidth="1"/>
    <col min="7438" max="7438" width="7" style="114" customWidth="1"/>
    <col min="7439" max="7439" width="4.33203125" style="114" customWidth="1"/>
    <col min="7440" max="7440" width="6.1640625" style="114" customWidth="1"/>
    <col min="7441" max="7441" width="5.1640625" style="114" customWidth="1"/>
    <col min="7442" max="7442" width="6.1640625" style="114" customWidth="1"/>
    <col min="7443" max="7443" width="5.33203125" style="114" customWidth="1"/>
    <col min="7444" max="7444" width="6.1640625" style="114" customWidth="1"/>
    <col min="7445" max="7445" width="0.33203125" style="114" customWidth="1"/>
    <col min="7446" max="7446" width="6.1640625" style="114" customWidth="1"/>
    <col min="7447" max="7447" width="6.5" style="114" customWidth="1"/>
    <col min="7448" max="7448" width="4" style="114" customWidth="1"/>
    <col min="7449" max="7449" width="5.33203125" style="114" customWidth="1"/>
    <col min="7450" max="7450" width="5.5" style="114" customWidth="1"/>
    <col min="7451" max="7451" width="5.6640625" style="114" customWidth="1"/>
    <col min="7452" max="7452" width="5.33203125" style="114" customWidth="1"/>
    <col min="7453" max="7453" width="6.1640625" style="114" customWidth="1"/>
    <col min="7454" max="7454" width="5.83203125" style="114" customWidth="1"/>
    <col min="7455" max="7455" width="6.5" style="114" customWidth="1"/>
    <col min="7456" max="7456" width="5.33203125" style="114" customWidth="1"/>
    <col min="7457" max="7457" width="6.1640625" style="114" customWidth="1"/>
    <col min="7458" max="7458" width="5.1640625" style="114" customWidth="1"/>
    <col min="7459" max="7459" width="6.1640625" style="114" customWidth="1"/>
    <col min="7460" max="7460" width="5.33203125" style="114" customWidth="1"/>
    <col min="7461" max="7461" width="6.1640625" style="114" customWidth="1"/>
    <col min="7462" max="7462" width="3.83203125" style="114" customWidth="1"/>
    <col min="7463" max="7463" width="5.1640625" style="114" customWidth="1"/>
    <col min="7464" max="7464" width="5.33203125" style="114" customWidth="1"/>
    <col min="7465" max="7465" width="6.33203125" style="114" customWidth="1"/>
    <col min="7466" max="7466" width="4" style="114" customWidth="1"/>
    <col min="7467" max="7467" width="6.33203125" style="114" customWidth="1"/>
    <col min="7468" max="7469" width="14.5" style="114" customWidth="1"/>
    <col min="7470" max="7470" width="19.5" style="114"/>
    <col min="7471" max="7479" width="16.1640625" style="114" customWidth="1"/>
    <col min="7480" max="7680" width="19.5" style="114"/>
    <col min="7681" max="7681" width="16.1640625" style="114" customWidth="1"/>
    <col min="7682" max="7682" width="13.6640625" style="114" customWidth="1"/>
    <col min="7683" max="7683" width="6.6640625" style="114" customWidth="1"/>
    <col min="7684" max="7684" width="8.1640625" style="114" customWidth="1"/>
    <col min="7685" max="7685" width="4.6640625" style="114" customWidth="1"/>
    <col min="7686" max="7686" width="5.33203125" style="114" customWidth="1"/>
    <col min="7687" max="7687" width="6.33203125" style="114" customWidth="1"/>
    <col min="7688" max="7688" width="7.1640625" style="114" customWidth="1"/>
    <col min="7689" max="7689" width="4.83203125" style="114" customWidth="1"/>
    <col min="7690" max="7690" width="5" style="114" customWidth="1"/>
    <col min="7691" max="7691" width="5.83203125" style="114" customWidth="1"/>
    <col min="7692" max="7692" width="6.6640625" style="114" customWidth="1"/>
    <col min="7693" max="7693" width="6" style="114" customWidth="1"/>
    <col min="7694" max="7694" width="7" style="114" customWidth="1"/>
    <col min="7695" max="7695" width="4.33203125" style="114" customWidth="1"/>
    <col min="7696" max="7696" width="6.1640625" style="114" customWidth="1"/>
    <col min="7697" max="7697" width="5.1640625" style="114" customWidth="1"/>
    <col min="7698" max="7698" width="6.1640625" style="114" customWidth="1"/>
    <col min="7699" max="7699" width="5.33203125" style="114" customWidth="1"/>
    <col min="7700" max="7700" width="6.1640625" style="114" customWidth="1"/>
    <col min="7701" max="7701" width="0.33203125" style="114" customWidth="1"/>
    <col min="7702" max="7702" width="6.1640625" style="114" customWidth="1"/>
    <col min="7703" max="7703" width="6.5" style="114" customWidth="1"/>
    <col min="7704" max="7704" width="4" style="114" customWidth="1"/>
    <col min="7705" max="7705" width="5.33203125" style="114" customWidth="1"/>
    <col min="7706" max="7706" width="5.5" style="114" customWidth="1"/>
    <col min="7707" max="7707" width="5.6640625" style="114" customWidth="1"/>
    <col min="7708" max="7708" width="5.33203125" style="114" customWidth="1"/>
    <col min="7709" max="7709" width="6.1640625" style="114" customWidth="1"/>
    <col min="7710" max="7710" width="5.83203125" style="114" customWidth="1"/>
    <col min="7711" max="7711" width="6.5" style="114" customWidth="1"/>
    <col min="7712" max="7712" width="5.33203125" style="114" customWidth="1"/>
    <col min="7713" max="7713" width="6.1640625" style="114" customWidth="1"/>
    <col min="7714" max="7714" width="5.1640625" style="114" customWidth="1"/>
    <col min="7715" max="7715" width="6.1640625" style="114" customWidth="1"/>
    <col min="7716" max="7716" width="5.33203125" style="114" customWidth="1"/>
    <col min="7717" max="7717" width="6.1640625" style="114" customWidth="1"/>
    <col min="7718" max="7718" width="3.83203125" style="114" customWidth="1"/>
    <col min="7719" max="7719" width="5.1640625" style="114" customWidth="1"/>
    <col min="7720" max="7720" width="5.33203125" style="114" customWidth="1"/>
    <col min="7721" max="7721" width="6.33203125" style="114" customWidth="1"/>
    <col min="7722" max="7722" width="4" style="114" customWidth="1"/>
    <col min="7723" max="7723" width="6.33203125" style="114" customWidth="1"/>
    <col min="7724" max="7725" width="14.5" style="114" customWidth="1"/>
    <col min="7726" max="7726" width="19.5" style="114"/>
    <col min="7727" max="7735" width="16.1640625" style="114" customWidth="1"/>
    <col min="7736" max="7936" width="19.5" style="114"/>
    <col min="7937" max="7937" width="16.1640625" style="114" customWidth="1"/>
    <col min="7938" max="7938" width="13.6640625" style="114" customWidth="1"/>
    <col min="7939" max="7939" width="6.6640625" style="114" customWidth="1"/>
    <col min="7940" max="7940" width="8.1640625" style="114" customWidth="1"/>
    <col min="7941" max="7941" width="4.6640625" style="114" customWidth="1"/>
    <col min="7942" max="7942" width="5.33203125" style="114" customWidth="1"/>
    <col min="7943" max="7943" width="6.33203125" style="114" customWidth="1"/>
    <col min="7944" max="7944" width="7.1640625" style="114" customWidth="1"/>
    <col min="7945" max="7945" width="4.83203125" style="114" customWidth="1"/>
    <col min="7946" max="7946" width="5" style="114" customWidth="1"/>
    <col min="7947" max="7947" width="5.83203125" style="114" customWidth="1"/>
    <col min="7948" max="7948" width="6.6640625" style="114" customWidth="1"/>
    <col min="7949" max="7949" width="6" style="114" customWidth="1"/>
    <col min="7950" max="7950" width="7" style="114" customWidth="1"/>
    <col min="7951" max="7951" width="4.33203125" style="114" customWidth="1"/>
    <col min="7952" max="7952" width="6.1640625" style="114" customWidth="1"/>
    <col min="7953" max="7953" width="5.1640625" style="114" customWidth="1"/>
    <col min="7954" max="7954" width="6.1640625" style="114" customWidth="1"/>
    <col min="7955" max="7955" width="5.33203125" style="114" customWidth="1"/>
    <col min="7956" max="7956" width="6.1640625" style="114" customWidth="1"/>
    <col min="7957" max="7957" width="0.33203125" style="114" customWidth="1"/>
    <col min="7958" max="7958" width="6.1640625" style="114" customWidth="1"/>
    <col min="7959" max="7959" width="6.5" style="114" customWidth="1"/>
    <col min="7960" max="7960" width="4" style="114" customWidth="1"/>
    <col min="7961" max="7961" width="5.33203125" style="114" customWidth="1"/>
    <col min="7962" max="7962" width="5.5" style="114" customWidth="1"/>
    <col min="7963" max="7963" width="5.6640625" style="114" customWidth="1"/>
    <col min="7964" max="7964" width="5.33203125" style="114" customWidth="1"/>
    <col min="7965" max="7965" width="6.1640625" style="114" customWidth="1"/>
    <col min="7966" max="7966" width="5.83203125" style="114" customWidth="1"/>
    <col min="7967" max="7967" width="6.5" style="114" customWidth="1"/>
    <col min="7968" max="7968" width="5.33203125" style="114" customWidth="1"/>
    <col min="7969" max="7969" width="6.1640625" style="114" customWidth="1"/>
    <col min="7970" max="7970" width="5.1640625" style="114" customWidth="1"/>
    <col min="7971" max="7971" width="6.1640625" style="114" customWidth="1"/>
    <col min="7972" max="7972" width="5.33203125" style="114" customWidth="1"/>
    <col min="7973" max="7973" width="6.1640625" style="114" customWidth="1"/>
    <col min="7974" max="7974" width="3.83203125" style="114" customWidth="1"/>
    <col min="7975" max="7975" width="5.1640625" style="114" customWidth="1"/>
    <col min="7976" max="7976" width="5.33203125" style="114" customWidth="1"/>
    <col min="7977" max="7977" width="6.33203125" style="114" customWidth="1"/>
    <col min="7978" max="7978" width="4" style="114" customWidth="1"/>
    <col min="7979" max="7979" width="6.33203125" style="114" customWidth="1"/>
    <col min="7980" max="7981" width="14.5" style="114" customWidth="1"/>
    <col min="7982" max="7982" width="19.5" style="114"/>
    <col min="7983" max="7991" width="16.1640625" style="114" customWidth="1"/>
    <col min="7992" max="8192" width="19.5" style="114"/>
    <col min="8193" max="8193" width="16.1640625" style="114" customWidth="1"/>
    <col min="8194" max="8194" width="13.6640625" style="114" customWidth="1"/>
    <col min="8195" max="8195" width="6.6640625" style="114" customWidth="1"/>
    <col min="8196" max="8196" width="8.1640625" style="114" customWidth="1"/>
    <col min="8197" max="8197" width="4.6640625" style="114" customWidth="1"/>
    <col min="8198" max="8198" width="5.33203125" style="114" customWidth="1"/>
    <col min="8199" max="8199" width="6.33203125" style="114" customWidth="1"/>
    <col min="8200" max="8200" width="7.1640625" style="114" customWidth="1"/>
    <col min="8201" max="8201" width="4.83203125" style="114" customWidth="1"/>
    <col min="8202" max="8202" width="5" style="114" customWidth="1"/>
    <col min="8203" max="8203" width="5.83203125" style="114" customWidth="1"/>
    <col min="8204" max="8204" width="6.6640625" style="114" customWidth="1"/>
    <col min="8205" max="8205" width="6" style="114" customWidth="1"/>
    <col min="8206" max="8206" width="7" style="114" customWidth="1"/>
    <col min="8207" max="8207" width="4.33203125" style="114" customWidth="1"/>
    <col min="8208" max="8208" width="6.1640625" style="114" customWidth="1"/>
    <col min="8209" max="8209" width="5.1640625" style="114" customWidth="1"/>
    <col min="8210" max="8210" width="6.1640625" style="114" customWidth="1"/>
    <col min="8211" max="8211" width="5.33203125" style="114" customWidth="1"/>
    <col min="8212" max="8212" width="6.1640625" style="114" customWidth="1"/>
    <col min="8213" max="8213" width="0.33203125" style="114" customWidth="1"/>
    <col min="8214" max="8214" width="6.1640625" style="114" customWidth="1"/>
    <col min="8215" max="8215" width="6.5" style="114" customWidth="1"/>
    <col min="8216" max="8216" width="4" style="114" customWidth="1"/>
    <col min="8217" max="8217" width="5.33203125" style="114" customWidth="1"/>
    <col min="8218" max="8218" width="5.5" style="114" customWidth="1"/>
    <col min="8219" max="8219" width="5.6640625" style="114" customWidth="1"/>
    <col min="8220" max="8220" width="5.33203125" style="114" customWidth="1"/>
    <col min="8221" max="8221" width="6.1640625" style="114" customWidth="1"/>
    <col min="8222" max="8222" width="5.83203125" style="114" customWidth="1"/>
    <col min="8223" max="8223" width="6.5" style="114" customWidth="1"/>
    <col min="8224" max="8224" width="5.33203125" style="114" customWidth="1"/>
    <col min="8225" max="8225" width="6.1640625" style="114" customWidth="1"/>
    <col min="8226" max="8226" width="5.1640625" style="114" customWidth="1"/>
    <col min="8227" max="8227" width="6.1640625" style="114" customWidth="1"/>
    <col min="8228" max="8228" width="5.33203125" style="114" customWidth="1"/>
    <col min="8229" max="8229" width="6.1640625" style="114" customWidth="1"/>
    <col min="8230" max="8230" width="3.83203125" style="114" customWidth="1"/>
    <col min="8231" max="8231" width="5.1640625" style="114" customWidth="1"/>
    <col min="8232" max="8232" width="5.33203125" style="114" customWidth="1"/>
    <col min="8233" max="8233" width="6.33203125" style="114" customWidth="1"/>
    <col min="8234" max="8234" width="4" style="114" customWidth="1"/>
    <col min="8235" max="8235" width="6.33203125" style="114" customWidth="1"/>
    <col min="8236" max="8237" width="14.5" style="114" customWidth="1"/>
    <col min="8238" max="8238" width="19.5" style="114"/>
    <col min="8239" max="8247" width="16.1640625" style="114" customWidth="1"/>
    <col min="8248" max="8448" width="19.5" style="114"/>
    <col min="8449" max="8449" width="16.1640625" style="114" customWidth="1"/>
    <col min="8450" max="8450" width="13.6640625" style="114" customWidth="1"/>
    <col min="8451" max="8451" width="6.6640625" style="114" customWidth="1"/>
    <col min="8452" max="8452" width="8.1640625" style="114" customWidth="1"/>
    <col min="8453" max="8453" width="4.6640625" style="114" customWidth="1"/>
    <col min="8454" max="8454" width="5.33203125" style="114" customWidth="1"/>
    <col min="8455" max="8455" width="6.33203125" style="114" customWidth="1"/>
    <col min="8456" max="8456" width="7.1640625" style="114" customWidth="1"/>
    <col min="8457" max="8457" width="4.83203125" style="114" customWidth="1"/>
    <col min="8458" max="8458" width="5" style="114" customWidth="1"/>
    <col min="8459" max="8459" width="5.83203125" style="114" customWidth="1"/>
    <col min="8460" max="8460" width="6.6640625" style="114" customWidth="1"/>
    <col min="8461" max="8461" width="6" style="114" customWidth="1"/>
    <col min="8462" max="8462" width="7" style="114" customWidth="1"/>
    <col min="8463" max="8463" width="4.33203125" style="114" customWidth="1"/>
    <col min="8464" max="8464" width="6.1640625" style="114" customWidth="1"/>
    <col min="8465" max="8465" width="5.1640625" style="114" customWidth="1"/>
    <col min="8466" max="8466" width="6.1640625" style="114" customWidth="1"/>
    <col min="8467" max="8467" width="5.33203125" style="114" customWidth="1"/>
    <col min="8468" max="8468" width="6.1640625" style="114" customWidth="1"/>
    <col min="8469" max="8469" width="0.33203125" style="114" customWidth="1"/>
    <col min="8470" max="8470" width="6.1640625" style="114" customWidth="1"/>
    <col min="8471" max="8471" width="6.5" style="114" customWidth="1"/>
    <col min="8472" max="8472" width="4" style="114" customWidth="1"/>
    <col min="8473" max="8473" width="5.33203125" style="114" customWidth="1"/>
    <col min="8474" max="8474" width="5.5" style="114" customWidth="1"/>
    <col min="8475" max="8475" width="5.6640625" style="114" customWidth="1"/>
    <col min="8476" max="8476" width="5.33203125" style="114" customWidth="1"/>
    <col min="8477" max="8477" width="6.1640625" style="114" customWidth="1"/>
    <col min="8478" max="8478" width="5.83203125" style="114" customWidth="1"/>
    <col min="8479" max="8479" width="6.5" style="114" customWidth="1"/>
    <col min="8480" max="8480" width="5.33203125" style="114" customWidth="1"/>
    <col min="8481" max="8481" width="6.1640625" style="114" customWidth="1"/>
    <col min="8482" max="8482" width="5.1640625" style="114" customWidth="1"/>
    <col min="8483" max="8483" width="6.1640625" style="114" customWidth="1"/>
    <col min="8484" max="8484" width="5.33203125" style="114" customWidth="1"/>
    <col min="8485" max="8485" width="6.1640625" style="114" customWidth="1"/>
    <col min="8486" max="8486" width="3.83203125" style="114" customWidth="1"/>
    <col min="8487" max="8487" width="5.1640625" style="114" customWidth="1"/>
    <col min="8488" max="8488" width="5.33203125" style="114" customWidth="1"/>
    <col min="8489" max="8489" width="6.33203125" style="114" customWidth="1"/>
    <col min="8490" max="8490" width="4" style="114" customWidth="1"/>
    <col min="8491" max="8491" width="6.33203125" style="114" customWidth="1"/>
    <col min="8492" max="8493" width="14.5" style="114" customWidth="1"/>
    <col min="8494" max="8494" width="19.5" style="114"/>
    <col min="8495" max="8503" width="16.1640625" style="114" customWidth="1"/>
    <col min="8504" max="8704" width="19.5" style="114"/>
    <col min="8705" max="8705" width="16.1640625" style="114" customWidth="1"/>
    <col min="8706" max="8706" width="13.6640625" style="114" customWidth="1"/>
    <col min="8707" max="8707" width="6.6640625" style="114" customWidth="1"/>
    <col min="8708" max="8708" width="8.1640625" style="114" customWidth="1"/>
    <col min="8709" max="8709" width="4.6640625" style="114" customWidth="1"/>
    <col min="8710" max="8710" width="5.33203125" style="114" customWidth="1"/>
    <col min="8711" max="8711" width="6.33203125" style="114" customWidth="1"/>
    <col min="8712" max="8712" width="7.1640625" style="114" customWidth="1"/>
    <col min="8713" max="8713" width="4.83203125" style="114" customWidth="1"/>
    <col min="8714" max="8714" width="5" style="114" customWidth="1"/>
    <col min="8715" max="8715" width="5.83203125" style="114" customWidth="1"/>
    <col min="8716" max="8716" width="6.6640625" style="114" customWidth="1"/>
    <col min="8717" max="8717" width="6" style="114" customWidth="1"/>
    <col min="8718" max="8718" width="7" style="114" customWidth="1"/>
    <col min="8719" max="8719" width="4.33203125" style="114" customWidth="1"/>
    <col min="8720" max="8720" width="6.1640625" style="114" customWidth="1"/>
    <col min="8721" max="8721" width="5.1640625" style="114" customWidth="1"/>
    <col min="8722" max="8722" width="6.1640625" style="114" customWidth="1"/>
    <col min="8723" max="8723" width="5.33203125" style="114" customWidth="1"/>
    <col min="8724" max="8724" width="6.1640625" style="114" customWidth="1"/>
    <col min="8725" max="8725" width="0.33203125" style="114" customWidth="1"/>
    <col min="8726" max="8726" width="6.1640625" style="114" customWidth="1"/>
    <col min="8727" max="8727" width="6.5" style="114" customWidth="1"/>
    <col min="8728" max="8728" width="4" style="114" customWidth="1"/>
    <col min="8729" max="8729" width="5.33203125" style="114" customWidth="1"/>
    <col min="8730" max="8730" width="5.5" style="114" customWidth="1"/>
    <col min="8731" max="8731" width="5.6640625" style="114" customWidth="1"/>
    <col min="8732" max="8732" width="5.33203125" style="114" customWidth="1"/>
    <col min="8733" max="8733" width="6.1640625" style="114" customWidth="1"/>
    <col min="8734" max="8734" width="5.83203125" style="114" customWidth="1"/>
    <col min="8735" max="8735" width="6.5" style="114" customWidth="1"/>
    <col min="8736" max="8736" width="5.33203125" style="114" customWidth="1"/>
    <col min="8737" max="8737" width="6.1640625" style="114" customWidth="1"/>
    <col min="8738" max="8738" width="5.1640625" style="114" customWidth="1"/>
    <col min="8739" max="8739" width="6.1640625" style="114" customWidth="1"/>
    <col min="8740" max="8740" width="5.33203125" style="114" customWidth="1"/>
    <col min="8741" max="8741" width="6.1640625" style="114" customWidth="1"/>
    <col min="8742" max="8742" width="3.83203125" style="114" customWidth="1"/>
    <col min="8743" max="8743" width="5.1640625" style="114" customWidth="1"/>
    <col min="8744" max="8744" width="5.33203125" style="114" customWidth="1"/>
    <col min="8745" max="8745" width="6.33203125" style="114" customWidth="1"/>
    <col min="8746" max="8746" width="4" style="114" customWidth="1"/>
    <col min="8747" max="8747" width="6.33203125" style="114" customWidth="1"/>
    <col min="8748" max="8749" width="14.5" style="114" customWidth="1"/>
    <col min="8750" max="8750" width="19.5" style="114"/>
    <col min="8751" max="8759" width="16.1640625" style="114" customWidth="1"/>
    <col min="8760" max="8960" width="19.5" style="114"/>
    <col min="8961" max="8961" width="16.1640625" style="114" customWidth="1"/>
    <col min="8962" max="8962" width="13.6640625" style="114" customWidth="1"/>
    <col min="8963" max="8963" width="6.6640625" style="114" customWidth="1"/>
    <col min="8964" max="8964" width="8.1640625" style="114" customWidth="1"/>
    <col min="8965" max="8965" width="4.6640625" style="114" customWidth="1"/>
    <col min="8966" max="8966" width="5.33203125" style="114" customWidth="1"/>
    <col min="8967" max="8967" width="6.33203125" style="114" customWidth="1"/>
    <col min="8968" max="8968" width="7.1640625" style="114" customWidth="1"/>
    <col min="8969" max="8969" width="4.83203125" style="114" customWidth="1"/>
    <col min="8970" max="8970" width="5" style="114" customWidth="1"/>
    <col min="8971" max="8971" width="5.83203125" style="114" customWidth="1"/>
    <col min="8972" max="8972" width="6.6640625" style="114" customWidth="1"/>
    <col min="8973" max="8973" width="6" style="114" customWidth="1"/>
    <col min="8974" max="8974" width="7" style="114" customWidth="1"/>
    <col min="8975" max="8975" width="4.33203125" style="114" customWidth="1"/>
    <col min="8976" max="8976" width="6.1640625" style="114" customWidth="1"/>
    <col min="8977" max="8977" width="5.1640625" style="114" customWidth="1"/>
    <col min="8978" max="8978" width="6.1640625" style="114" customWidth="1"/>
    <col min="8979" max="8979" width="5.33203125" style="114" customWidth="1"/>
    <col min="8980" max="8980" width="6.1640625" style="114" customWidth="1"/>
    <col min="8981" max="8981" width="0.33203125" style="114" customWidth="1"/>
    <col min="8982" max="8982" width="6.1640625" style="114" customWidth="1"/>
    <col min="8983" max="8983" width="6.5" style="114" customWidth="1"/>
    <col min="8984" max="8984" width="4" style="114" customWidth="1"/>
    <col min="8985" max="8985" width="5.33203125" style="114" customWidth="1"/>
    <col min="8986" max="8986" width="5.5" style="114" customWidth="1"/>
    <col min="8987" max="8987" width="5.6640625" style="114" customWidth="1"/>
    <col min="8988" max="8988" width="5.33203125" style="114" customWidth="1"/>
    <col min="8989" max="8989" width="6.1640625" style="114" customWidth="1"/>
    <col min="8990" max="8990" width="5.83203125" style="114" customWidth="1"/>
    <col min="8991" max="8991" width="6.5" style="114" customWidth="1"/>
    <col min="8992" max="8992" width="5.33203125" style="114" customWidth="1"/>
    <col min="8993" max="8993" width="6.1640625" style="114" customWidth="1"/>
    <col min="8994" max="8994" width="5.1640625" style="114" customWidth="1"/>
    <col min="8995" max="8995" width="6.1640625" style="114" customWidth="1"/>
    <col min="8996" max="8996" width="5.33203125" style="114" customWidth="1"/>
    <col min="8997" max="8997" width="6.1640625" style="114" customWidth="1"/>
    <col min="8998" max="8998" width="3.83203125" style="114" customWidth="1"/>
    <col min="8999" max="8999" width="5.1640625" style="114" customWidth="1"/>
    <col min="9000" max="9000" width="5.33203125" style="114" customWidth="1"/>
    <col min="9001" max="9001" width="6.33203125" style="114" customWidth="1"/>
    <col min="9002" max="9002" width="4" style="114" customWidth="1"/>
    <col min="9003" max="9003" width="6.33203125" style="114" customWidth="1"/>
    <col min="9004" max="9005" width="14.5" style="114" customWidth="1"/>
    <col min="9006" max="9006" width="19.5" style="114"/>
    <col min="9007" max="9015" width="16.1640625" style="114" customWidth="1"/>
    <col min="9016" max="9216" width="19.5" style="114"/>
    <col min="9217" max="9217" width="16.1640625" style="114" customWidth="1"/>
    <col min="9218" max="9218" width="13.6640625" style="114" customWidth="1"/>
    <col min="9219" max="9219" width="6.6640625" style="114" customWidth="1"/>
    <col min="9220" max="9220" width="8.1640625" style="114" customWidth="1"/>
    <col min="9221" max="9221" width="4.6640625" style="114" customWidth="1"/>
    <col min="9222" max="9222" width="5.33203125" style="114" customWidth="1"/>
    <col min="9223" max="9223" width="6.33203125" style="114" customWidth="1"/>
    <col min="9224" max="9224" width="7.1640625" style="114" customWidth="1"/>
    <col min="9225" max="9225" width="4.83203125" style="114" customWidth="1"/>
    <col min="9226" max="9226" width="5" style="114" customWidth="1"/>
    <col min="9227" max="9227" width="5.83203125" style="114" customWidth="1"/>
    <col min="9228" max="9228" width="6.6640625" style="114" customWidth="1"/>
    <col min="9229" max="9229" width="6" style="114" customWidth="1"/>
    <col min="9230" max="9230" width="7" style="114" customWidth="1"/>
    <col min="9231" max="9231" width="4.33203125" style="114" customWidth="1"/>
    <col min="9232" max="9232" width="6.1640625" style="114" customWidth="1"/>
    <col min="9233" max="9233" width="5.1640625" style="114" customWidth="1"/>
    <col min="9234" max="9234" width="6.1640625" style="114" customWidth="1"/>
    <col min="9235" max="9235" width="5.33203125" style="114" customWidth="1"/>
    <col min="9236" max="9236" width="6.1640625" style="114" customWidth="1"/>
    <col min="9237" max="9237" width="0.33203125" style="114" customWidth="1"/>
    <col min="9238" max="9238" width="6.1640625" style="114" customWidth="1"/>
    <col min="9239" max="9239" width="6.5" style="114" customWidth="1"/>
    <col min="9240" max="9240" width="4" style="114" customWidth="1"/>
    <col min="9241" max="9241" width="5.33203125" style="114" customWidth="1"/>
    <col min="9242" max="9242" width="5.5" style="114" customWidth="1"/>
    <col min="9243" max="9243" width="5.6640625" style="114" customWidth="1"/>
    <col min="9244" max="9244" width="5.33203125" style="114" customWidth="1"/>
    <col min="9245" max="9245" width="6.1640625" style="114" customWidth="1"/>
    <col min="9246" max="9246" width="5.83203125" style="114" customWidth="1"/>
    <col min="9247" max="9247" width="6.5" style="114" customWidth="1"/>
    <col min="9248" max="9248" width="5.33203125" style="114" customWidth="1"/>
    <col min="9249" max="9249" width="6.1640625" style="114" customWidth="1"/>
    <col min="9250" max="9250" width="5.1640625" style="114" customWidth="1"/>
    <col min="9251" max="9251" width="6.1640625" style="114" customWidth="1"/>
    <col min="9252" max="9252" width="5.33203125" style="114" customWidth="1"/>
    <col min="9253" max="9253" width="6.1640625" style="114" customWidth="1"/>
    <col min="9254" max="9254" width="3.83203125" style="114" customWidth="1"/>
    <col min="9255" max="9255" width="5.1640625" style="114" customWidth="1"/>
    <col min="9256" max="9256" width="5.33203125" style="114" customWidth="1"/>
    <col min="9257" max="9257" width="6.33203125" style="114" customWidth="1"/>
    <col min="9258" max="9258" width="4" style="114" customWidth="1"/>
    <col min="9259" max="9259" width="6.33203125" style="114" customWidth="1"/>
    <col min="9260" max="9261" width="14.5" style="114" customWidth="1"/>
    <col min="9262" max="9262" width="19.5" style="114"/>
    <col min="9263" max="9271" width="16.1640625" style="114" customWidth="1"/>
    <col min="9272" max="9472" width="19.5" style="114"/>
    <col min="9473" max="9473" width="16.1640625" style="114" customWidth="1"/>
    <col min="9474" max="9474" width="13.6640625" style="114" customWidth="1"/>
    <col min="9475" max="9475" width="6.6640625" style="114" customWidth="1"/>
    <col min="9476" max="9476" width="8.1640625" style="114" customWidth="1"/>
    <col min="9477" max="9477" width="4.6640625" style="114" customWidth="1"/>
    <col min="9478" max="9478" width="5.33203125" style="114" customWidth="1"/>
    <col min="9479" max="9479" width="6.33203125" style="114" customWidth="1"/>
    <col min="9480" max="9480" width="7.1640625" style="114" customWidth="1"/>
    <col min="9481" max="9481" width="4.83203125" style="114" customWidth="1"/>
    <col min="9482" max="9482" width="5" style="114" customWidth="1"/>
    <col min="9483" max="9483" width="5.83203125" style="114" customWidth="1"/>
    <col min="9484" max="9484" width="6.6640625" style="114" customWidth="1"/>
    <col min="9485" max="9485" width="6" style="114" customWidth="1"/>
    <col min="9486" max="9486" width="7" style="114" customWidth="1"/>
    <col min="9487" max="9487" width="4.33203125" style="114" customWidth="1"/>
    <col min="9488" max="9488" width="6.1640625" style="114" customWidth="1"/>
    <col min="9489" max="9489" width="5.1640625" style="114" customWidth="1"/>
    <col min="9490" max="9490" width="6.1640625" style="114" customWidth="1"/>
    <col min="9491" max="9491" width="5.33203125" style="114" customWidth="1"/>
    <col min="9492" max="9492" width="6.1640625" style="114" customWidth="1"/>
    <col min="9493" max="9493" width="0.33203125" style="114" customWidth="1"/>
    <col min="9494" max="9494" width="6.1640625" style="114" customWidth="1"/>
    <col min="9495" max="9495" width="6.5" style="114" customWidth="1"/>
    <col min="9496" max="9496" width="4" style="114" customWidth="1"/>
    <col min="9497" max="9497" width="5.33203125" style="114" customWidth="1"/>
    <col min="9498" max="9498" width="5.5" style="114" customWidth="1"/>
    <col min="9499" max="9499" width="5.6640625" style="114" customWidth="1"/>
    <col min="9500" max="9500" width="5.33203125" style="114" customWidth="1"/>
    <col min="9501" max="9501" width="6.1640625" style="114" customWidth="1"/>
    <col min="9502" max="9502" width="5.83203125" style="114" customWidth="1"/>
    <col min="9503" max="9503" width="6.5" style="114" customWidth="1"/>
    <col min="9504" max="9504" width="5.33203125" style="114" customWidth="1"/>
    <col min="9505" max="9505" width="6.1640625" style="114" customWidth="1"/>
    <col min="9506" max="9506" width="5.1640625" style="114" customWidth="1"/>
    <col min="9507" max="9507" width="6.1640625" style="114" customWidth="1"/>
    <col min="9508" max="9508" width="5.33203125" style="114" customWidth="1"/>
    <col min="9509" max="9509" width="6.1640625" style="114" customWidth="1"/>
    <col min="9510" max="9510" width="3.83203125" style="114" customWidth="1"/>
    <col min="9511" max="9511" width="5.1640625" style="114" customWidth="1"/>
    <col min="9512" max="9512" width="5.33203125" style="114" customWidth="1"/>
    <col min="9513" max="9513" width="6.33203125" style="114" customWidth="1"/>
    <col min="9514" max="9514" width="4" style="114" customWidth="1"/>
    <col min="9515" max="9515" width="6.33203125" style="114" customWidth="1"/>
    <col min="9516" max="9517" width="14.5" style="114" customWidth="1"/>
    <col min="9518" max="9518" width="19.5" style="114"/>
    <col min="9519" max="9527" width="16.1640625" style="114" customWidth="1"/>
    <col min="9528" max="9728" width="19.5" style="114"/>
    <col min="9729" max="9729" width="16.1640625" style="114" customWidth="1"/>
    <col min="9730" max="9730" width="13.6640625" style="114" customWidth="1"/>
    <col min="9731" max="9731" width="6.6640625" style="114" customWidth="1"/>
    <col min="9732" max="9732" width="8.1640625" style="114" customWidth="1"/>
    <col min="9733" max="9733" width="4.6640625" style="114" customWidth="1"/>
    <col min="9734" max="9734" width="5.33203125" style="114" customWidth="1"/>
    <col min="9735" max="9735" width="6.33203125" style="114" customWidth="1"/>
    <col min="9736" max="9736" width="7.1640625" style="114" customWidth="1"/>
    <col min="9737" max="9737" width="4.83203125" style="114" customWidth="1"/>
    <col min="9738" max="9738" width="5" style="114" customWidth="1"/>
    <col min="9739" max="9739" width="5.83203125" style="114" customWidth="1"/>
    <col min="9740" max="9740" width="6.6640625" style="114" customWidth="1"/>
    <col min="9741" max="9741" width="6" style="114" customWidth="1"/>
    <col min="9742" max="9742" width="7" style="114" customWidth="1"/>
    <col min="9743" max="9743" width="4.33203125" style="114" customWidth="1"/>
    <col min="9744" max="9744" width="6.1640625" style="114" customWidth="1"/>
    <col min="9745" max="9745" width="5.1640625" style="114" customWidth="1"/>
    <col min="9746" max="9746" width="6.1640625" style="114" customWidth="1"/>
    <col min="9747" max="9747" width="5.33203125" style="114" customWidth="1"/>
    <col min="9748" max="9748" width="6.1640625" style="114" customWidth="1"/>
    <col min="9749" max="9749" width="0.33203125" style="114" customWidth="1"/>
    <col min="9750" max="9750" width="6.1640625" style="114" customWidth="1"/>
    <col min="9751" max="9751" width="6.5" style="114" customWidth="1"/>
    <col min="9752" max="9752" width="4" style="114" customWidth="1"/>
    <col min="9753" max="9753" width="5.33203125" style="114" customWidth="1"/>
    <col min="9754" max="9754" width="5.5" style="114" customWidth="1"/>
    <col min="9755" max="9755" width="5.6640625" style="114" customWidth="1"/>
    <col min="9756" max="9756" width="5.33203125" style="114" customWidth="1"/>
    <col min="9757" max="9757" width="6.1640625" style="114" customWidth="1"/>
    <col min="9758" max="9758" width="5.83203125" style="114" customWidth="1"/>
    <col min="9759" max="9759" width="6.5" style="114" customWidth="1"/>
    <col min="9760" max="9760" width="5.33203125" style="114" customWidth="1"/>
    <col min="9761" max="9761" width="6.1640625" style="114" customWidth="1"/>
    <col min="9762" max="9762" width="5.1640625" style="114" customWidth="1"/>
    <col min="9763" max="9763" width="6.1640625" style="114" customWidth="1"/>
    <col min="9764" max="9764" width="5.33203125" style="114" customWidth="1"/>
    <col min="9765" max="9765" width="6.1640625" style="114" customWidth="1"/>
    <col min="9766" max="9766" width="3.83203125" style="114" customWidth="1"/>
    <col min="9767" max="9767" width="5.1640625" style="114" customWidth="1"/>
    <col min="9768" max="9768" width="5.33203125" style="114" customWidth="1"/>
    <col min="9769" max="9769" width="6.33203125" style="114" customWidth="1"/>
    <col min="9770" max="9770" width="4" style="114" customWidth="1"/>
    <col min="9771" max="9771" width="6.33203125" style="114" customWidth="1"/>
    <col min="9772" max="9773" width="14.5" style="114" customWidth="1"/>
    <col min="9774" max="9774" width="19.5" style="114"/>
    <col min="9775" max="9783" width="16.1640625" style="114" customWidth="1"/>
    <col min="9784" max="9984" width="19.5" style="114"/>
    <col min="9985" max="9985" width="16.1640625" style="114" customWidth="1"/>
    <col min="9986" max="9986" width="13.6640625" style="114" customWidth="1"/>
    <col min="9987" max="9987" width="6.6640625" style="114" customWidth="1"/>
    <col min="9988" max="9988" width="8.1640625" style="114" customWidth="1"/>
    <col min="9989" max="9989" width="4.6640625" style="114" customWidth="1"/>
    <col min="9990" max="9990" width="5.33203125" style="114" customWidth="1"/>
    <col min="9991" max="9991" width="6.33203125" style="114" customWidth="1"/>
    <col min="9992" max="9992" width="7.1640625" style="114" customWidth="1"/>
    <col min="9993" max="9993" width="4.83203125" style="114" customWidth="1"/>
    <col min="9994" max="9994" width="5" style="114" customWidth="1"/>
    <col min="9995" max="9995" width="5.83203125" style="114" customWidth="1"/>
    <col min="9996" max="9996" width="6.6640625" style="114" customWidth="1"/>
    <col min="9997" max="9997" width="6" style="114" customWidth="1"/>
    <col min="9998" max="9998" width="7" style="114" customWidth="1"/>
    <col min="9999" max="9999" width="4.33203125" style="114" customWidth="1"/>
    <col min="10000" max="10000" width="6.1640625" style="114" customWidth="1"/>
    <col min="10001" max="10001" width="5.1640625" style="114" customWidth="1"/>
    <col min="10002" max="10002" width="6.1640625" style="114" customWidth="1"/>
    <col min="10003" max="10003" width="5.33203125" style="114" customWidth="1"/>
    <col min="10004" max="10004" width="6.1640625" style="114" customWidth="1"/>
    <col min="10005" max="10005" width="0.33203125" style="114" customWidth="1"/>
    <col min="10006" max="10006" width="6.1640625" style="114" customWidth="1"/>
    <col min="10007" max="10007" width="6.5" style="114" customWidth="1"/>
    <col min="10008" max="10008" width="4" style="114" customWidth="1"/>
    <col min="10009" max="10009" width="5.33203125" style="114" customWidth="1"/>
    <col min="10010" max="10010" width="5.5" style="114" customWidth="1"/>
    <col min="10011" max="10011" width="5.6640625" style="114" customWidth="1"/>
    <col min="10012" max="10012" width="5.33203125" style="114" customWidth="1"/>
    <col min="10013" max="10013" width="6.1640625" style="114" customWidth="1"/>
    <col min="10014" max="10014" width="5.83203125" style="114" customWidth="1"/>
    <col min="10015" max="10015" width="6.5" style="114" customWidth="1"/>
    <col min="10016" max="10016" width="5.33203125" style="114" customWidth="1"/>
    <col min="10017" max="10017" width="6.1640625" style="114" customWidth="1"/>
    <col min="10018" max="10018" width="5.1640625" style="114" customWidth="1"/>
    <col min="10019" max="10019" width="6.1640625" style="114" customWidth="1"/>
    <col min="10020" max="10020" width="5.33203125" style="114" customWidth="1"/>
    <col min="10021" max="10021" width="6.1640625" style="114" customWidth="1"/>
    <col min="10022" max="10022" width="3.83203125" style="114" customWidth="1"/>
    <col min="10023" max="10023" width="5.1640625" style="114" customWidth="1"/>
    <col min="10024" max="10024" width="5.33203125" style="114" customWidth="1"/>
    <col min="10025" max="10025" width="6.33203125" style="114" customWidth="1"/>
    <col min="10026" max="10026" width="4" style="114" customWidth="1"/>
    <col min="10027" max="10027" width="6.33203125" style="114" customWidth="1"/>
    <col min="10028" max="10029" width="14.5" style="114" customWidth="1"/>
    <col min="10030" max="10030" width="19.5" style="114"/>
    <col min="10031" max="10039" width="16.1640625" style="114" customWidth="1"/>
    <col min="10040" max="10240" width="19.5" style="114"/>
    <col min="10241" max="10241" width="16.1640625" style="114" customWidth="1"/>
    <col min="10242" max="10242" width="13.6640625" style="114" customWidth="1"/>
    <col min="10243" max="10243" width="6.6640625" style="114" customWidth="1"/>
    <col min="10244" max="10244" width="8.1640625" style="114" customWidth="1"/>
    <col min="10245" max="10245" width="4.6640625" style="114" customWidth="1"/>
    <col min="10246" max="10246" width="5.33203125" style="114" customWidth="1"/>
    <col min="10247" max="10247" width="6.33203125" style="114" customWidth="1"/>
    <col min="10248" max="10248" width="7.1640625" style="114" customWidth="1"/>
    <col min="10249" max="10249" width="4.83203125" style="114" customWidth="1"/>
    <col min="10250" max="10250" width="5" style="114" customWidth="1"/>
    <col min="10251" max="10251" width="5.83203125" style="114" customWidth="1"/>
    <col min="10252" max="10252" width="6.6640625" style="114" customWidth="1"/>
    <col min="10253" max="10253" width="6" style="114" customWidth="1"/>
    <col min="10254" max="10254" width="7" style="114" customWidth="1"/>
    <col min="10255" max="10255" width="4.33203125" style="114" customWidth="1"/>
    <col min="10256" max="10256" width="6.1640625" style="114" customWidth="1"/>
    <col min="10257" max="10257" width="5.1640625" style="114" customWidth="1"/>
    <col min="10258" max="10258" width="6.1640625" style="114" customWidth="1"/>
    <col min="10259" max="10259" width="5.33203125" style="114" customWidth="1"/>
    <col min="10260" max="10260" width="6.1640625" style="114" customWidth="1"/>
    <col min="10261" max="10261" width="0.33203125" style="114" customWidth="1"/>
    <col min="10262" max="10262" width="6.1640625" style="114" customWidth="1"/>
    <col min="10263" max="10263" width="6.5" style="114" customWidth="1"/>
    <col min="10264" max="10264" width="4" style="114" customWidth="1"/>
    <col min="10265" max="10265" width="5.33203125" style="114" customWidth="1"/>
    <col min="10266" max="10266" width="5.5" style="114" customWidth="1"/>
    <col min="10267" max="10267" width="5.6640625" style="114" customWidth="1"/>
    <col min="10268" max="10268" width="5.33203125" style="114" customWidth="1"/>
    <col min="10269" max="10269" width="6.1640625" style="114" customWidth="1"/>
    <col min="10270" max="10270" width="5.83203125" style="114" customWidth="1"/>
    <col min="10271" max="10271" width="6.5" style="114" customWidth="1"/>
    <col min="10272" max="10272" width="5.33203125" style="114" customWidth="1"/>
    <col min="10273" max="10273" width="6.1640625" style="114" customWidth="1"/>
    <col min="10274" max="10274" width="5.1640625" style="114" customWidth="1"/>
    <col min="10275" max="10275" width="6.1640625" style="114" customWidth="1"/>
    <col min="10276" max="10276" width="5.33203125" style="114" customWidth="1"/>
    <col min="10277" max="10277" width="6.1640625" style="114" customWidth="1"/>
    <col min="10278" max="10278" width="3.83203125" style="114" customWidth="1"/>
    <col min="10279" max="10279" width="5.1640625" style="114" customWidth="1"/>
    <col min="10280" max="10280" width="5.33203125" style="114" customWidth="1"/>
    <col min="10281" max="10281" width="6.33203125" style="114" customWidth="1"/>
    <col min="10282" max="10282" width="4" style="114" customWidth="1"/>
    <col min="10283" max="10283" width="6.33203125" style="114" customWidth="1"/>
    <col min="10284" max="10285" width="14.5" style="114" customWidth="1"/>
    <col min="10286" max="10286" width="19.5" style="114"/>
    <col min="10287" max="10295" width="16.1640625" style="114" customWidth="1"/>
    <col min="10296" max="10496" width="19.5" style="114"/>
    <col min="10497" max="10497" width="16.1640625" style="114" customWidth="1"/>
    <col min="10498" max="10498" width="13.6640625" style="114" customWidth="1"/>
    <col min="10499" max="10499" width="6.6640625" style="114" customWidth="1"/>
    <col min="10500" max="10500" width="8.1640625" style="114" customWidth="1"/>
    <col min="10501" max="10501" width="4.6640625" style="114" customWidth="1"/>
    <col min="10502" max="10502" width="5.33203125" style="114" customWidth="1"/>
    <col min="10503" max="10503" width="6.33203125" style="114" customWidth="1"/>
    <col min="10504" max="10504" width="7.1640625" style="114" customWidth="1"/>
    <col min="10505" max="10505" width="4.83203125" style="114" customWidth="1"/>
    <col min="10506" max="10506" width="5" style="114" customWidth="1"/>
    <col min="10507" max="10507" width="5.83203125" style="114" customWidth="1"/>
    <col min="10508" max="10508" width="6.6640625" style="114" customWidth="1"/>
    <col min="10509" max="10509" width="6" style="114" customWidth="1"/>
    <col min="10510" max="10510" width="7" style="114" customWidth="1"/>
    <col min="10511" max="10511" width="4.33203125" style="114" customWidth="1"/>
    <col min="10512" max="10512" width="6.1640625" style="114" customWidth="1"/>
    <col min="10513" max="10513" width="5.1640625" style="114" customWidth="1"/>
    <col min="10514" max="10514" width="6.1640625" style="114" customWidth="1"/>
    <col min="10515" max="10515" width="5.33203125" style="114" customWidth="1"/>
    <col min="10516" max="10516" width="6.1640625" style="114" customWidth="1"/>
    <col min="10517" max="10517" width="0.33203125" style="114" customWidth="1"/>
    <col min="10518" max="10518" width="6.1640625" style="114" customWidth="1"/>
    <col min="10519" max="10519" width="6.5" style="114" customWidth="1"/>
    <col min="10520" max="10520" width="4" style="114" customWidth="1"/>
    <col min="10521" max="10521" width="5.33203125" style="114" customWidth="1"/>
    <col min="10522" max="10522" width="5.5" style="114" customWidth="1"/>
    <col min="10523" max="10523" width="5.6640625" style="114" customWidth="1"/>
    <col min="10524" max="10524" width="5.33203125" style="114" customWidth="1"/>
    <col min="10525" max="10525" width="6.1640625" style="114" customWidth="1"/>
    <col min="10526" max="10526" width="5.83203125" style="114" customWidth="1"/>
    <col min="10527" max="10527" width="6.5" style="114" customWidth="1"/>
    <col min="10528" max="10528" width="5.33203125" style="114" customWidth="1"/>
    <col min="10529" max="10529" width="6.1640625" style="114" customWidth="1"/>
    <col min="10530" max="10530" width="5.1640625" style="114" customWidth="1"/>
    <col min="10531" max="10531" width="6.1640625" style="114" customWidth="1"/>
    <col min="10532" max="10532" width="5.33203125" style="114" customWidth="1"/>
    <col min="10533" max="10533" width="6.1640625" style="114" customWidth="1"/>
    <col min="10534" max="10534" width="3.83203125" style="114" customWidth="1"/>
    <col min="10535" max="10535" width="5.1640625" style="114" customWidth="1"/>
    <col min="10536" max="10536" width="5.33203125" style="114" customWidth="1"/>
    <col min="10537" max="10537" width="6.33203125" style="114" customWidth="1"/>
    <col min="10538" max="10538" width="4" style="114" customWidth="1"/>
    <col min="10539" max="10539" width="6.33203125" style="114" customWidth="1"/>
    <col min="10540" max="10541" width="14.5" style="114" customWidth="1"/>
    <col min="10542" max="10542" width="19.5" style="114"/>
    <col min="10543" max="10551" width="16.1640625" style="114" customWidth="1"/>
    <col min="10552" max="10752" width="19.5" style="114"/>
    <col min="10753" max="10753" width="16.1640625" style="114" customWidth="1"/>
    <col min="10754" max="10754" width="13.6640625" style="114" customWidth="1"/>
    <col min="10755" max="10755" width="6.6640625" style="114" customWidth="1"/>
    <col min="10756" max="10756" width="8.1640625" style="114" customWidth="1"/>
    <col min="10757" max="10757" width="4.6640625" style="114" customWidth="1"/>
    <col min="10758" max="10758" width="5.33203125" style="114" customWidth="1"/>
    <col min="10759" max="10759" width="6.33203125" style="114" customWidth="1"/>
    <col min="10760" max="10760" width="7.1640625" style="114" customWidth="1"/>
    <col min="10761" max="10761" width="4.83203125" style="114" customWidth="1"/>
    <col min="10762" max="10762" width="5" style="114" customWidth="1"/>
    <col min="10763" max="10763" width="5.83203125" style="114" customWidth="1"/>
    <col min="10764" max="10764" width="6.6640625" style="114" customWidth="1"/>
    <col min="10765" max="10765" width="6" style="114" customWidth="1"/>
    <col min="10766" max="10766" width="7" style="114" customWidth="1"/>
    <col min="10767" max="10767" width="4.33203125" style="114" customWidth="1"/>
    <col min="10768" max="10768" width="6.1640625" style="114" customWidth="1"/>
    <col min="10769" max="10769" width="5.1640625" style="114" customWidth="1"/>
    <col min="10770" max="10770" width="6.1640625" style="114" customWidth="1"/>
    <col min="10771" max="10771" width="5.33203125" style="114" customWidth="1"/>
    <col min="10772" max="10772" width="6.1640625" style="114" customWidth="1"/>
    <col min="10773" max="10773" width="0.33203125" style="114" customWidth="1"/>
    <col min="10774" max="10774" width="6.1640625" style="114" customWidth="1"/>
    <col min="10775" max="10775" width="6.5" style="114" customWidth="1"/>
    <col min="10776" max="10776" width="4" style="114" customWidth="1"/>
    <col min="10777" max="10777" width="5.33203125" style="114" customWidth="1"/>
    <col min="10778" max="10778" width="5.5" style="114" customWidth="1"/>
    <col min="10779" max="10779" width="5.6640625" style="114" customWidth="1"/>
    <col min="10780" max="10780" width="5.33203125" style="114" customWidth="1"/>
    <col min="10781" max="10781" width="6.1640625" style="114" customWidth="1"/>
    <col min="10782" max="10782" width="5.83203125" style="114" customWidth="1"/>
    <col min="10783" max="10783" width="6.5" style="114" customWidth="1"/>
    <col min="10784" max="10784" width="5.33203125" style="114" customWidth="1"/>
    <col min="10785" max="10785" width="6.1640625" style="114" customWidth="1"/>
    <col min="10786" max="10786" width="5.1640625" style="114" customWidth="1"/>
    <col min="10787" max="10787" width="6.1640625" style="114" customWidth="1"/>
    <col min="10788" max="10788" width="5.33203125" style="114" customWidth="1"/>
    <col min="10789" max="10789" width="6.1640625" style="114" customWidth="1"/>
    <col min="10790" max="10790" width="3.83203125" style="114" customWidth="1"/>
    <col min="10791" max="10791" width="5.1640625" style="114" customWidth="1"/>
    <col min="10792" max="10792" width="5.33203125" style="114" customWidth="1"/>
    <col min="10793" max="10793" width="6.33203125" style="114" customWidth="1"/>
    <col min="10794" max="10794" width="4" style="114" customWidth="1"/>
    <col min="10795" max="10795" width="6.33203125" style="114" customWidth="1"/>
    <col min="10796" max="10797" width="14.5" style="114" customWidth="1"/>
    <col min="10798" max="10798" width="19.5" style="114"/>
    <col min="10799" max="10807" width="16.1640625" style="114" customWidth="1"/>
    <col min="10808" max="11008" width="19.5" style="114"/>
    <col min="11009" max="11009" width="16.1640625" style="114" customWidth="1"/>
    <col min="11010" max="11010" width="13.6640625" style="114" customWidth="1"/>
    <col min="11011" max="11011" width="6.6640625" style="114" customWidth="1"/>
    <col min="11012" max="11012" width="8.1640625" style="114" customWidth="1"/>
    <col min="11013" max="11013" width="4.6640625" style="114" customWidth="1"/>
    <col min="11014" max="11014" width="5.33203125" style="114" customWidth="1"/>
    <col min="11015" max="11015" width="6.33203125" style="114" customWidth="1"/>
    <col min="11016" max="11016" width="7.1640625" style="114" customWidth="1"/>
    <col min="11017" max="11017" width="4.83203125" style="114" customWidth="1"/>
    <col min="11018" max="11018" width="5" style="114" customWidth="1"/>
    <col min="11019" max="11019" width="5.83203125" style="114" customWidth="1"/>
    <col min="11020" max="11020" width="6.6640625" style="114" customWidth="1"/>
    <col min="11021" max="11021" width="6" style="114" customWidth="1"/>
    <col min="11022" max="11022" width="7" style="114" customWidth="1"/>
    <col min="11023" max="11023" width="4.33203125" style="114" customWidth="1"/>
    <col min="11024" max="11024" width="6.1640625" style="114" customWidth="1"/>
    <col min="11025" max="11025" width="5.1640625" style="114" customWidth="1"/>
    <col min="11026" max="11026" width="6.1640625" style="114" customWidth="1"/>
    <col min="11027" max="11027" width="5.33203125" style="114" customWidth="1"/>
    <col min="11028" max="11028" width="6.1640625" style="114" customWidth="1"/>
    <col min="11029" max="11029" width="0.33203125" style="114" customWidth="1"/>
    <col min="11030" max="11030" width="6.1640625" style="114" customWidth="1"/>
    <col min="11031" max="11031" width="6.5" style="114" customWidth="1"/>
    <col min="11032" max="11032" width="4" style="114" customWidth="1"/>
    <col min="11033" max="11033" width="5.33203125" style="114" customWidth="1"/>
    <col min="11034" max="11034" width="5.5" style="114" customWidth="1"/>
    <col min="11035" max="11035" width="5.6640625" style="114" customWidth="1"/>
    <col min="11036" max="11036" width="5.33203125" style="114" customWidth="1"/>
    <col min="11037" max="11037" width="6.1640625" style="114" customWidth="1"/>
    <col min="11038" max="11038" width="5.83203125" style="114" customWidth="1"/>
    <col min="11039" max="11039" width="6.5" style="114" customWidth="1"/>
    <col min="11040" max="11040" width="5.33203125" style="114" customWidth="1"/>
    <col min="11041" max="11041" width="6.1640625" style="114" customWidth="1"/>
    <col min="11042" max="11042" width="5.1640625" style="114" customWidth="1"/>
    <col min="11043" max="11043" width="6.1640625" style="114" customWidth="1"/>
    <col min="11044" max="11044" width="5.33203125" style="114" customWidth="1"/>
    <col min="11045" max="11045" width="6.1640625" style="114" customWidth="1"/>
    <col min="11046" max="11046" width="3.83203125" style="114" customWidth="1"/>
    <col min="11047" max="11047" width="5.1640625" style="114" customWidth="1"/>
    <col min="11048" max="11048" width="5.33203125" style="114" customWidth="1"/>
    <col min="11049" max="11049" width="6.33203125" style="114" customWidth="1"/>
    <col min="11050" max="11050" width="4" style="114" customWidth="1"/>
    <col min="11051" max="11051" width="6.33203125" style="114" customWidth="1"/>
    <col min="11052" max="11053" width="14.5" style="114" customWidth="1"/>
    <col min="11054" max="11054" width="19.5" style="114"/>
    <col min="11055" max="11063" width="16.1640625" style="114" customWidth="1"/>
    <col min="11064" max="11264" width="19.5" style="114"/>
    <col min="11265" max="11265" width="16.1640625" style="114" customWidth="1"/>
    <col min="11266" max="11266" width="13.6640625" style="114" customWidth="1"/>
    <col min="11267" max="11267" width="6.6640625" style="114" customWidth="1"/>
    <col min="11268" max="11268" width="8.1640625" style="114" customWidth="1"/>
    <col min="11269" max="11269" width="4.6640625" style="114" customWidth="1"/>
    <col min="11270" max="11270" width="5.33203125" style="114" customWidth="1"/>
    <col min="11271" max="11271" width="6.33203125" style="114" customWidth="1"/>
    <col min="11272" max="11272" width="7.1640625" style="114" customWidth="1"/>
    <col min="11273" max="11273" width="4.83203125" style="114" customWidth="1"/>
    <col min="11274" max="11274" width="5" style="114" customWidth="1"/>
    <col min="11275" max="11275" width="5.83203125" style="114" customWidth="1"/>
    <col min="11276" max="11276" width="6.6640625" style="114" customWidth="1"/>
    <col min="11277" max="11277" width="6" style="114" customWidth="1"/>
    <col min="11278" max="11278" width="7" style="114" customWidth="1"/>
    <col min="11279" max="11279" width="4.33203125" style="114" customWidth="1"/>
    <col min="11280" max="11280" width="6.1640625" style="114" customWidth="1"/>
    <col min="11281" max="11281" width="5.1640625" style="114" customWidth="1"/>
    <col min="11282" max="11282" width="6.1640625" style="114" customWidth="1"/>
    <col min="11283" max="11283" width="5.33203125" style="114" customWidth="1"/>
    <col min="11284" max="11284" width="6.1640625" style="114" customWidth="1"/>
    <col min="11285" max="11285" width="0.33203125" style="114" customWidth="1"/>
    <col min="11286" max="11286" width="6.1640625" style="114" customWidth="1"/>
    <col min="11287" max="11287" width="6.5" style="114" customWidth="1"/>
    <col min="11288" max="11288" width="4" style="114" customWidth="1"/>
    <col min="11289" max="11289" width="5.33203125" style="114" customWidth="1"/>
    <col min="11290" max="11290" width="5.5" style="114" customWidth="1"/>
    <col min="11291" max="11291" width="5.6640625" style="114" customWidth="1"/>
    <col min="11292" max="11292" width="5.33203125" style="114" customWidth="1"/>
    <col min="11293" max="11293" width="6.1640625" style="114" customWidth="1"/>
    <col min="11294" max="11294" width="5.83203125" style="114" customWidth="1"/>
    <col min="11295" max="11295" width="6.5" style="114" customWidth="1"/>
    <col min="11296" max="11296" width="5.33203125" style="114" customWidth="1"/>
    <col min="11297" max="11297" width="6.1640625" style="114" customWidth="1"/>
    <col min="11298" max="11298" width="5.1640625" style="114" customWidth="1"/>
    <col min="11299" max="11299" width="6.1640625" style="114" customWidth="1"/>
    <col min="11300" max="11300" width="5.33203125" style="114" customWidth="1"/>
    <col min="11301" max="11301" width="6.1640625" style="114" customWidth="1"/>
    <col min="11302" max="11302" width="3.83203125" style="114" customWidth="1"/>
    <col min="11303" max="11303" width="5.1640625" style="114" customWidth="1"/>
    <col min="11304" max="11304" width="5.33203125" style="114" customWidth="1"/>
    <col min="11305" max="11305" width="6.33203125" style="114" customWidth="1"/>
    <col min="11306" max="11306" width="4" style="114" customWidth="1"/>
    <col min="11307" max="11307" width="6.33203125" style="114" customWidth="1"/>
    <col min="11308" max="11309" width="14.5" style="114" customWidth="1"/>
    <col min="11310" max="11310" width="19.5" style="114"/>
    <col min="11311" max="11319" width="16.1640625" style="114" customWidth="1"/>
    <col min="11320" max="11520" width="19.5" style="114"/>
    <col min="11521" max="11521" width="16.1640625" style="114" customWidth="1"/>
    <col min="11522" max="11522" width="13.6640625" style="114" customWidth="1"/>
    <col min="11523" max="11523" width="6.6640625" style="114" customWidth="1"/>
    <col min="11524" max="11524" width="8.1640625" style="114" customWidth="1"/>
    <col min="11525" max="11525" width="4.6640625" style="114" customWidth="1"/>
    <col min="11526" max="11526" width="5.33203125" style="114" customWidth="1"/>
    <col min="11527" max="11527" width="6.33203125" style="114" customWidth="1"/>
    <col min="11528" max="11528" width="7.1640625" style="114" customWidth="1"/>
    <col min="11529" max="11529" width="4.83203125" style="114" customWidth="1"/>
    <col min="11530" max="11530" width="5" style="114" customWidth="1"/>
    <col min="11531" max="11531" width="5.83203125" style="114" customWidth="1"/>
    <col min="11532" max="11532" width="6.6640625" style="114" customWidth="1"/>
    <col min="11533" max="11533" width="6" style="114" customWidth="1"/>
    <col min="11534" max="11534" width="7" style="114" customWidth="1"/>
    <col min="11535" max="11535" width="4.33203125" style="114" customWidth="1"/>
    <col min="11536" max="11536" width="6.1640625" style="114" customWidth="1"/>
    <col min="11537" max="11537" width="5.1640625" style="114" customWidth="1"/>
    <col min="11538" max="11538" width="6.1640625" style="114" customWidth="1"/>
    <col min="11539" max="11539" width="5.33203125" style="114" customWidth="1"/>
    <col min="11540" max="11540" width="6.1640625" style="114" customWidth="1"/>
    <col min="11541" max="11541" width="0.33203125" style="114" customWidth="1"/>
    <col min="11542" max="11542" width="6.1640625" style="114" customWidth="1"/>
    <col min="11543" max="11543" width="6.5" style="114" customWidth="1"/>
    <col min="11544" max="11544" width="4" style="114" customWidth="1"/>
    <col min="11545" max="11545" width="5.33203125" style="114" customWidth="1"/>
    <col min="11546" max="11546" width="5.5" style="114" customWidth="1"/>
    <col min="11547" max="11547" width="5.6640625" style="114" customWidth="1"/>
    <col min="11548" max="11548" width="5.33203125" style="114" customWidth="1"/>
    <col min="11549" max="11549" width="6.1640625" style="114" customWidth="1"/>
    <col min="11550" max="11550" width="5.83203125" style="114" customWidth="1"/>
    <col min="11551" max="11551" width="6.5" style="114" customWidth="1"/>
    <col min="11552" max="11552" width="5.33203125" style="114" customWidth="1"/>
    <col min="11553" max="11553" width="6.1640625" style="114" customWidth="1"/>
    <col min="11554" max="11554" width="5.1640625" style="114" customWidth="1"/>
    <col min="11555" max="11555" width="6.1640625" style="114" customWidth="1"/>
    <col min="11556" max="11556" width="5.33203125" style="114" customWidth="1"/>
    <col min="11557" max="11557" width="6.1640625" style="114" customWidth="1"/>
    <col min="11558" max="11558" width="3.83203125" style="114" customWidth="1"/>
    <col min="11559" max="11559" width="5.1640625" style="114" customWidth="1"/>
    <col min="11560" max="11560" width="5.33203125" style="114" customWidth="1"/>
    <col min="11561" max="11561" width="6.33203125" style="114" customWidth="1"/>
    <col min="11562" max="11562" width="4" style="114" customWidth="1"/>
    <col min="11563" max="11563" width="6.33203125" style="114" customWidth="1"/>
    <col min="11564" max="11565" width="14.5" style="114" customWidth="1"/>
    <col min="11566" max="11566" width="19.5" style="114"/>
    <col min="11567" max="11575" width="16.1640625" style="114" customWidth="1"/>
    <col min="11576" max="11776" width="19.5" style="114"/>
    <col min="11777" max="11777" width="16.1640625" style="114" customWidth="1"/>
    <col min="11778" max="11778" width="13.6640625" style="114" customWidth="1"/>
    <col min="11779" max="11779" width="6.6640625" style="114" customWidth="1"/>
    <col min="11780" max="11780" width="8.1640625" style="114" customWidth="1"/>
    <col min="11781" max="11781" width="4.6640625" style="114" customWidth="1"/>
    <col min="11782" max="11782" width="5.33203125" style="114" customWidth="1"/>
    <col min="11783" max="11783" width="6.33203125" style="114" customWidth="1"/>
    <col min="11784" max="11784" width="7.1640625" style="114" customWidth="1"/>
    <col min="11785" max="11785" width="4.83203125" style="114" customWidth="1"/>
    <col min="11786" max="11786" width="5" style="114" customWidth="1"/>
    <col min="11787" max="11787" width="5.83203125" style="114" customWidth="1"/>
    <col min="11788" max="11788" width="6.6640625" style="114" customWidth="1"/>
    <col min="11789" max="11789" width="6" style="114" customWidth="1"/>
    <col min="11790" max="11790" width="7" style="114" customWidth="1"/>
    <col min="11791" max="11791" width="4.33203125" style="114" customWidth="1"/>
    <col min="11792" max="11792" width="6.1640625" style="114" customWidth="1"/>
    <col min="11793" max="11793" width="5.1640625" style="114" customWidth="1"/>
    <col min="11794" max="11794" width="6.1640625" style="114" customWidth="1"/>
    <col min="11795" max="11795" width="5.33203125" style="114" customWidth="1"/>
    <col min="11796" max="11796" width="6.1640625" style="114" customWidth="1"/>
    <col min="11797" max="11797" width="0.33203125" style="114" customWidth="1"/>
    <col min="11798" max="11798" width="6.1640625" style="114" customWidth="1"/>
    <col min="11799" max="11799" width="6.5" style="114" customWidth="1"/>
    <col min="11800" max="11800" width="4" style="114" customWidth="1"/>
    <col min="11801" max="11801" width="5.33203125" style="114" customWidth="1"/>
    <col min="11802" max="11802" width="5.5" style="114" customWidth="1"/>
    <col min="11803" max="11803" width="5.6640625" style="114" customWidth="1"/>
    <col min="11804" max="11804" width="5.33203125" style="114" customWidth="1"/>
    <col min="11805" max="11805" width="6.1640625" style="114" customWidth="1"/>
    <col min="11806" max="11806" width="5.83203125" style="114" customWidth="1"/>
    <col min="11807" max="11807" width="6.5" style="114" customWidth="1"/>
    <col min="11808" max="11808" width="5.33203125" style="114" customWidth="1"/>
    <col min="11809" max="11809" width="6.1640625" style="114" customWidth="1"/>
    <col min="11810" max="11810" width="5.1640625" style="114" customWidth="1"/>
    <col min="11811" max="11811" width="6.1640625" style="114" customWidth="1"/>
    <col min="11812" max="11812" width="5.33203125" style="114" customWidth="1"/>
    <col min="11813" max="11813" width="6.1640625" style="114" customWidth="1"/>
    <col min="11814" max="11814" width="3.83203125" style="114" customWidth="1"/>
    <col min="11815" max="11815" width="5.1640625" style="114" customWidth="1"/>
    <col min="11816" max="11816" width="5.33203125" style="114" customWidth="1"/>
    <col min="11817" max="11817" width="6.33203125" style="114" customWidth="1"/>
    <col min="11818" max="11818" width="4" style="114" customWidth="1"/>
    <col min="11819" max="11819" width="6.33203125" style="114" customWidth="1"/>
    <col min="11820" max="11821" width="14.5" style="114" customWidth="1"/>
    <col min="11822" max="11822" width="19.5" style="114"/>
    <col min="11823" max="11831" width="16.1640625" style="114" customWidth="1"/>
    <col min="11832" max="12032" width="19.5" style="114"/>
    <col min="12033" max="12033" width="16.1640625" style="114" customWidth="1"/>
    <col min="12034" max="12034" width="13.6640625" style="114" customWidth="1"/>
    <col min="12035" max="12035" width="6.6640625" style="114" customWidth="1"/>
    <col min="12036" max="12036" width="8.1640625" style="114" customWidth="1"/>
    <col min="12037" max="12037" width="4.6640625" style="114" customWidth="1"/>
    <col min="12038" max="12038" width="5.33203125" style="114" customWidth="1"/>
    <col min="12039" max="12039" width="6.33203125" style="114" customWidth="1"/>
    <col min="12040" max="12040" width="7.1640625" style="114" customWidth="1"/>
    <col min="12041" max="12041" width="4.83203125" style="114" customWidth="1"/>
    <col min="12042" max="12042" width="5" style="114" customWidth="1"/>
    <col min="12043" max="12043" width="5.83203125" style="114" customWidth="1"/>
    <col min="12044" max="12044" width="6.6640625" style="114" customWidth="1"/>
    <col min="12045" max="12045" width="6" style="114" customWidth="1"/>
    <col min="12046" max="12046" width="7" style="114" customWidth="1"/>
    <col min="12047" max="12047" width="4.33203125" style="114" customWidth="1"/>
    <col min="12048" max="12048" width="6.1640625" style="114" customWidth="1"/>
    <col min="12049" max="12049" width="5.1640625" style="114" customWidth="1"/>
    <col min="12050" max="12050" width="6.1640625" style="114" customWidth="1"/>
    <col min="12051" max="12051" width="5.33203125" style="114" customWidth="1"/>
    <col min="12052" max="12052" width="6.1640625" style="114" customWidth="1"/>
    <col min="12053" max="12053" width="0.33203125" style="114" customWidth="1"/>
    <col min="12054" max="12054" width="6.1640625" style="114" customWidth="1"/>
    <col min="12055" max="12055" width="6.5" style="114" customWidth="1"/>
    <col min="12056" max="12056" width="4" style="114" customWidth="1"/>
    <col min="12057" max="12057" width="5.33203125" style="114" customWidth="1"/>
    <col min="12058" max="12058" width="5.5" style="114" customWidth="1"/>
    <col min="12059" max="12059" width="5.6640625" style="114" customWidth="1"/>
    <col min="12060" max="12060" width="5.33203125" style="114" customWidth="1"/>
    <col min="12061" max="12061" width="6.1640625" style="114" customWidth="1"/>
    <col min="12062" max="12062" width="5.83203125" style="114" customWidth="1"/>
    <col min="12063" max="12063" width="6.5" style="114" customWidth="1"/>
    <col min="12064" max="12064" width="5.33203125" style="114" customWidth="1"/>
    <col min="12065" max="12065" width="6.1640625" style="114" customWidth="1"/>
    <col min="12066" max="12066" width="5.1640625" style="114" customWidth="1"/>
    <col min="12067" max="12067" width="6.1640625" style="114" customWidth="1"/>
    <col min="12068" max="12068" width="5.33203125" style="114" customWidth="1"/>
    <col min="12069" max="12069" width="6.1640625" style="114" customWidth="1"/>
    <col min="12070" max="12070" width="3.83203125" style="114" customWidth="1"/>
    <col min="12071" max="12071" width="5.1640625" style="114" customWidth="1"/>
    <col min="12072" max="12072" width="5.33203125" style="114" customWidth="1"/>
    <col min="12073" max="12073" width="6.33203125" style="114" customWidth="1"/>
    <col min="12074" max="12074" width="4" style="114" customWidth="1"/>
    <col min="12075" max="12075" width="6.33203125" style="114" customWidth="1"/>
    <col min="12076" max="12077" width="14.5" style="114" customWidth="1"/>
    <col min="12078" max="12078" width="19.5" style="114"/>
    <col min="12079" max="12087" width="16.1640625" style="114" customWidth="1"/>
    <col min="12088" max="12288" width="19.5" style="114"/>
    <col min="12289" max="12289" width="16.1640625" style="114" customWidth="1"/>
    <col min="12290" max="12290" width="13.6640625" style="114" customWidth="1"/>
    <col min="12291" max="12291" width="6.6640625" style="114" customWidth="1"/>
    <col min="12292" max="12292" width="8.1640625" style="114" customWidth="1"/>
    <col min="12293" max="12293" width="4.6640625" style="114" customWidth="1"/>
    <col min="12294" max="12294" width="5.33203125" style="114" customWidth="1"/>
    <col min="12295" max="12295" width="6.33203125" style="114" customWidth="1"/>
    <col min="12296" max="12296" width="7.1640625" style="114" customWidth="1"/>
    <col min="12297" max="12297" width="4.83203125" style="114" customWidth="1"/>
    <col min="12298" max="12298" width="5" style="114" customWidth="1"/>
    <col min="12299" max="12299" width="5.83203125" style="114" customWidth="1"/>
    <col min="12300" max="12300" width="6.6640625" style="114" customWidth="1"/>
    <col min="12301" max="12301" width="6" style="114" customWidth="1"/>
    <col min="12302" max="12302" width="7" style="114" customWidth="1"/>
    <col min="12303" max="12303" width="4.33203125" style="114" customWidth="1"/>
    <col min="12304" max="12304" width="6.1640625" style="114" customWidth="1"/>
    <col min="12305" max="12305" width="5.1640625" style="114" customWidth="1"/>
    <col min="12306" max="12306" width="6.1640625" style="114" customWidth="1"/>
    <col min="12307" max="12307" width="5.33203125" style="114" customWidth="1"/>
    <col min="12308" max="12308" width="6.1640625" style="114" customWidth="1"/>
    <col min="12309" max="12309" width="0.33203125" style="114" customWidth="1"/>
    <col min="12310" max="12310" width="6.1640625" style="114" customWidth="1"/>
    <col min="12311" max="12311" width="6.5" style="114" customWidth="1"/>
    <col min="12312" max="12312" width="4" style="114" customWidth="1"/>
    <col min="12313" max="12313" width="5.33203125" style="114" customWidth="1"/>
    <col min="12314" max="12314" width="5.5" style="114" customWidth="1"/>
    <col min="12315" max="12315" width="5.6640625" style="114" customWidth="1"/>
    <col min="12316" max="12316" width="5.33203125" style="114" customWidth="1"/>
    <col min="12317" max="12317" width="6.1640625" style="114" customWidth="1"/>
    <col min="12318" max="12318" width="5.83203125" style="114" customWidth="1"/>
    <col min="12319" max="12319" width="6.5" style="114" customWidth="1"/>
    <col min="12320" max="12320" width="5.33203125" style="114" customWidth="1"/>
    <col min="12321" max="12321" width="6.1640625" style="114" customWidth="1"/>
    <col min="12322" max="12322" width="5.1640625" style="114" customWidth="1"/>
    <col min="12323" max="12323" width="6.1640625" style="114" customWidth="1"/>
    <col min="12324" max="12324" width="5.33203125" style="114" customWidth="1"/>
    <col min="12325" max="12325" width="6.1640625" style="114" customWidth="1"/>
    <col min="12326" max="12326" width="3.83203125" style="114" customWidth="1"/>
    <col min="12327" max="12327" width="5.1640625" style="114" customWidth="1"/>
    <col min="12328" max="12328" width="5.33203125" style="114" customWidth="1"/>
    <col min="12329" max="12329" width="6.33203125" style="114" customWidth="1"/>
    <col min="12330" max="12330" width="4" style="114" customWidth="1"/>
    <col min="12331" max="12331" width="6.33203125" style="114" customWidth="1"/>
    <col min="12332" max="12333" width="14.5" style="114" customWidth="1"/>
    <col min="12334" max="12334" width="19.5" style="114"/>
    <col min="12335" max="12343" width="16.1640625" style="114" customWidth="1"/>
    <col min="12344" max="12544" width="19.5" style="114"/>
    <col min="12545" max="12545" width="16.1640625" style="114" customWidth="1"/>
    <col min="12546" max="12546" width="13.6640625" style="114" customWidth="1"/>
    <col min="12547" max="12547" width="6.6640625" style="114" customWidth="1"/>
    <col min="12548" max="12548" width="8.1640625" style="114" customWidth="1"/>
    <col min="12549" max="12549" width="4.6640625" style="114" customWidth="1"/>
    <col min="12550" max="12550" width="5.33203125" style="114" customWidth="1"/>
    <col min="12551" max="12551" width="6.33203125" style="114" customWidth="1"/>
    <col min="12552" max="12552" width="7.1640625" style="114" customWidth="1"/>
    <col min="12553" max="12553" width="4.83203125" style="114" customWidth="1"/>
    <col min="12554" max="12554" width="5" style="114" customWidth="1"/>
    <col min="12555" max="12555" width="5.83203125" style="114" customWidth="1"/>
    <col min="12556" max="12556" width="6.6640625" style="114" customWidth="1"/>
    <col min="12557" max="12557" width="6" style="114" customWidth="1"/>
    <col min="12558" max="12558" width="7" style="114" customWidth="1"/>
    <col min="12559" max="12559" width="4.33203125" style="114" customWidth="1"/>
    <col min="12560" max="12560" width="6.1640625" style="114" customWidth="1"/>
    <col min="12561" max="12561" width="5.1640625" style="114" customWidth="1"/>
    <col min="12562" max="12562" width="6.1640625" style="114" customWidth="1"/>
    <col min="12563" max="12563" width="5.33203125" style="114" customWidth="1"/>
    <col min="12564" max="12564" width="6.1640625" style="114" customWidth="1"/>
    <col min="12565" max="12565" width="0.33203125" style="114" customWidth="1"/>
    <col min="12566" max="12566" width="6.1640625" style="114" customWidth="1"/>
    <col min="12567" max="12567" width="6.5" style="114" customWidth="1"/>
    <col min="12568" max="12568" width="4" style="114" customWidth="1"/>
    <col min="12569" max="12569" width="5.33203125" style="114" customWidth="1"/>
    <col min="12570" max="12570" width="5.5" style="114" customWidth="1"/>
    <col min="12571" max="12571" width="5.6640625" style="114" customWidth="1"/>
    <col min="12572" max="12572" width="5.33203125" style="114" customWidth="1"/>
    <col min="12573" max="12573" width="6.1640625" style="114" customWidth="1"/>
    <col min="12574" max="12574" width="5.83203125" style="114" customWidth="1"/>
    <col min="12575" max="12575" width="6.5" style="114" customWidth="1"/>
    <col min="12576" max="12576" width="5.33203125" style="114" customWidth="1"/>
    <col min="12577" max="12577" width="6.1640625" style="114" customWidth="1"/>
    <col min="12578" max="12578" width="5.1640625" style="114" customWidth="1"/>
    <col min="12579" max="12579" width="6.1640625" style="114" customWidth="1"/>
    <col min="12580" max="12580" width="5.33203125" style="114" customWidth="1"/>
    <col min="12581" max="12581" width="6.1640625" style="114" customWidth="1"/>
    <col min="12582" max="12582" width="3.83203125" style="114" customWidth="1"/>
    <col min="12583" max="12583" width="5.1640625" style="114" customWidth="1"/>
    <col min="12584" max="12584" width="5.33203125" style="114" customWidth="1"/>
    <col min="12585" max="12585" width="6.33203125" style="114" customWidth="1"/>
    <col min="12586" max="12586" width="4" style="114" customWidth="1"/>
    <col min="12587" max="12587" width="6.33203125" style="114" customWidth="1"/>
    <col min="12588" max="12589" width="14.5" style="114" customWidth="1"/>
    <col min="12590" max="12590" width="19.5" style="114"/>
    <col min="12591" max="12599" width="16.1640625" style="114" customWidth="1"/>
    <col min="12600" max="12800" width="19.5" style="114"/>
    <col min="12801" max="12801" width="16.1640625" style="114" customWidth="1"/>
    <col min="12802" max="12802" width="13.6640625" style="114" customWidth="1"/>
    <col min="12803" max="12803" width="6.6640625" style="114" customWidth="1"/>
    <col min="12804" max="12804" width="8.1640625" style="114" customWidth="1"/>
    <col min="12805" max="12805" width="4.6640625" style="114" customWidth="1"/>
    <col min="12806" max="12806" width="5.33203125" style="114" customWidth="1"/>
    <col min="12807" max="12807" width="6.33203125" style="114" customWidth="1"/>
    <col min="12808" max="12808" width="7.1640625" style="114" customWidth="1"/>
    <col min="12809" max="12809" width="4.83203125" style="114" customWidth="1"/>
    <col min="12810" max="12810" width="5" style="114" customWidth="1"/>
    <col min="12811" max="12811" width="5.83203125" style="114" customWidth="1"/>
    <col min="12812" max="12812" width="6.6640625" style="114" customWidth="1"/>
    <col min="12813" max="12813" width="6" style="114" customWidth="1"/>
    <col min="12814" max="12814" width="7" style="114" customWidth="1"/>
    <col min="12815" max="12815" width="4.33203125" style="114" customWidth="1"/>
    <col min="12816" max="12816" width="6.1640625" style="114" customWidth="1"/>
    <col min="12817" max="12817" width="5.1640625" style="114" customWidth="1"/>
    <col min="12818" max="12818" width="6.1640625" style="114" customWidth="1"/>
    <col min="12819" max="12819" width="5.33203125" style="114" customWidth="1"/>
    <col min="12820" max="12820" width="6.1640625" style="114" customWidth="1"/>
    <col min="12821" max="12821" width="0.33203125" style="114" customWidth="1"/>
    <col min="12822" max="12822" width="6.1640625" style="114" customWidth="1"/>
    <col min="12823" max="12823" width="6.5" style="114" customWidth="1"/>
    <col min="12824" max="12824" width="4" style="114" customWidth="1"/>
    <col min="12825" max="12825" width="5.33203125" style="114" customWidth="1"/>
    <col min="12826" max="12826" width="5.5" style="114" customWidth="1"/>
    <col min="12827" max="12827" width="5.6640625" style="114" customWidth="1"/>
    <col min="12828" max="12828" width="5.33203125" style="114" customWidth="1"/>
    <col min="12829" max="12829" width="6.1640625" style="114" customWidth="1"/>
    <col min="12830" max="12830" width="5.83203125" style="114" customWidth="1"/>
    <col min="12831" max="12831" width="6.5" style="114" customWidth="1"/>
    <col min="12832" max="12832" width="5.33203125" style="114" customWidth="1"/>
    <col min="12833" max="12833" width="6.1640625" style="114" customWidth="1"/>
    <col min="12834" max="12834" width="5.1640625" style="114" customWidth="1"/>
    <col min="12835" max="12835" width="6.1640625" style="114" customWidth="1"/>
    <col min="12836" max="12836" width="5.33203125" style="114" customWidth="1"/>
    <col min="12837" max="12837" width="6.1640625" style="114" customWidth="1"/>
    <col min="12838" max="12838" width="3.83203125" style="114" customWidth="1"/>
    <col min="12839" max="12839" width="5.1640625" style="114" customWidth="1"/>
    <col min="12840" max="12840" width="5.33203125" style="114" customWidth="1"/>
    <col min="12841" max="12841" width="6.33203125" style="114" customWidth="1"/>
    <col min="12842" max="12842" width="4" style="114" customWidth="1"/>
    <col min="12843" max="12843" width="6.33203125" style="114" customWidth="1"/>
    <col min="12844" max="12845" width="14.5" style="114" customWidth="1"/>
    <col min="12846" max="12846" width="19.5" style="114"/>
    <col min="12847" max="12855" width="16.1640625" style="114" customWidth="1"/>
    <col min="12856" max="13056" width="19.5" style="114"/>
    <col min="13057" max="13057" width="16.1640625" style="114" customWidth="1"/>
    <col min="13058" max="13058" width="13.6640625" style="114" customWidth="1"/>
    <col min="13059" max="13059" width="6.6640625" style="114" customWidth="1"/>
    <col min="13060" max="13060" width="8.1640625" style="114" customWidth="1"/>
    <col min="13061" max="13061" width="4.6640625" style="114" customWidth="1"/>
    <col min="13062" max="13062" width="5.33203125" style="114" customWidth="1"/>
    <col min="13063" max="13063" width="6.33203125" style="114" customWidth="1"/>
    <col min="13064" max="13064" width="7.1640625" style="114" customWidth="1"/>
    <col min="13065" max="13065" width="4.83203125" style="114" customWidth="1"/>
    <col min="13066" max="13066" width="5" style="114" customWidth="1"/>
    <col min="13067" max="13067" width="5.83203125" style="114" customWidth="1"/>
    <col min="13068" max="13068" width="6.6640625" style="114" customWidth="1"/>
    <col min="13069" max="13069" width="6" style="114" customWidth="1"/>
    <col min="13070" max="13070" width="7" style="114" customWidth="1"/>
    <col min="13071" max="13071" width="4.33203125" style="114" customWidth="1"/>
    <col min="13072" max="13072" width="6.1640625" style="114" customWidth="1"/>
    <col min="13073" max="13073" width="5.1640625" style="114" customWidth="1"/>
    <col min="13074" max="13074" width="6.1640625" style="114" customWidth="1"/>
    <col min="13075" max="13075" width="5.33203125" style="114" customWidth="1"/>
    <col min="13076" max="13076" width="6.1640625" style="114" customWidth="1"/>
    <col min="13077" max="13077" width="0.33203125" style="114" customWidth="1"/>
    <col min="13078" max="13078" width="6.1640625" style="114" customWidth="1"/>
    <col min="13079" max="13079" width="6.5" style="114" customWidth="1"/>
    <col min="13080" max="13080" width="4" style="114" customWidth="1"/>
    <col min="13081" max="13081" width="5.33203125" style="114" customWidth="1"/>
    <col min="13082" max="13082" width="5.5" style="114" customWidth="1"/>
    <col min="13083" max="13083" width="5.6640625" style="114" customWidth="1"/>
    <col min="13084" max="13084" width="5.33203125" style="114" customWidth="1"/>
    <col min="13085" max="13085" width="6.1640625" style="114" customWidth="1"/>
    <col min="13086" max="13086" width="5.83203125" style="114" customWidth="1"/>
    <col min="13087" max="13087" width="6.5" style="114" customWidth="1"/>
    <col min="13088" max="13088" width="5.33203125" style="114" customWidth="1"/>
    <col min="13089" max="13089" width="6.1640625" style="114" customWidth="1"/>
    <col min="13090" max="13090" width="5.1640625" style="114" customWidth="1"/>
    <col min="13091" max="13091" width="6.1640625" style="114" customWidth="1"/>
    <col min="13092" max="13092" width="5.33203125" style="114" customWidth="1"/>
    <col min="13093" max="13093" width="6.1640625" style="114" customWidth="1"/>
    <col min="13094" max="13094" width="3.83203125" style="114" customWidth="1"/>
    <col min="13095" max="13095" width="5.1640625" style="114" customWidth="1"/>
    <col min="13096" max="13096" width="5.33203125" style="114" customWidth="1"/>
    <col min="13097" max="13097" width="6.33203125" style="114" customWidth="1"/>
    <col min="13098" max="13098" width="4" style="114" customWidth="1"/>
    <col min="13099" max="13099" width="6.33203125" style="114" customWidth="1"/>
    <col min="13100" max="13101" width="14.5" style="114" customWidth="1"/>
    <col min="13102" max="13102" width="19.5" style="114"/>
    <col min="13103" max="13111" width="16.1640625" style="114" customWidth="1"/>
    <col min="13112" max="13312" width="19.5" style="114"/>
    <col min="13313" max="13313" width="16.1640625" style="114" customWidth="1"/>
    <col min="13314" max="13314" width="13.6640625" style="114" customWidth="1"/>
    <col min="13315" max="13315" width="6.6640625" style="114" customWidth="1"/>
    <col min="13316" max="13316" width="8.1640625" style="114" customWidth="1"/>
    <col min="13317" max="13317" width="4.6640625" style="114" customWidth="1"/>
    <col min="13318" max="13318" width="5.33203125" style="114" customWidth="1"/>
    <col min="13319" max="13319" width="6.33203125" style="114" customWidth="1"/>
    <col min="13320" max="13320" width="7.1640625" style="114" customWidth="1"/>
    <col min="13321" max="13321" width="4.83203125" style="114" customWidth="1"/>
    <col min="13322" max="13322" width="5" style="114" customWidth="1"/>
    <col min="13323" max="13323" width="5.83203125" style="114" customWidth="1"/>
    <col min="13324" max="13324" width="6.6640625" style="114" customWidth="1"/>
    <col min="13325" max="13325" width="6" style="114" customWidth="1"/>
    <col min="13326" max="13326" width="7" style="114" customWidth="1"/>
    <col min="13327" max="13327" width="4.33203125" style="114" customWidth="1"/>
    <col min="13328" max="13328" width="6.1640625" style="114" customWidth="1"/>
    <col min="13329" max="13329" width="5.1640625" style="114" customWidth="1"/>
    <col min="13330" max="13330" width="6.1640625" style="114" customWidth="1"/>
    <col min="13331" max="13331" width="5.33203125" style="114" customWidth="1"/>
    <col min="13332" max="13332" width="6.1640625" style="114" customWidth="1"/>
    <col min="13333" max="13333" width="0.33203125" style="114" customWidth="1"/>
    <col min="13334" max="13334" width="6.1640625" style="114" customWidth="1"/>
    <col min="13335" max="13335" width="6.5" style="114" customWidth="1"/>
    <col min="13336" max="13336" width="4" style="114" customWidth="1"/>
    <col min="13337" max="13337" width="5.33203125" style="114" customWidth="1"/>
    <col min="13338" max="13338" width="5.5" style="114" customWidth="1"/>
    <col min="13339" max="13339" width="5.6640625" style="114" customWidth="1"/>
    <col min="13340" max="13340" width="5.33203125" style="114" customWidth="1"/>
    <col min="13341" max="13341" width="6.1640625" style="114" customWidth="1"/>
    <col min="13342" max="13342" width="5.83203125" style="114" customWidth="1"/>
    <col min="13343" max="13343" width="6.5" style="114" customWidth="1"/>
    <col min="13344" max="13344" width="5.33203125" style="114" customWidth="1"/>
    <col min="13345" max="13345" width="6.1640625" style="114" customWidth="1"/>
    <col min="13346" max="13346" width="5.1640625" style="114" customWidth="1"/>
    <col min="13347" max="13347" width="6.1640625" style="114" customWidth="1"/>
    <col min="13348" max="13348" width="5.33203125" style="114" customWidth="1"/>
    <col min="13349" max="13349" width="6.1640625" style="114" customWidth="1"/>
    <col min="13350" max="13350" width="3.83203125" style="114" customWidth="1"/>
    <col min="13351" max="13351" width="5.1640625" style="114" customWidth="1"/>
    <col min="13352" max="13352" width="5.33203125" style="114" customWidth="1"/>
    <col min="13353" max="13353" width="6.33203125" style="114" customWidth="1"/>
    <col min="13354" max="13354" width="4" style="114" customWidth="1"/>
    <col min="13355" max="13355" width="6.33203125" style="114" customWidth="1"/>
    <col min="13356" max="13357" width="14.5" style="114" customWidth="1"/>
    <col min="13358" max="13358" width="19.5" style="114"/>
    <col min="13359" max="13367" width="16.1640625" style="114" customWidth="1"/>
    <col min="13368" max="13568" width="19.5" style="114"/>
    <col min="13569" max="13569" width="16.1640625" style="114" customWidth="1"/>
    <col min="13570" max="13570" width="13.6640625" style="114" customWidth="1"/>
    <col min="13571" max="13571" width="6.6640625" style="114" customWidth="1"/>
    <col min="13572" max="13572" width="8.1640625" style="114" customWidth="1"/>
    <col min="13573" max="13573" width="4.6640625" style="114" customWidth="1"/>
    <col min="13574" max="13574" width="5.33203125" style="114" customWidth="1"/>
    <col min="13575" max="13575" width="6.33203125" style="114" customWidth="1"/>
    <col min="13576" max="13576" width="7.1640625" style="114" customWidth="1"/>
    <col min="13577" max="13577" width="4.83203125" style="114" customWidth="1"/>
    <col min="13578" max="13578" width="5" style="114" customWidth="1"/>
    <col min="13579" max="13579" width="5.83203125" style="114" customWidth="1"/>
    <col min="13580" max="13580" width="6.6640625" style="114" customWidth="1"/>
    <col min="13581" max="13581" width="6" style="114" customWidth="1"/>
    <col min="13582" max="13582" width="7" style="114" customWidth="1"/>
    <col min="13583" max="13583" width="4.33203125" style="114" customWidth="1"/>
    <col min="13584" max="13584" width="6.1640625" style="114" customWidth="1"/>
    <col min="13585" max="13585" width="5.1640625" style="114" customWidth="1"/>
    <col min="13586" max="13586" width="6.1640625" style="114" customWidth="1"/>
    <col min="13587" max="13587" width="5.33203125" style="114" customWidth="1"/>
    <col min="13588" max="13588" width="6.1640625" style="114" customWidth="1"/>
    <col min="13589" max="13589" width="0.33203125" style="114" customWidth="1"/>
    <col min="13590" max="13590" width="6.1640625" style="114" customWidth="1"/>
    <col min="13591" max="13591" width="6.5" style="114" customWidth="1"/>
    <col min="13592" max="13592" width="4" style="114" customWidth="1"/>
    <col min="13593" max="13593" width="5.33203125" style="114" customWidth="1"/>
    <col min="13594" max="13594" width="5.5" style="114" customWidth="1"/>
    <col min="13595" max="13595" width="5.6640625" style="114" customWidth="1"/>
    <col min="13596" max="13596" width="5.33203125" style="114" customWidth="1"/>
    <col min="13597" max="13597" width="6.1640625" style="114" customWidth="1"/>
    <col min="13598" max="13598" width="5.83203125" style="114" customWidth="1"/>
    <col min="13599" max="13599" width="6.5" style="114" customWidth="1"/>
    <col min="13600" max="13600" width="5.33203125" style="114" customWidth="1"/>
    <col min="13601" max="13601" width="6.1640625" style="114" customWidth="1"/>
    <col min="13602" max="13602" width="5.1640625" style="114" customWidth="1"/>
    <col min="13603" max="13603" width="6.1640625" style="114" customWidth="1"/>
    <col min="13604" max="13604" width="5.33203125" style="114" customWidth="1"/>
    <col min="13605" max="13605" width="6.1640625" style="114" customWidth="1"/>
    <col min="13606" max="13606" width="3.83203125" style="114" customWidth="1"/>
    <col min="13607" max="13607" width="5.1640625" style="114" customWidth="1"/>
    <col min="13608" max="13608" width="5.33203125" style="114" customWidth="1"/>
    <col min="13609" max="13609" width="6.33203125" style="114" customWidth="1"/>
    <col min="13610" max="13610" width="4" style="114" customWidth="1"/>
    <col min="13611" max="13611" width="6.33203125" style="114" customWidth="1"/>
    <col min="13612" max="13613" width="14.5" style="114" customWidth="1"/>
    <col min="13614" max="13614" width="19.5" style="114"/>
    <col min="13615" max="13623" width="16.1640625" style="114" customWidth="1"/>
    <col min="13624" max="13824" width="19.5" style="114"/>
    <col min="13825" max="13825" width="16.1640625" style="114" customWidth="1"/>
    <col min="13826" max="13826" width="13.6640625" style="114" customWidth="1"/>
    <col min="13827" max="13827" width="6.6640625" style="114" customWidth="1"/>
    <col min="13828" max="13828" width="8.1640625" style="114" customWidth="1"/>
    <col min="13829" max="13829" width="4.6640625" style="114" customWidth="1"/>
    <col min="13830" max="13830" width="5.33203125" style="114" customWidth="1"/>
    <col min="13831" max="13831" width="6.33203125" style="114" customWidth="1"/>
    <col min="13832" max="13832" width="7.1640625" style="114" customWidth="1"/>
    <col min="13833" max="13833" width="4.83203125" style="114" customWidth="1"/>
    <col min="13834" max="13834" width="5" style="114" customWidth="1"/>
    <col min="13835" max="13835" width="5.83203125" style="114" customWidth="1"/>
    <col min="13836" max="13836" width="6.6640625" style="114" customWidth="1"/>
    <col min="13837" max="13837" width="6" style="114" customWidth="1"/>
    <col min="13838" max="13838" width="7" style="114" customWidth="1"/>
    <col min="13839" max="13839" width="4.33203125" style="114" customWidth="1"/>
    <col min="13840" max="13840" width="6.1640625" style="114" customWidth="1"/>
    <col min="13841" max="13841" width="5.1640625" style="114" customWidth="1"/>
    <col min="13842" max="13842" width="6.1640625" style="114" customWidth="1"/>
    <col min="13843" max="13843" width="5.33203125" style="114" customWidth="1"/>
    <col min="13844" max="13844" width="6.1640625" style="114" customWidth="1"/>
    <col min="13845" max="13845" width="0.33203125" style="114" customWidth="1"/>
    <col min="13846" max="13846" width="6.1640625" style="114" customWidth="1"/>
    <col min="13847" max="13847" width="6.5" style="114" customWidth="1"/>
    <col min="13848" max="13848" width="4" style="114" customWidth="1"/>
    <col min="13849" max="13849" width="5.33203125" style="114" customWidth="1"/>
    <col min="13850" max="13850" width="5.5" style="114" customWidth="1"/>
    <col min="13851" max="13851" width="5.6640625" style="114" customWidth="1"/>
    <col min="13852" max="13852" width="5.33203125" style="114" customWidth="1"/>
    <col min="13853" max="13853" width="6.1640625" style="114" customWidth="1"/>
    <col min="13854" max="13854" width="5.83203125" style="114" customWidth="1"/>
    <col min="13855" max="13855" width="6.5" style="114" customWidth="1"/>
    <col min="13856" max="13856" width="5.33203125" style="114" customWidth="1"/>
    <col min="13857" max="13857" width="6.1640625" style="114" customWidth="1"/>
    <col min="13858" max="13858" width="5.1640625" style="114" customWidth="1"/>
    <col min="13859" max="13859" width="6.1640625" style="114" customWidth="1"/>
    <col min="13860" max="13860" width="5.33203125" style="114" customWidth="1"/>
    <col min="13861" max="13861" width="6.1640625" style="114" customWidth="1"/>
    <col min="13862" max="13862" width="3.83203125" style="114" customWidth="1"/>
    <col min="13863" max="13863" width="5.1640625" style="114" customWidth="1"/>
    <col min="13864" max="13864" width="5.33203125" style="114" customWidth="1"/>
    <col min="13865" max="13865" width="6.33203125" style="114" customWidth="1"/>
    <col min="13866" max="13866" width="4" style="114" customWidth="1"/>
    <col min="13867" max="13867" width="6.33203125" style="114" customWidth="1"/>
    <col min="13868" max="13869" width="14.5" style="114" customWidth="1"/>
    <col min="13870" max="13870" width="19.5" style="114"/>
    <col min="13871" max="13879" width="16.1640625" style="114" customWidth="1"/>
    <col min="13880" max="14080" width="19.5" style="114"/>
    <col min="14081" max="14081" width="16.1640625" style="114" customWidth="1"/>
    <col min="14082" max="14082" width="13.6640625" style="114" customWidth="1"/>
    <col min="14083" max="14083" width="6.6640625" style="114" customWidth="1"/>
    <col min="14084" max="14084" width="8.1640625" style="114" customWidth="1"/>
    <col min="14085" max="14085" width="4.6640625" style="114" customWidth="1"/>
    <col min="14086" max="14086" width="5.33203125" style="114" customWidth="1"/>
    <col min="14087" max="14087" width="6.33203125" style="114" customWidth="1"/>
    <col min="14088" max="14088" width="7.1640625" style="114" customWidth="1"/>
    <col min="14089" max="14089" width="4.83203125" style="114" customWidth="1"/>
    <col min="14090" max="14090" width="5" style="114" customWidth="1"/>
    <col min="14091" max="14091" width="5.83203125" style="114" customWidth="1"/>
    <col min="14092" max="14092" width="6.6640625" style="114" customWidth="1"/>
    <col min="14093" max="14093" width="6" style="114" customWidth="1"/>
    <col min="14094" max="14094" width="7" style="114" customWidth="1"/>
    <col min="14095" max="14095" width="4.33203125" style="114" customWidth="1"/>
    <col min="14096" max="14096" width="6.1640625" style="114" customWidth="1"/>
    <col min="14097" max="14097" width="5.1640625" style="114" customWidth="1"/>
    <col min="14098" max="14098" width="6.1640625" style="114" customWidth="1"/>
    <col min="14099" max="14099" width="5.33203125" style="114" customWidth="1"/>
    <col min="14100" max="14100" width="6.1640625" style="114" customWidth="1"/>
    <col min="14101" max="14101" width="0.33203125" style="114" customWidth="1"/>
    <col min="14102" max="14102" width="6.1640625" style="114" customWidth="1"/>
    <col min="14103" max="14103" width="6.5" style="114" customWidth="1"/>
    <col min="14104" max="14104" width="4" style="114" customWidth="1"/>
    <col min="14105" max="14105" width="5.33203125" style="114" customWidth="1"/>
    <col min="14106" max="14106" width="5.5" style="114" customWidth="1"/>
    <col min="14107" max="14107" width="5.6640625" style="114" customWidth="1"/>
    <col min="14108" max="14108" width="5.33203125" style="114" customWidth="1"/>
    <col min="14109" max="14109" width="6.1640625" style="114" customWidth="1"/>
    <col min="14110" max="14110" width="5.83203125" style="114" customWidth="1"/>
    <col min="14111" max="14111" width="6.5" style="114" customWidth="1"/>
    <col min="14112" max="14112" width="5.33203125" style="114" customWidth="1"/>
    <col min="14113" max="14113" width="6.1640625" style="114" customWidth="1"/>
    <col min="14114" max="14114" width="5.1640625" style="114" customWidth="1"/>
    <col min="14115" max="14115" width="6.1640625" style="114" customWidth="1"/>
    <col min="14116" max="14116" width="5.33203125" style="114" customWidth="1"/>
    <col min="14117" max="14117" width="6.1640625" style="114" customWidth="1"/>
    <col min="14118" max="14118" width="3.83203125" style="114" customWidth="1"/>
    <col min="14119" max="14119" width="5.1640625" style="114" customWidth="1"/>
    <col min="14120" max="14120" width="5.33203125" style="114" customWidth="1"/>
    <col min="14121" max="14121" width="6.33203125" style="114" customWidth="1"/>
    <col min="14122" max="14122" width="4" style="114" customWidth="1"/>
    <col min="14123" max="14123" width="6.33203125" style="114" customWidth="1"/>
    <col min="14124" max="14125" width="14.5" style="114" customWidth="1"/>
    <col min="14126" max="14126" width="19.5" style="114"/>
    <col min="14127" max="14135" width="16.1640625" style="114" customWidth="1"/>
    <col min="14136" max="14336" width="19.5" style="114"/>
    <col min="14337" max="14337" width="16.1640625" style="114" customWidth="1"/>
    <col min="14338" max="14338" width="13.6640625" style="114" customWidth="1"/>
    <col min="14339" max="14339" width="6.6640625" style="114" customWidth="1"/>
    <col min="14340" max="14340" width="8.1640625" style="114" customWidth="1"/>
    <col min="14341" max="14341" width="4.6640625" style="114" customWidth="1"/>
    <col min="14342" max="14342" width="5.33203125" style="114" customWidth="1"/>
    <col min="14343" max="14343" width="6.33203125" style="114" customWidth="1"/>
    <col min="14344" max="14344" width="7.1640625" style="114" customWidth="1"/>
    <col min="14345" max="14345" width="4.83203125" style="114" customWidth="1"/>
    <col min="14346" max="14346" width="5" style="114" customWidth="1"/>
    <col min="14347" max="14347" width="5.83203125" style="114" customWidth="1"/>
    <col min="14348" max="14348" width="6.6640625" style="114" customWidth="1"/>
    <col min="14349" max="14349" width="6" style="114" customWidth="1"/>
    <col min="14350" max="14350" width="7" style="114" customWidth="1"/>
    <col min="14351" max="14351" width="4.33203125" style="114" customWidth="1"/>
    <col min="14352" max="14352" width="6.1640625" style="114" customWidth="1"/>
    <col min="14353" max="14353" width="5.1640625" style="114" customWidth="1"/>
    <col min="14354" max="14354" width="6.1640625" style="114" customWidth="1"/>
    <col min="14355" max="14355" width="5.33203125" style="114" customWidth="1"/>
    <col min="14356" max="14356" width="6.1640625" style="114" customWidth="1"/>
    <col min="14357" max="14357" width="0.33203125" style="114" customWidth="1"/>
    <col min="14358" max="14358" width="6.1640625" style="114" customWidth="1"/>
    <col min="14359" max="14359" width="6.5" style="114" customWidth="1"/>
    <col min="14360" max="14360" width="4" style="114" customWidth="1"/>
    <col min="14361" max="14361" width="5.33203125" style="114" customWidth="1"/>
    <col min="14362" max="14362" width="5.5" style="114" customWidth="1"/>
    <col min="14363" max="14363" width="5.6640625" style="114" customWidth="1"/>
    <col min="14364" max="14364" width="5.33203125" style="114" customWidth="1"/>
    <col min="14365" max="14365" width="6.1640625" style="114" customWidth="1"/>
    <col min="14366" max="14366" width="5.83203125" style="114" customWidth="1"/>
    <col min="14367" max="14367" width="6.5" style="114" customWidth="1"/>
    <col min="14368" max="14368" width="5.33203125" style="114" customWidth="1"/>
    <col min="14369" max="14369" width="6.1640625" style="114" customWidth="1"/>
    <col min="14370" max="14370" width="5.1640625" style="114" customWidth="1"/>
    <col min="14371" max="14371" width="6.1640625" style="114" customWidth="1"/>
    <col min="14372" max="14372" width="5.33203125" style="114" customWidth="1"/>
    <col min="14373" max="14373" width="6.1640625" style="114" customWidth="1"/>
    <col min="14374" max="14374" width="3.83203125" style="114" customWidth="1"/>
    <col min="14375" max="14375" width="5.1640625" style="114" customWidth="1"/>
    <col min="14376" max="14376" width="5.33203125" style="114" customWidth="1"/>
    <col min="14377" max="14377" width="6.33203125" style="114" customWidth="1"/>
    <col min="14378" max="14378" width="4" style="114" customWidth="1"/>
    <col min="14379" max="14379" width="6.33203125" style="114" customWidth="1"/>
    <col min="14380" max="14381" width="14.5" style="114" customWidth="1"/>
    <col min="14382" max="14382" width="19.5" style="114"/>
    <col min="14383" max="14391" width="16.1640625" style="114" customWidth="1"/>
    <col min="14392" max="14592" width="19.5" style="114"/>
    <col min="14593" max="14593" width="16.1640625" style="114" customWidth="1"/>
    <col min="14594" max="14594" width="13.6640625" style="114" customWidth="1"/>
    <col min="14595" max="14595" width="6.6640625" style="114" customWidth="1"/>
    <col min="14596" max="14596" width="8.1640625" style="114" customWidth="1"/>
    <col min="14597" max="14597" width="4.6640625" style="114" customWidth="1"/>
    <col min="14598" max="14598" width="5.33203125" style="114" customWidth="1"/>
    <col min="14599" max="14599" width="6.33203125" style="114" customWidth="1"/>
    <col min="14600" max="14600" width="7.1640625" style="114" customWidth="1"/>
    <col min="14601" max="14601" width="4.83203125" style="114" customWidth="1"/>
    <col min="14602" max="14602" width="5" style="114" customWidth="1"/>
    <col min="14603" max="14603" width="5.83203125" style="114" customWidth="1"/>
    <col min="14604" max="14604" width="6.6640625" style="114" customWidth="1"/>
    <col min="14605" max="14605" width="6" style="114" customWidth="1"/>
    <col min="14606" max="14606" width="7" style="114" customWidth="1"/>
    <col min="14607" max="14607" width="4.33203125" style="114" customWidth="1"/>
    <col min="14608" max="14608" width="6.1640625" style="114" customWidth="1"/>
    <col min="14609" max="14609" width="5.1640625" style="114" customWidth="1"/>
    <col min="14610" max="14610" width="6.1640625" style="114" customWidth="1"/>
    <col min="14611" max="14611" width="5.33203125" style="114" customWidth="1"/>
    <col min="14612" max="14612" width="6.1640625" style="114" customWidth="1"/>
    <col min="14613" max="14613" width="0.33203125" style="114" customWidth="1"/>
    <col min="14614" max="14614" width="6.1640625" style="114" customWidth="1"/>
    <col min="14615" max="14615" width="6.5" style="114" customWidth="1"/>
    <col min="14616" max="14616" width="4" style="114" customWidth="1"/>
    <col min="14617" max="14617" width="5.33203125" style="114" customWidth="1"/>
    <col min="14618" max="14618" width="5.5" style="114" customWidth="1"/>
    <col min="14619" max="14619" width="5.6640625" style="114" customWidth="1"/>
    <col min="14620" max="14620" width="5.33203125" style="114" customWidth="1"/>
    <col min="14621" max="14621" width="6.1640625" style="114" customWidth="1"/>
    <col min="14622" max="14622" width="5.83203125" style="114" customWidth="1"/>
    <col min="14623" max="14623" width="6.5" style="114" customWidth="1"/>
    <col min="14624" max="14624" width="5.33203125" style="114" customWidth="1"/>
    <col min="14625" max="14625" width="6.1640625" style="114" customWidth="1"/>
    <col min="14626" max="14626" width="5.1640625" style="114" customWidth="1"/>
    <col min="14627" max="14627" width="6.1640625" style="114" customWidth="1"/>
    <col min="14628" max="14628" width="5.33203125" style="114" customWidth="1"/>
    <col min="14629" max="14629" width="6.1640625" style="114" customWidth="1"/>
    <col min="14630" max="14630" width="3.83203125" style="114" customWidth="1"/>
    <col min="14631" max="14631" width="5.1640625" style="114" customWidth="1"/>
    <col min="14632" max="14632" width="5.33203125" style="114" customWidth="1"/>
    <col min="14633" max="14633" width="6.33203125" style="114" customWidth="1"/>
    <col min="14634" max="14634" width="4" style="114" customWidth="1"/>
    <col min="14635" max="14635" width="6.33203125" style="114" customWidth="1"/>
    <col min="14636" max="14637" width="14.5" style="114" customWidth="1"/>
    <col min="14638" max="14638" width="19.5" style="114"/>
    <col min="14639" max="14647" width="16.1640625" style="114" customWidth="1"/>
    <col min="14648" max="14848" width="19.5" style="114"/>
    <col min="14849" max="14849" width="16.1640625" style="114" customWidth="1"/>
    <col min="14850" max="14850" width="13.6640625" style="114" customWidth="1"/>
    <col min="14851" max="14851" width="6.6640625" style="114" customWidth="1"/>
    <col min="14852" max="14852" width="8.1640625" style="114" customWidth="1"/>
    <col min="14853" max="14853" width="4.6640625" style="114" customWidth="1"/>
    <col min="14854" max="14854" width="5.33203125" style="114" customWidth="1"/>
    <col min="14855" max="14855" width="6.33203125" style="114" customWidth="1"/>
    <col min="14856" max="14856" width="7.1640625" style="114" customWidth="1"/>
    <col min="14857" max="14857" width="4.83203125" style="114" customWidth="1"/>
    <col min="14858" max="14858" width="5" style="114" customWidth="1"/>
    <col min="14859" max="14859" width="5.83203125" style="114" customWidth="1"/>
    <col min="14860" max="14860" width="6.6640625" style="114" customWidth="1"/>
    <col min="14861" max="14861" width="6" style="114" customWidth="1"/>
    <col min="14862" max="14862" width="7" style="114" customWidth="1"/>
    <col min="14863" max="14863" width="4.33203125" style="114" customWidth="1"/>
    <col min="14864" max="14864" width="6.1640625" style="114" customWidth="1"/>
    <col min="14865" max="14865" width="5.1640625" style="114" customWidth="1"/>
    <col min="14866" max="14866" width="6.1640625" style="114" customWidth="1"/>
    <col min="14867" max="14867" width="5.33203125" style="114" customWidth="1"/>
    <col min="14868" max="14868" width="6.1640625" style="114" customWidth="1"/>
    <col min="14869" max="14869" width="0.33203125" style="114" customWidth="1"/>
    <col min="14870" max="14870" width="6.1640625" style="114" customWidth="1"/>
    <col min="14871" max="14871" width="6.5" style="114" customWidth="1"/>
    <col min="14872" max="14872" width="4" style="114" customWidth="1"/>
    <col min="14873" max="14873" width="5.33203125" style="114" customWidth="1"/>
    <col min="14874" max="14874" width="5.5" style="114" customWidth="1"/>
    <col min="14875" max="14875" width="5.6640625" style="114" customWidth="1"/>
    <col min="14876" max="14876" width="5.33203125" style="114" customWidth="1"/>
    <col min="14877" max="14877" width="6.1640625" style="114" customWidth="1"/>
    <col min="14878" max="14878" width="5.83203125" style="114" customWidth="1"/>
    <col min="14879" max="14879" width="6.5" style="114" customWidth="1"/>
    <col min="14880" max="14880" width="5.33203125" style="114" customWidth="1"/>
    <col min="14881" max="14881" width="6.1640625" style="114" customWidth="1"/>
    <col min="14882" max="14882" width="5.1640625" style="114" customWidth="1"/>
    <col min="14883" max="14883" width="6.1640625" style="114" customWidth="1"/>
    <col min="14884" max="14884" width="5.33203125" style="114" customWidth="1"/>
    <col min="14885" max="14885" width="6.1640625" style="114" customWidth="1"/>
    <col min="14886" max="14886" width="3.83203125" style="114" customWidth="1"/>
    <col min="14887" max="14887" width="5.1640625" style="114" customWidth="1"/>
    <col min="14888" max="14888" width="5.33203125" style="114" customWidth="1"/>
    <col min="14889" max="14889" width="6.33203125" style="114" customWidth="1"/>
    <col min="14890" max="14890" width="4" style="114" customWidth="1"/>
    <col min="14891" max="14891" width="6.33203125" style="114" customWidth="1"/>
    <col min="14892" max="14893" width="14.5" style="114" customWidth="1"/>
    <col min="14894" max="14894" width="19.5" style="114"/>
    <col min="14895" max="14903" width="16.1640625" style="114" customWidth="1"/>
    <col min="14904" max="15104" width="19.5" style="114"/>
    <col min="15105" max="15105" width="16.1640625" style="114" customWidth="1"/>
    <col min="15106" max="15106" width="13.6640625" style="114" customWidth="1"/>
    <col min="15107" max="15107" width="6.6640625" style="114" customWidth="1"/>
    <col min="15108" max="15108" width="8.1640625" style="114" customWidth="1"/>
    <col min="15109" max="15109" width="4.6640625" style="114" customWidth="1"/>
    <col min="15110" max="15110" width="5.33203125" style="114" customWidth="1"/>
    <col min="15111" max="15111" width="6.33203125" style="114" customWidth="1"/>
    <col min="15112" max="15112" width="7.1640625" style="114" customWidth="1"/>
    <col min="15113" max="15113" width="4.83203125" style="114" customWidth="1"/>
    <col min="15114" max="15114" width="5" style="114" customWidth="1"/>
    <col min="15115" max="15115" width="5.83203125" style="114" customWidth="1"/>
    <col min="15116" max="15116" width="6.6640625" style="114" customWidth="1"/>
    <col min="15117" max="15117" width="6" style="114" customWidth="1"/>
    <col min="15118" max="15118" width="7" style="114" customWidth="1"/>
    <col min="15119" max="15119" width="4.33203125" style="114" customWidth="1"/>
    <col min="15120" max="15120" width="6.1640625" style="114" customWidth="1"/>
    <col min="15121" max="15121" width="5.1640625" style="114" customWidth="1"/>
    <col min="15122" max="15122" width="6.1640625" style="114" customWidth="1"/>
    <col min="15123" max="15123" width="5.33203125" style="114" customWidth="1"/>
    <col min="15124" max="15124" width="6.1640625" style="114" customWidth="1"/>
    <col min="15125" max="15125" width="0.33203125" style="114" customWidth="1"/>
    <col min="15126" max="15126" width="6.1640625" style="114" customWidth="1"/>
    <col min="15127" max="15127" width="6.5" style="114" customWidth="1"/>
    <col min="15128" max="15128" width="4" style="114" customWidth="1"/>
    <col min="15129" max="15129" width="5.33203125" style="114" customWidth="1"/>
    <col min="15130" max="15130" width="5.5" style="114" customWidth="1"/>
    <col min="15131" max="15131" width="5.6640625" style="114" customWidth="1"/>
    <col min="15132" max="15132" width="5.33203125" style="114" customWidth="1"/>
    <col min="15133" max="15133" width="6.1640625" style="114" customWidth="1"/>
    <col min="15134" max="15134" width="5.83203125" style="114" customWidth="1"/>
    <col min="15135" max="15135" width="6.5" style="114" customWidth="1"/>
    <col min="15136" max="15136" width="5.33203125" style="114" customWidth="1"/>
    <col min="15137" max="15137" width="6.1640625" style="114" customWidth="1"/>
    <col min="15138" max="15138" width="5.1640625" style="114" customWidth="1"/>
    <col min="15139" max="15139" width="6.1640625" style="114" customWidth="1"/>
    <col min="15140" max="15140" width="5.33203125" style="114" customWidth="1"/>
    <col min="15141" max="15141" width="6.1640625" style="114" customWidth="1"/>
    <col min="15142" max="15142" width="3.83203125" style="114" customWidth="1"/>
    <col min="15143" max="15143" width="5.1640625" style="114" customWidth="1"/>
    <col min="15144" max="15144" width="5.33203125" style="114" customWidth="1"/>
    <col min="15145" max="15145" width="6.33203125" style="114" customWidth="1"/>
    <col min="15146" max="15146" width="4" style="114" customWidth="1"/>
    <col min="15147" max="15147" width="6.33203125" style="114" customWidth="1"/>
    <col min="15148" max="15149" width="14.5" style="114" customWidth="1"/>
    <col min="15150" max="15150" width="19.5" style="114"/>
    <col min="15151" max="15159" width="16.1640625" style="114" customWidth="1"/>
    <col min="15160" max="15360" width="19.5" style="114"/>
    <col min="15361" max="15361" width="16.1640625" style="114" customWidth="1"/>
    <col min="15362" max="15362" width="13.6640625" style="114" customWidth="1"/>
    <col min="15363" max="15363" width="6.6640625" style="114" customWidth="1"/>
    <col min="15364" max="15364" width="8.1640625" style="114" customWidth="1"/>
    <col min="15365" max="15365" width="4.6640625" style="114" customWidth="1"/>
    <col min="15366" max="15366" width="5.33203125" style="114" customWidth="1"/>
    <col min="15367" max="15367" width="6.33203125" style="114" customWidth="1"/>
    <col min="15368" max="15368" width="7.1640625" style="114" customWidth="1"/>
    <col min="15369" max="15369" width="4.83203125" style="114" customWidth="1"/>
    <col min="15370" max="15370" width="5" style="114" customWidth="1"/>
    <col min="15371" max="15371" width="5.83203125" style="114" customWidth="1"/>
    <col min="15372" max="15372" width="6.6640625" style="114" customWidth="1"/>
    <col min="15373" max="15373" width="6" style="114" customWidth="1"/>
    <col min="15374" max="15374" width="7" style="114" customWidth="1"/>
    <col min="15375" max="15375" width="4.33203125" style="114" customWidth="1"/>
    <col min="15376" max="15376" width="6.1640625" style="114" customWidth="1"/>
    <col min="15377" max="15377" width="5.1640625" style="114" customWidth="1"/>
    <col min="15378" max="15378" width="6.1640625" style="114" customWidth="1"/>
    <col min="15379" max="15379" width="5.33203125" style="114" customWidth="1"/>
    <col min="15380" max="15380" width="6.1640625" style="114" customWidth="1"/>
    <col min="15381" max="15381" width="0.33203125" style="114" customWidth="1"/>
    <col min="15382" max="15382" width="6.1640625" style="114" customWidth="1"/>
    <col min="15383" max="15383" width="6.5" style="114" customWidth="1"/>
    <col min="15384" max="15384" width="4" style="114" customWidth="1"/>
    <col min="15385" max="15385" width="5.33203125" style="114" customWidth="1"/>
    <col min="15386" max="15386" width="5.5" style="114" customWidth="1"/>
    <col min="15387" max="15387" width="5.6640625" style="114" customWidth="1"/>
    <col min="15388" max="15388" width="5.33203125" style="114" customWidth="1"/>
    <col min="15389" max="15389" width="6.1640625" style="114" customWidth="1"/>
    <col min="15390" max="15390" width="5.83203125" style="114" customWidth="1"/>
    <col min="15391" max="15391" width="6.5" style="114" customWidth="1"/>
    <col min="15392" max="15392" width="5.33203125" style="114" customWidth="1"/>
    <col min="15393" max="15393" width="6.1640625" style="114" customWidth="1"/>
    <col min="15394" max="15394" width="5.1640625" style="114" customWidth="1"/>
    <col min="15395" max="15395" width="6.1640625" style="114" customWidth="1"/>
    <col min="15396" max="15396" width="5.33203125" style="114" customWidth="1"/>
    <col min="15397" max="15397" width="6.1640625" style="114" customWidth="1"/>
    <col min="15398" max="15398" width="3.83203125" style="114" customWidth="1"/>
    <col min="15399" max="15399" width="5.1640625" style="114" customWidth="1"/>
    <col min="15400" max="15400" width="5.33203125" style="114" customWidth="1"/>
    <col min="15401" max="15401" width="6.33203125" style="114" customWidth="1"/>
    <col min="15402" max="15402" width="4" style="114" customWidth="1"/>
    <col min="15403" max="15403" width="6.33203125" style="114" customWidth="1"/>
    <col min="15404" max="15405" width="14.5" style="114" customWidth="1"/>
    <col min="15406" max="15406" width="19.5" style="114"/>
    <col min="15407" max="15415" width="16.1640625" style="114" customWidth="1"/>
    <col min="15416" max="15616" width="19.5" style="114"/>
    <col min="15617" max="15617" width="16.1640625" style="114" customWidth="1"/>
    <col min="15618" max="15618" width="13.6640625" style="114" customWidth="1"/>
    <col min="15619" max="15619" width="6.6640625" style="114" customWidth="1"/>
    <col min="15620" max="15620" width="8.1640625" style="114" customWidth="1"/>
    <col min="15621" max="15621" width="4.6640625" style="114" customWidth="1"/>
    <col min="15622" max="15622" width="5.33203125" style="114" customWidth="1"/>
    <col min="15623" max="15623" width="6.33203125" style="114" customWidth="1"/>
    <col min="15624" max="15624" width="7.1640625" style="114" customWidth="1"/>
    <col min="15625" max="15625" width="4.83203125" style="114" customWidth="1"/>
    <col min="15626" max="15626" width="5" style="114" customWidth="1"/>
    <col min="15627" max="15627" width="5.83203125" style="114" customWidth="1"/>
    <col min="15628" max="15628" width="6.6640625" style="114" customWidth="1"/>
    <col min="15629" max="15629" width="6" style="114" customWidth="1"/>
    <col min="15630" max="15630" width="7" style="114" customWidth="1"/>
    <col min="15631" max="15631" width="4.33203125" style="114" customWidth="1"/>
    <col min="15632" max="15632" width="6.1640625" style="114" customWidth="1"/>
    <col min="15633" max="15633" width="5.1640625" style="114" customWidth="1"/>
    <col min="15634" max="15634" width="6.1640625" style="114" customWidth="1"/>
    <col min="15635" max="15635" width="5.33203125" style="114" customWidth="1"/>
    <col min="15636" max="15636" width="6.1640625" style="114" customWidth="1"/>
    <col min="15637" max="15637" width="0.33203125" style="114" customWidth="1"/>
    <col min="15638" max="15638" width="6.1640625" style="114" customWidth="1"/>
    <col min="15639" max="15639" width="6.5" style="114" customWidth="1"/>
    <col min="15640" max="15640" width="4" style="114" customWidth="1"/>
    <col min="15641" max="15641" width="5.33203125" style="114" customWidth="1"/>
    <col min="15642" max="15642" width="5.5" style="114" customWidth="1"/>
    <col min="15643" max="15643" width="5.6640625" style="114" customWidth="1"/>
    <col min="15644" max="15644" width="5.33203125" style="114" customWidth="1"/>
    <col min="15645" max="15645" width="6.1640625" style="114" customWidth="1"/>
    <col min="15646" max="15646" width="5.83203125" style="114" customWidth="1"/>
    <col min="15647" max="15647" width="6.5" style="114" customWidth="1"/>
    <col min="15648" max="15648" width="5.33203125" style="114" customWidth="1"/>
    <col min="15649" max="15649" width="6.1640625" style="114" customWidth="1"/>
    <col min="15650" max="15650" width="5.1640625" style="114" customWidth="1"/>
    <col min="15651" max="15651" width="6.1640625" style="114" customWidth="1"/>
    <col min="15652" max="15652" width="5.33203125" style="114" customWidth="1"/>
    <col min="15653" max="15653" width="6.1640625" style="114" customWidth="1"/>
    <col min="15654" max="15654" width="3.83203125" style="114" customWidth="1"/>
    <col min="15655" max="15655" width="5.1640625" style="114" customWidth="1"/>
    <col min="15656" max="15656" width="5.33203125" style="114" customWidth="1"/>
    <col min="15657" max="15657" width="6.33203125" style="114" customWidth="1"/>
    <col min="15658" max="15658" width="4" style="114" customWidth="1"/>
    <col min="15659" max="15659" width="6.33203125" style="114" customWidth="1"/>
    <col min="15660" max="15661" width="14.5" style="114" customWidth="1"/>
    <col min="15662" max="15662" width="19.5" style="114"/>
    <col min="15663" max="15671" width="16.1640625" style="114" customWidth="1"/>
    <col min="15672" max="15872" width="19.5" style="114"/>
    <col min="15873" max="15873" width="16.1640625" style="114" customWidth="1"/>
    <col min="15874" max="15874" width="13.6640625" style="114" customWidth="1"/>
    <col min="15875" max="15875" width="6.6640625" style="114" customWidth="1"/>
    <col min="15876" max="15876" width="8.1640625" style="114" customWidth="1"/>
    <col min="15877" max="15877" width="4.6640625" style="114" customWidth="1"/>
    <col min="15878" max="15878" width="5.33203125" style="114" customWidth="1"/>
    <col min="15879" max="15879" width="6.33203125" style="114" customWidth="1"/>
    <col min="15880" max="15880" width="7.1640625" style="114" customWidth="1"/>
    <col min="15881" max="15881" width="4.83203125" style="114" customWidth="1"/>
    <col min="15882" max="15882" width="5" style="114" customWidth="1"/>
    <col min="15883" max="15883" width="5.83203125" style="114" customWidth="1"/>
    <col min="15884" max="15884" width="6.6640625" style="114" customWidth="1"/>
    <col min="15885" max="15885" width="6" style="114" customWidth="1"/>
    <col min="15886" max="15886" width="7" style="114" customWidth="1"/>
    <col min="15887" max="15887" width="4.33203125" style="114" customWidth="1"/>
    <col min="15888" max="15888" width="6.1640625" style="114" customWidth="1"/>
    <col min="15889" max="15889" width="5.1640625" style="114" customWidth="1"/>
    <col min="15890" max="15890" width="6.1640625" style="114" customWidth="1"/>
    <col min="15891" max="15891" width="5.33203125" style="114" customWidth="1"/>
    <col min="15892" max="15892" width="6.1640625" style="114" customWidth="1"/>
    <col min="15893" max="15893" width="0.33203125" style="114" customWidth="1"/>
    <col min="15894" max="15894" width="6.1640625" style="114" customWidth="1"/>
    <col min="15895" max="15895" width="6.5" style="114" customWidth="1"/>
    <col min="15896" max="15896" width="4" style="114" customWidth="1"/>
    <col min="15897" max="15897" width="5.33203125" style="114" customWidth="1"/>
    <col min="15898" max="15898" width="5.5" style="114" customWidth="1"/>
    <col min="15899" max="15899" width="5.6640625" style="114" customWidth="1"/>
    <col min="15900" max="15900" width="5.33203125" style="114" customWidth="1"/>
    <col min="15901" max="15901" width="6.1640625" style="114" customWidth="1"/>
    <col min="15902" max="15902" width="5.83203125" style="114" customWidth="1"/>
    <col min="15903" max="15903" width="6.5" style="114" customWidth="1"/>
    <col min="15904" max="15904" width="5.33203125" style="114" customWidth="1"/>
    <col min="15905" max="15905" width="6.1640625" style="114" customWidth="1"/>
    <col min="15906" max="15906" width="5.1640625" style="114" customWidth="1"/>
    <col min="15907" max="15907" width="6.1640625" style="114" customWidth="1"/>
    <col min="15908" max="15908" width="5.33203125" style="114" customWidth="1"/>
    <col min="15909" max="15909" width="6.1640625" style="114" customWidth="1"/>
    <col min="15910" max="15910" width="3.83203125" style="114" customWidth="1"/>
    <col min="15911" max="15911" width="5.1640625" style="114" customWidth="1"/>
    <col min="15912" max="15912" width="5.33203125" style="114" customWidth="1"/>
    <col min="15913" max="15913" width="6.33203125" style="114" customWidth="1"/>
    <col min="15914" max="15914" width="4" style="114" customWidth="1"/>
    <col min="15915" max="15915" width="6.33203125" style="114" customWidth="1"/>
    <col min="15916" max="15917" width="14.5" style="114" customWidth="1"/>
    <col min="15918" max="15918" width="19.5" style="114"/>
    <col min="15919" max="15927" width="16.1640625" style="114" customWidth="1"/>
    <col min="15928" max="16128" width="19.5" style="114"/>
    <col min="16129" max="16129" width="16.1640625" style="114" customWidth="1"/>
    <col min="16130" max="16130" width="13.6640625" style="114" customWidth="1"/>
    <col min="16131" max="16131" width="6.6640625" style="114" customWidth="1"/>
    <col min="16132" max="16132" width="8.1640625" style="114" customWidth="1"/>
    <col min="16133" max="16133" width="4.6640625" style="114" customWidth="1"/>
    <col min="16134" max="16134" width="5.33203125" style="114" customWidth="1"/>
    <col min="16135" max="16135" width="6.33203125" style="114" customWidth="1"/>
    <col min="16136" max="16136" width="7.1640625" style="114" customWidth="1"/>
    <col min="16137" max="16137" width="4.83203125" style="114" customWidth="1"/>
    <col min="16138" max="16138" width="5" style="114" customWidth="1"/>
    <col min="16139" max="16139" width="5.83203125" style="114" customWidth="1"/>
    <col min="16140" max="16140" width="6.6640625" style="114" customWidth="1"/>
    <col min="16141" max="16141" width="6" style="114" customWidth="1"/>
    <col min="16142" max="16142" width="7" style="114" customWidth="1"/>
    <col min="16143" max="16143" width="4.33203125" style="114" customWidth="1"/>
    <col min="16144" max="16144" width="6.1640625" style="114" customWidth="1"/>
    <col min="16145" max="16145" width="5.1640625" style="114" customWidth="1"/>
    <col min="16146" max="16146" width="6.1640625" style="114" customWidth="1"/>
    <col min="16147" max="16147" width="5.33203125" style="114" customWidth="1"/>
    <col min="16148" max="16148" width="6.1640625" style="114" customWidth="1"/>
    <col min="16149" max="16149" width="0.33203125" style="114" customWidth="1"/>
    <col min="16150" max="16150" width="6.1640625" style="114" customWidth="1"/>
    <col min="16151" max="16151" width="6.5" style="114" customWidth="1"/>
    <col min="16152" max="16152" width="4" style="114" customWidth="1"/>
    <col min="16153" max="16153" width="5.33203125" style="114" customWidth="1"/>
    <col min="16154" max="16154" width="5.5" style="114" customWidth="1"/>
    <col min="16155" max="16155" width="5.6640625" style="114" customWidth="1"/>
    <col min="16156" max="16156" width="5.33203125" style="114" customWidth="1"/>
    <col min="16157" max="16157" width="6.1640625" style="114" customWidth="1"/>
    <col min="16158" max="16158" width="5.83203125" style="114" customWidth="1"/>
    <col min="16159" max="16159" width="6.5" style="114" customWidth="1"/>
    <col min="16160" max="16160" width="5.33203125" style="114" customWidth="1"/>
    <col min="16161" max="16161" width="6.1640625" style="114" customWidth="1"/>
    <col min="16162" max="16162" width="5.1640625" style="114" customWidth="1"/>
    <col min="16163" max="16163" width="6.1640625" style="114" customWidth="1"/>
    <col min="16164" max="16164" width="5.33203125" style="114" customWidth="1"/>
    <col min="16165" max="16165" width="6.1640625" style="114" customWidth="1"/>
    <col min="16166" max="16166" width="3.83203125" style="114" customWidth="1"/>
    <col min="16167" max="16167" width="5.1640625" style="114" customWidth="1"/>
    <col min="16168" max="16168" width="5.33203125" style="114" customWidth="1"/>
    <col min="16169" max="16169" width="6.33203125" style="114" customWidth="1"/>
    <col min="16170" max="16170" width="4" style="114" customWidth="1"/>
    <col min="16171" max="16171" width="6.33203125" style="114" customWidth="1"/>
    <col min="16172" max="16173" width="14.5" style="114" customWidth="1"/>
    <col min="16174" max="16174" width="19.5" style="114"/>
    <col min="16175" max="16183" width="16.1640625" style="114" customWidth="1"/>
    <col min="16184" max="16384" width="19.5" style="114"/>
  </cols>
  <sheetData>
    <row r="1" spans="1:43">
      <c r="B1" s="115"/>
      <c r="AA1" s="117"/>
      <c r="AL1" s="118"/>
    </row>
    <row r="2" spans="1:43" ht="28.5" customHeight="1">
      <c r="A2" s="119"/>
      <c r="B2" s="407" t="s">
        <v>147</v>
      </c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120"/>
      <c r="V2" s="121"/>
      <c r="W2" s="122"/>
      <c r="X2" s="122"/>
      <c r="Y2" s="123"/>
      <c r="Z2" s="122"/>
      <c r="AA2" s="124"/>
      <c r="AB2" s="122"/>
      <c r="AC2" s="123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</row>
    <row r="3" spans="1:43" ht="17.25" customHeight="1" thickBot="1">
      <c r="A3" s="119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408" t="s">
        <v>148</v>
      </c>
      <c r="M3" s="408"/>
      <c r="N3" s="408"/>
      <c r="O3" s="408"/>
      <c r="P3" s="408"/>
      <c r="Q3" s="408"/>
      <c r="R3" s="408"/>
      <c r="S3" s="408"/>
      <c r="T3" s="408"/>
      <c r="U3" s="120"/>
      <c r="V3" s="126"/>
      <c r="W3" s="127"/>
      <c r="X3" s="127"/>
      <c r="Y3" s="128"/>
      <c r="Z3" s="127"/>
      <c r="AA3" s="129"/>
      <c r="AB3" s="127"/>
      <c r="AC3" s="128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</row>
    <row r="4" spans="1:43" ht="9.9499999999999993" customHeight="1">
      <c r="B4" s="409" t="s">
        <v>149</v>
      </c>
      <c r="C4" s="130"/>
      <c r="D4" s="131"/>
      <c r="E4" s="130"/>
      <c r="F4" s="131"/>
      <c r="G4" s="130"/>
      <c r="H4" s="131"/>
      <c r="I4" s="132"/>
      <c r="J4" s="132"/>
      <c r="K4" s="132"/>
      <c r="L4" s="132"/>
      <c r="M4" s="132"/>
      <c r="N4" s="132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32"/>
      <c r="AM4" s="132"/>
      <c r="AN4" s="123"/>
      <c r="AO4" s="123"/>
      <c r="AP4" s="132"/>
      <c r="AQ4" s="132"/>
    </row>
    <row r="5" spans="1:43" ht="34.5" customHeight="1">
      <c r="B5" s="410"/>
      <c r="C5" s="412" t="s">
        <v>150</v>
      </c>
      <c r="D5" s="413"/>
      <c r="E5" s="412" t="s">
        <v>151</v>
      </c>
      <c r="F5" s="413"/>
      <c r="G5" s="412" t="s">
        <v>152</v>
      </c>
      <c r="H5" s="413"/>
      <c r="I5" s="414" t="s">
        <v>153</v>
      </c>
      <c r="J5" s="415"/>
      <c r="K5" s="414" t="s">
        <v>154</v>
      </c>
      <c r="L5" s="415"/>
      <c r="M5" s="414" t="s">
        <v>155</v>
      </c>
      <c r="N5" s="416"/>
      <c r="O5" s="400" t="s">
        <v>156</v>
      </c>
      <c r="P5" s="401"/>
      <c r="Q5" s="402" t="s">
        <v>157</v>
      </c>
      <c r="R5" s="403"/>
      <c r="S5" s="402" t="s">
        <v>158</v>
      </c>
      <c r="T5" s="406"/>
      <c r="U5" s="133"/>
      <c r="V5" s="406" t="s">
        <v>159</v>
      </c>
      <c r="W5" s="403"/>
      <c r="X5" s="402" t="s">
        <v>160</v>
      </c>
      <c r="Y5" s="403"/>
      <c r="Z5" s="402" t="s">
        <v>161</v>
      </c>
      <c r="AA5" s="403"/>
      <c r="AB5" s="400" t="s">
        <v>162</v>
      </c>
      <c r="AC5" s="401"/>
      <c r="AD5" s="400" t="s">
        <v>163</v>
      </c>
      <c r="AE5" s="401"/>
      <c r="AF5" s="400" t="s">
        <v>164</v>
      </c>
      <c r="AG5" s="401"/>
      <c r="AH5" s="402" t="s">
        <v>165</v>
      </c>
      <c r="AI5" s="403"/>
      <c r="AJ5" s="402" t="s">
        <v>166</v>
      </c>
      <c r="AK5" s="403"/>
      <c r="AL5" s="404" t="s">
        <v>167</v>
      </c>
      <c r="AM5" s="405"/>
      <c r="AN5" s="400" t="s">
        <v>168</v>
      </c>
      <c r="AO5" s="401"/>
      <c r="AP5" s="398" t="s">
        <v>169</v>
      </c>
      <c r="AQ5" s="399"/>
    </row>
    <row r="6" spans="1:43">
      <c r="B6" s="410"/>
      <c r="C6" s="134" t="s">
        <v>170</v>
      </c>
      <c r="D6" s="134" t="s">
        <v>171</v>
      </c>
      <c r="E6" s="134" t="s">
        <v>170</v>
      </c>
      <c r="F6" s="134" t="s">
        <v>171</v>
      </c>
      <c r="G6" s="134" t="s">
        <v>170</v>
      </c>
      <c r="H6" s="134" t="s">
        <v>171</v>
      </c>
      <c r="I6" s="134" t="s">
        <v>170</v>
      </c>
      <c r="J6" s="134" t="s">
        <v>171</v>
      </c>
      <c r="K6" s="134" t="s">
        <v>170</v>
      </c>
      <c r="L6" s="134" t="s">
        <v>171</v>
      </c>
      <c r="M6" s="135" t="s">
        <v>170</v>
      </c>
      <c r="N6" s="135" t="s">
        <v>171</v>
      </c>
      <c r="O6" s="135" t="s">
        <v>170</v>
      </c>
      <c r="P6" s="135" t="s">
        <v>171</v>
      </c>
      <c r="Q6" s="135" t="s">
        <v>170</v>
      </c>
      <c r="R6" s="135" t="s">
        <v>171</v>
      </c>
      <c r="S6" s="136" t="s">
        <v>170</v>
      </c>
      <c r="T6" s="137" t="s">
        <v>171</v>
      </c>
      <c r="U6" s="138"/>
      <c r="V6" s="138" t="s">
        <v>170</v>
      </c>
      <c r="W6" s="134" t="s">
        <v>171</v>
      </c>
      <c r="X6" s="134" t="s">
        <v>170</v>
      </c>
      <c r="Y6" s="134" t="s">
        <v>171</v>
      </c>
      <c r="Z6" s="134" t="s">
        <v>170</v>
      </c>
      <c r="AA6" s="134" t="s">
        <v>171</v>
      </c>
      <c r="AB6" s="134" t="s">
        <v>170</v>
      </c>
      <c r="AC6" s="134" t="s">
        <v>171</v>
      </c>
      <c r="AD6" s="134" t="s">
        <v>170</v>
      </c>
      <c r="AE6" s="135" t="s">
        <v>171</v>
      </c>
      <c r="AF6" s="135" t="s">
        <v>170</v>
      </c>
      <c r="AG6" s="135" t="s">
        <v>171</v>
      </c>
      <c r="AH6" s="134" t="s">
        <v>170</v>
      </c>
      <c r="AI6" s="134" t="s">
        <v>171</v>
      </c>
      <c r="AJ6" s="134" t="s">
        <v>170</v>
      </c>
      <c r="AK6" s="134" t="s">
        <v>171</v>
      </c>
      <c r="AL6" s="134" t="s">
        <v>170</v>
      </c>
      <c r="AM6" s="134" t="s">
        <v>171</v>
      </c>
      <c r="AN6" s="134" t="s">
        <v>170</v>
      </c>
      <c r="AO6" s="134" t="s">
        <v>171</v>
      </c>
      <c r="AP6" s="134" t="s">
        <v>170</v>
      </c>
      <c r="AQ6" s="134" t="s">
        <v>171</v>
      </c>
    </row>
    <row r="7" spans="1:43">
      <c r="B7" s="411"/>
      <c r="C7" s="139" t="s">
        <v>172</v>
      </c>
      <c r="D7" s="139" t="s">
        <v>173</v>
      </c>
      <c r="E7" s="139" t="s">
        <v>172</v>
      </c>
      <c r="F7" s="139" t="s">
        <v>173</v>
      </c>
      <c r="G7" s="139" t="s">
        <v>172</v>
      </c>
      <c r="H7" s="139" t="s">
        <v>173</v>
      </c>
      <c r="I7" s="139" t="s">
        <v>172</v>
      </c>
      <c r="J7" s="139" t="s">
        <v>173</v>
      </c>
      <c r="K7" s="139" t="s">
        <v>172</v>
      </c>
      <c r="L7" s="139" t="s">
        <v>173</v>
      </c>
      <c r="M7" s="139" t="s">
        <v>172</v>
      </c>
      <c r="N7" s="140" t="s">
        <v>173</v>
      </c>
      <c r="O7" s="140" t="s">
        <v>172</v>
      </c>
      <c r="P7" s="140" t="s">
        <v>173</v>
      </c>
      <c r="Q7" s="140" t="s">
        <v>172</v>
      </c>
      <c r="R7" s="140" t="s">
        <v>173</v>
      </c>
      <c r="S7" s="139" t="s">
        <v>172</v>
      </c>
      <c r="T7" s="141" t="s">
        <v>173</v>
      </c>
      <c r="U7" s="138"/>
      <c r="V7" s="142" t="s">
        <v>172</v>
      </c>
      <c r="W7" s="139" t="s">
        <v>173</v>
      </c>
      <c r="X7" s="139" t="s">
        <v>172</v>
      </c>
      <c r="Y7" s="139" t="s">
        <v>173</v>
      </c>
      <c r="Z7" s="139" t="s">
        <v>172</v>
      </c>
      <c r="AA7" s="139" t="s">
        <v>173</v>
      </c>
      <c r="AB7" s="139" t="s">
        <v>172</v>
      </c>
      <c r="AC7" s="139" t="s">
        <v>173</v>
      </c>
      <c r="AD7" s="139" t="s">
        <v>172</v>
      </c>
      <c r="AE7" s="140" t="s">
        <v>173</v>
      </c>
      <c r="AF7" s="140" t="s">
        <v>172</v>
      </c>
      <c r="AG7" s="140" t="s">
        <v>173</v>
      </c>
      <c r="AH7" s="139" t="s">
        <v>172</v>
      </c>
      <c r="AI7" s="139" t="s">
        <v>173</v>
      </c>
      <c r="AJ7" s="139" t="s">
        <v>172</v>
      </c>
      <c r="AK7" s="139" t="s">
        <v>173</v>
      </c>
      <c r="AL7" s="139" t="s">
        <v>172</v>
      </c>
      <c r="AM7" s="139" t="s">
        <v>173</v>
      </c>
      <c r="AN7" s="139" t="s">
        <v>172</v>
      </c>
      <c r="AO7" s="139" t="s">
        <v>173</v>
      </c>
      <c r="AP7" s="139" t="s">
        <v>172</v>
      </c>
      <c r="AQ7" s="139" t="s">
        <v>173</v>
      </c>
    </row>
    <row r="8" spans="1:43" ht="24.95" customHeight="1">
      <c r="B8" s="143" t="s">
        <v>150</v>
      </c>
      <c r="C8" s="144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6"/>
      <c r="V8" s="147"/>
      <c r="W8" s="147"/>
      <c r="X8" s="147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</row>
    <row r="9" spans="1:43" s="149" customFormat="1" ht="24.95" customHeight="1">
      <c r="B9" s="150" t="s">
        <v>174</v>
      </c>
      <c r="C9" s="151">
        <v>42113</v>
      </c>
      <c r="D9" s="145">
        <v>352162</v>
      </c>
      <c r="E9" s="145">
        <v>371</v>
      </c>
      <c r="F9" s="145">
        <v>3951</v>
      </c>
      <c r="G9" s="145">
        <v>41742</v>
      </c>
      <c r="H9" s="145">
        <v>348211</v>
      </c>
      <c r="I9" s="145">
        <v>22</v>
      </c>
      <c r="J9" s="145">
        <v>252</v>
      </c>
      <c r="K9" s="145">
        <v>4088</v>
      </c>
      <c r="L9" s="145">
        <v>25646</v>
      </c>
      <c r="M9" s="145">
        <v>2941</v>
      </c>
      <c r="N9" s="145">
        <v>53580</v>
      </c>
      <c r="O9" s="145">
        <v>91</v>
      </c>
      <c r="P9" s="145">
        <v>1767</v>
      </c>
      <c r="Q9" s="145">
        <v>282</v>
      </c>
      <c r="R9" s="145">
        <v>4071</v>
      </c>
      <c r="S9" s="145">
        <v>930</v>
      </c>
      <c r="T9" s="145">
        <v>16177</v>
      </c>
      <c r="U9" s="152"/>
      <c r="V9" s="153">
        <v>11550</v>
      </c>
      <c r="W9" s="153">
        <v>68707</v>
      </c>
      <c r="X9" s="153">
        <v>690</v>
      </c>
      <c r="Y9" s="145">
        <v>9246</v>
      </c>
      <c r="Z9" s="154">
        <v>2401</v>
      </c>
      <c r="AA9" s="154">
        <v>6874</v>
      </c>
      <c r="AB9" s="145">
        <v>1397</v>
      </c>
      <c r="AC9" s="145">
        <v>8140</v>
      </c>
      <c r="AD9" s="145">
        <v>5049</v>
      </c>
      <c r="AE9" s="145">
        <v>29943</v>
      </c>
      <c r="AF9" s="145">
        <v>3927</v>
      </c>
      <c r="AG9" s="145">
        <v>16829</v>
      </c>
      <c r="AH9" s="154">
        <v>1745</v>
      </c>
      <c r="AI9" s="154">
        <v>17613</v>
      </c>
      <c r="AJ9" s="145">
        <v>2815</v>
      </c>
      <c r="AK9" s="145">
        <v>49650</v>
      </c>
      <c r="AL9" s="145">
        <v>388</v>
      </c>
      <c r="AM9" s="145">
        <v>4047</v>
      </c>
      <c r="AN9" s="145">
        <v>2927</v>
      </c>
      <c r="AO9" s="145">
        <v>22565</v>
      </c>
      <c r="AP9" s="152">
        <v>499</v>
      </c>
      <c r="AQ9" s="152">
        <v>13104</v>
      </c>
    </row>
    <row r="10" spans="1:43" ht="24.95" customHeight="1">
      <c r="B10" s="150" t="s">
        <v>175</v>
      </c>
      <c r="C10" s="151">
        <f>SUM(C12:C35)</f>
        <v>37436</v>
      </c>
      <c r="D10" s="152">
        <f t="shared" ref="D10:AO10" si="0">SUM(D12:D35)</f>
        <v>306064</v>
      </c>
      <c r="E10" s="152">
        <f t="shared" si="0"/>
        <v>337</v>
      </c>
      <c r="F10" s="152">
        <f t="shared" si="0"/>
        <v>3805</v>
      </c>
      <c r="G10" s="152">
        <f>I10+K10+M10+O10+Q10+S10+V10+X10+Z10+AB10+AD10+AF10+AH10+AJ10+AL10+AN10</f>
        <v>37099</v>
      </c>
      <c r="H10" s="152">
        <f>J10+L10+N10+P10+R10+T10+W10+Y10+AA10+AC10+AE10+AG10+AI10+AK10+AM10+AO10</f>
        <v>302259</v>
      </c>
      <c r="I10" s="152">
        <f>SUM(I12:I35)</f>
        <v>15</v>
      </c>
      <c r="J10" s="152">
        <f t="shared" si="0"/>
        <v>121</v>
      </c>
      <c r="K10" s="152">
        <f t="shared" si="0"/>
        <v>3581</v>
      </c>
      <c r="L10" s="152">
        <f t="shared" si="0"/>
        <v>22577</v>
      </c>
      <c r="M10" s="152">
        <f t="shared" si="0"/>
        <v>2915</v>
      </c>
      <c r="N10" s="152">
        <f t="shared" si="0"/>
        <v>55253</v>
      </c>
      <c r="O10" s="152">
        <f t="shared" si="0"/>
        <v>31</v>
      </c>
      <c r="P10" s="152">
        <f t="shared" si="0"/>
        <v>1017</v>
      </c>
      <c r="Q10" s="152">
        <f t="shared" si="0"/>
        <v>264</v>
      </c>
      <c r="R10" s="152">
        <f t="shared" si="0"/>
        <v>3874</v>
      </c>
      <c r="S10" s="152">
        <f t="shared" si="0"/>
        <v>874</v>
      </c>
      <c r="T10" s="152">
        <f t="shared" si="0"/>
        <v>15028</v>
      </c>
      <c r="U10" s="152"/>
      <c r="V10" s="152">
        <f t="shared" si="0"/>
        <v>10187</v>
      </c>
      <c r="W10" s="152">
        <f t="shared" si="0"/>
        <v>61401</v>
      </c>
      <c r="X10" s="152">
        <f t="shared" si="0"/>
        <v>704</v>
      </c>
      <c r="Y10" s="152">
        <f t="shared" si="0"/>
        <v>9355</v>
      </c>
      <c r="Z10" s="152">
        <f t="shared" si="0"/>
        <v>2280</v>
      </c>
      <c r="AA10" s="152">
        <f t="shared" si="0"/>
        <v>6355</v>
      </c>
      <c r="AB10" s="152">
        <f t="shared" si="0"/>
        <v>1240</v>
      </c>
      <c r="AC10" s="152">
        <f t="shared" si="0"/>
        <v>6310</v>
      </c>
      <c r="AD10" s="152">
        <f t="shared" si="0"/>
        <v>4598</v>
      </c>
      <c r="AE10" s="152">
        <f t="shared" si="0"/>
        <v>28019</v>
      </c>
      <c r="AF10" s="152">
        <f t="shared" si="0"/>
        <v>3697</v>
      </c>
      <c r="AG10" s="152">
        <f t="shared" si="0"/>
        <v>13741</v>
      </c>
      <c r="AH10" s="152">
        <f t="shared" si="0"/>
        <v>1050</v>
      </c>
      <c r="AI10" s="152">
        <f t="shared" si="0"/>
        <v>9131</v>
      </c>
      <c r="AJ10" s="152">
        <f t="shared" si="0"/>
        <v>2573</v>
      </c>
      <c r="AK10" s="152">
        <f t="shared" si="0"/>
        <v>46956</v>
      </c>
      <c r="AL10" s="152">
        <f t="shared" si="0"/>
        <v>323</v>
      </c>
      <c r="AM10" s="152">
        <f t="shared" si="0"/>
        <v>3376</v>
      </c>
      <c r="AN10" s="152">
        <f t="shared" si="0"/>
        <v>2767</v>
      </c>
      <c r="AO10" s="152">
        <f t="shared" si="0"/>
        <v>19745</v>
      </c>
      <c r="AP10" s="152" t="s">
        <v>29</v>
      </c>
      <c r="AQ10" s="152" t="s">
        <v>29</v>
      </c>
    </row>
    <row r="11" spans="1:43" ht="12" customHeight="1">
      <c r="B11" s="155"/>
      <c r="C11" s="151"/>
      <c r="D11" s="145"/>
      <c r="E11" s="145"/>
      <c r="F11" s="145"/>
      <c r="G11" s="152"/>
      <c r="H11" s="152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52"/>
      <c r="V11" s="153"/>
      <c r="W11" s="153"/>
      <c r="X11" s="153"/>
      <c r="Y11" s="145"/>
      <c r="Z11" s="154"/>
      <c r="AA11" s="154"/>
      <c r="AB11" s="145"/>
      <c r="AC11" s="145"/>
      <c r="AD11" s="145"/>
      <c r="AE11" s="145"/>
      <c r="AF11" s="145"/>
      <c r="AG11" s="145"/>
      <c r="AH11" s="154"/>
      <c r="AI11" s="154"/>
      <c r="AJ11" s="145"/>
      <c r="AK11" s="145"/>
      <c r="AL11" s="145"/>
      <c r="AM11" s="145"/>
      <c r="AN11" s="145"/>
      <c r="AO11" s="145"/>
      <c r="AP11" s="152"/>
      <c r="AQ11" s="152"/>
    </row>
    <row r="12" spans="1:43" ht="24.95" customHeight="1">
      <c r="B12" s="156" t="s">
        <v>176</v>
      </c>
      <c r="C12" s="151">
        <v>14685</v>
      </c>
      <c r="D12" s="145">
        <v>128877</v>
      </c>
      <c r="E12" s="145">
        <v>57</v>
      </c>
      <c r="F12" s="145">
        <v>587</v>
      </c>
      <c r="G12" s="152">
        <f>I12+K12+M12+O12+Q12+S12+V12+X12+Z12+AB12+AD12+AF12+AH12+AJ12+AL12+AN12</f>
        <v>14628</v>
      </c>
      <c r="H12" s="152">
        <f>J12+L12+N12+P12+R12+T12+W12+Y12+AA12+AC12+AE12+AG12+AI12+AK12+AM12+AO12</f>
        <v>128290</v>
      </c>
      <c r="I12" s="145">
        <v>2</v>
      </c>
      <c r="J12" s="145">
        <v>8</v>
      </c>
      <c r="K12" s="145">
        <v>1095</v>
      </c>
      <c r="L12" s="145">
        <v>7841</v>
      </c>
      <c r="M12" s="145">
        <v>866</v>
      </c>
      <c r="N12" s="145">
        <v>12907</v>
      </c>
      <c r="O12" s="145">
        <v>9</v>
      </c>
      <c r="P12" s="145">
        <v>456</v>
      </c>
      <c r="Q12" s="145">
        <v>167</v>
      </c>
      <c r="R12" s="145">
        <v>3155</v>
      </c>
      <c r="S12" s="145">
        <v>251</v>
      </c>
      <c r="T12" s="145">
        <v>5341</v>
      </c>
      <c r="U12" s="152"/>
      <c r="V12" s="153">
        <v>3830</v>
      </c>
      <c r="W12" s="153">
        <v>27418</v>
      </c>
      <c r="X12" s="153">
        <v>349</v>
      </c>
      <c r="Y12" s="145">
        <v>5965</v>
      </c>
      <c r="Z12" s="154">
        <v>1322</v>
      </c>
      <c r="AA12" s="154">
        <v>3845</v>
      </c>
      <c r="AB12" s="145">
        <v>677</v>
      </c>
      <c r="AC12" s="145">
        <v>4232</v>
      </c>
      <c r="AD12" s="145">
        <v>2178</v>
      </c>
      <c r="AE12" s="145">
        <v>14372</v>
      </c>
      <c r="AF12" s="145">
        <v>1328</v>
      </c>
      <c r="AG12" s="145">
        <v>6184</v>
      </c>
      <c r="AH12" s="154">
        <v>426</v>
      </c>
      <c r="AI12" s="154">
        <v>6362</v>
      </c>
      <c r="AJ12" s="145">
        <v>1021</v>
      </c>
      <c r="AK12" s="145">
        <v>18809</v>
      </c>
      <c r="AL12" s="145">
        <v>56</v>
      </c>
      <c r="AM12" s="145">
        <v>362</v>
      </c>
      <c r="AN12" s="145">
        <v>1051</v>
      </c>
      <c r="AO12" s="145">
        <v>11033</v>
      </c>
      <c r="AP12" s="152" t="s">
        <v>29</v>
      </c>
      <c r="AQ12" s="152" t="s">
        <v>29</v>
      </c>
    </row>
    <row r="13" spans="1:43" ht="24.95" customHeight="1">
      <c r="B13" s="156" t="s">
        <v>177</v>
      </c>
      <c r="C13" s="151">
        <v>2897</v>
      </c>
      <c r="D13" s="145">
        <v>23414</v>
      </c>
      <c r="E13" s="145">
        <v>36</v>
      </c>
      <c r="F13" s="145">
        <v>242</v>
      </c>
      <c r="G13" s="152">
        <f>I13+K13+M13+Q13+S13+V13+X13+Z13+AB13+AD13+AF13+AH13+AJ13+AL13+AN13</f>
        <v>2861</v>
      </c>
      <c r="H13" s="152">
        <f>J13+L13+N13+R13+T13+W13+Y13+AA13+AC13+AE13+AG13+AI13+AK13+AM13+AO13</f>
        <v>23172</v>
      </c>
      <c r="I13" s="145">
        <v>2</v>
      </c>
      <c r="J13" s="145">
        <v>7</v>
      </c>
      <c r="K13" s="145">
        <v>203</v>
      </c>
      <c r="L13" s="145">
        <v>1312</v>
      </c>
      <c r="M13" s="145">
        <v>263</v>
      </c>
      <c r="N13" s="145">
        <v>5760</v>
      </c>
      <c r="O13" s="145" t="s">
        <v>29</v>
      </c>
      <c r="P13" s="145" t="s">
        <v>29</v>
      </c>
      <c r="Q13" s="145">
        <v>17</v>
      </c>
      <c r="R13" s="145">
        <v>85</v>
      </c>
      <c r="S13" s="145">
        <v>67</v>
      </c>
      <c r="T13" s="145">
        <v>1063</v>
      </c>
      <c r="U13" s="152"/>
      <c r="V13" s="153">
        <v>777</v>
      </c>
      <c r="W13" s="153">
        <v>4166</v>
      </c>
      <c r="X13" s="153">
        <v>51</v>
      </c>
      <c r="Y13" s="145">
        <v>452</v>
      </c>
      <c r="Z13" s="154">
        <v>173</v>
      </c>
      <c r="AA13" s="154">
        <v>497</v>
      </c>
      <c r="AB13" s="145">
        <v>102</v>
      </c>
      <c r="AC13" s="145">
        <v>293</v>
      </c>
      <c r="AD13" s="145">
        <v>353</v>
      </c>
      <c r="AE13" s="145">
        <v>2527</v>
      </c>
      <c r="AF13" s="145">
        <v>285</v>
      </c>
      <c r="AG13" s="145">
        <v>949</v>
      </c>
      <c r="AH13" s="154">
        <v>125</v>
      </c>
      <c r="AI13" s="154">
        <v>869</v>
      </c>
      <c r="AJ13" s="145">
        <v>226</v>
      </c>
      <c r="AK13" s="145">
        <v>3694</v>
      </c>
      <c r="AL13" s="145">
        <v>25</v>
      </c>
      <c r="AM13" s="145">
        <v>218</v>
      </c>
      <c r="AN13" s="145">
        <v>192</v>
      </c>
      <c r="AO13" s="145">
        <v>1280</v>
      </c>
      <c r="AP13" s="152" t="s">
        <v>29</v>
      </c>
      <c r="AQ13" s="152" t="s">
        <v>29</v>
      </c>
    </row>
    <row r="14" spans="1:43" ht="24.95" customHeight="1">
      <c r="A14" s="117"/>
      <c r="B14" s="156" t="s">
        <v>178</v>
      </c>
      <c r="C14" s="151">
        <v>1681</v>
      </c>
      <c r="D14" s="145">
        <v>14676</v>
      </c>
      <c r="E14" s="145">
        <v>28</v>
      </c>
      <c r="F14" s="145">
        <v>468</v>
      </c>
      <c r="G14" s="152">
        <f>K14+M14+O14+Q14+S14+V14+X14+Z14+AB14+AD14+AF14+AH14+AJ14+AL14+AN14</f>
        <v>1653</v>
      </c>
      <c r="H14" s="152">
        <f>L14+N14+P14+R14+T14+W14+Y14+AA14+AC14+AE14+AG14+AI14+AK14+AM14+AO14</f>
        <v>14208</v>
      </c>
      <c r="I14" s="145" t="s">
        <v>29</v>
      </c>
      <c r="J14" s="145" t="s">
        <v>29</v>
      </c>
      <c r="K14" s="145">
        <v>136</v>
      </c>
      <c r="L14" s="145">
        <v>733</v>
      </c>
      <c r="M14" s="145">
        <v>163</v>
      </c>
      <c r="N14" s="145">
        <v>2689</v>
      </c>
      <c r="O14" s="145">
        <v>1</v>
      </c>
      <c r="P14" s="145">
        <v>3</v>
      </c>
      <c r="Q14" s="145">
        <v>5</v>
      </c>
      <c r="R14" s="145">
        <v>29</v>
      </c>
      <c r="S14" s="145">
        <v>44</v>
      </c>
      <c r="T14" s="145">
        <v>736</v>
      </c>
      <c r="U14" s="152"/>
      <c r="V14" s="153">
        <v>522</v>
      </c>
      <c r="W14" s="153">
        <v>2900</v>
      </c>
      <c r="X14" s="153">
        <v>26</v>
      </c>
      <c r="Y14" s="145">
        <v>199</v>
      </c>
      <c r="Z14" s="154">
        <v>78</v>
      </c>
      <c r="AA14" s="154">
        <v>156</v>
      </c>
      <c r="AB14" s="145">
        <v>31</v>
      </c>
      <c r="AC14" s="145">
        <v>91</v>
      </c>
      <c r="AD14" s="145">
        <v>204</v>
      </c>
      <c r="AE14" s="145">
        <v>1165</v>
      </c>
      <c r="AF14" s="145">
        <v>176</v>
      </c>
      <c r="AG14" s="145">
        <v>624</v>
      </c>
      <c r="AH14" s="154">
        <v>43</v>
      </c>
      <c r="AI14" s="154">
        <v>142</v>
      </c>
      <c r="AJ14" s="145">
        <v>111</v>
      </c>
      <c r="AK14" s="145">
        <v>3871</v>
      </c>
      <c r="AL14" s="145">
        <v>14</v>
      </c>
      <c r="AM14" s="145">
        <v>289</v>
      </c>
      <c r="AN14" s="145">
        <v>99</v>
      </c>
      <c r="AO14" s="145">
        <v>581</v>
      </c>
      <c r="AP14" s="152" t="s">
        <v>29</v>
      </c>
      <c r="AQ14" s="152" t="s">
        <v>29</v>
      </c>
    </row>
    <row r="15" spans="1:43" ht="24.95" customHeight="1">
      <c r="B15" s="156" t="s">
        <v>179</v>
      </c>
      <c r="C15" s="151">
        <v>3321</v>
      </c>
      <c r="D15" s="145">
        <v>29625</v>
      </c>
      <c r="E15" s="145">
        <v>45</v>
      </c>
      <c r="F15" s="145">
        <v>439</v>
      </c>
      <c r="G15" s="152">
        <f>I15+K15+M15+O15+Q15+S15+V15+X15+Z15+AB15+AD15+AF15+AH15+AJ15+AL15+AN15</f>
        <v>3276</v>
      </c>
      <c r="H15" s="152">
        <f>J15+L15+N15+P15+R15+T15+W15+Y15+AA15+AC15+AE15+AG15+AI15+AK15+AM15+AO15</f>
        <v>29186</v>
      </c>
      <c r="I15" s="145">
        <v>1</v>
      </c>
      <c r="J15" s="145">
        <v>4</v>
      </c>
      <c r="K15" s="145">
        <v>376</v>
      </c>
      <c r="L15" s="145">
        <v>2609</v>
      </c>
      <c r="M15" s="145">
        <v>324</v>
      </c>
      <c r="N15" s="145">
        <v>9875</v>
      </c>
      <c r="O15" s="145">
        <v>6</v>
      </c>
      <c r="P15" s="145">
        <v>315</v>
      </c>
      <c r="Q15" s="145">
        <v>11</v>
      </c>
      <c r="R15" s="145">
        <v>73</v>
      </c>
      <c r="S15" s="145">
        <v>123</v>
      </c>
      <c r="T15" s="145">
        <v>1678</v>
      </c>
      <c r="U15" s="152"/>
      <c r="V15" s="153">
        <v>907</v>
      </c>
      <c r="W15" s="153">
        <v>4535</v>
      </c>
      <c r="X15" s="153">
        <v>65</v>
      </c>
      <c r="Y15" s="145">
        <v>659</v>
      </c>
      <c r="Z15" s="154">
        <v>127</v>
      </c>
      <c r="AA15" s="154">
        <v>325</v>
      </c>
      <c r="AB15" s="145">
        <v>91</v>
      </c>
      <c r="AC15" s="145">
        <v>409</v>
      </c>
      <c r="AD15" s="145">
        <v>348</v>
      </c>
      <c r="AE15" s="145">
        <v>1657</v>
      </c>
      <c r="AF15" s="145">
        <v>315</v>
      </c>
      <c r="AG15" s="145">
        <v>1005</v>
      </c>
      <c r="AH15" s="154">
        <v>78</v>
      </c>
      <c r="AI15" s="154">
        <v>433</v>
      </c>
      <c r="AJ15" s="145">
        <v>203</v>
      </c>
      <c r="AK15" s="145">
        <v>3602</v>
      </c>
      <c r="AL15" s="145">
        <v>42</v>
      </c>
      <c r="AM15" s="145">
        <v>477</v>
      </c>
      <c r="AN15" s="145">
        <v>259</v>
      </c>
      <c r="AO15" s="145">
        <v>1530</v>
      </c>
      <c r="AP15" s="152" t="s">
        <v>29</v>
      </c>
      <c r="AQ15" s="152" t="s">
        <v>29</v>
      </c>
    </row>
    <row r="16" spans="1:43" ht="24.95" customHeight="1">
      <c r="B16" s="156" t="s">
        <v>180</v>
      </c>
      <c r="C16" s="151">
        <v>1905</v>
      </c>
      <c r="D16" s="145">
        <v>13022</v>
      </c>
      <c r="E16" s="145">
        <v>16</v>
      </c>
      <c r="F16" s="145">
        <v>156</v>
      </c>
      <c r="G16" s="152">
        <f>I16+K16+M16+O16+Q16+S16+V16+X16+Z16+AB16+AD16+AF16+AH16+AJ16+AL16+AN16</f>
        <v>1889</v>
      </c>
      <c r="H16" s="152">
        <f>J16+L16+N16+P16+R16+T16+W16+Y16+AA16+AC16+AE16+AG16+AI16+AK16+AM16+AO16</f>
        <v>12866</v>
      </c>
      <c r="I16" s="145">
        <v>1</v>
      </c>
      <c r="J16" s="145">
        <v>21</v>
      </c>
      <c r="K16" s="145">
        <v>204</v>
      </c>
      <c r="L16" s="145">
        <v>1066</v>
      </c>
      <c r="M16" s="145">
        <v>140</v>
      </c>
      <c r="N16" s="145">
        <v>2087</v>
      </c>
      <c r="O16" s="145">
        <v>1</v>
      </c>
      <c r="P16" s="145">
        <v>31</v>
      </c>
      <c r="Q16" s="145">
        <v>9</v>
      </c>
      <c r="R16" s="145">
        <v>61</v>
      </c>
      <c r="S16" s="145">
        <v>36</v>
      </c>
      <c r="T16" s="145">
        <v>641</v>
      </c>
      <c r="U16" s="152"/>
      <c r="V16" s="153">
        <v>533</v>
      </c>
      <c r="W16" s="153">
        <v>2532</v>
      </c>
      <c r="X16" s="153">
        <v>25</v>
      </c>
      <c r="Y16" s="145">
        <v>349</v>
      </c>
      <c r="Z16" s="154">
        <v>70</v>
      </c>
      <c r="AA16" s="154">
        <v>183</v>
      </c>
      <c r="AB16" s="145">
        <v>58</v>
      </c>
      <c r="AC16" s="145">
        <v>188</v>
      </c>
      <c r="AD16" s="145">
        <v>225</v>
      </c>
      <c r="AE16" s="145">
        <v>1052</v>
      </c>
      <c r="AF16" s="145">
        <v>219</v>
      </c>
      <c r="AG16" s="145">
        <v>773</v>
      </c>
      <c r="AH16" s="154">
        <v>54</v>
      </c>
      <c r="AI16" s="154">
        <v>166</v>
      </c>
      <c r="AJ16" s="145">
        <v>148</v>
      </c>
      <c r="AK16" s="145">
        <v>2887</v>
      </c>
      <c r="AL16" s="145">
        <v>17</v>
      </c>
      <c r="AM16" s="145">
        <v>229</v>
      </c>
      <c r="AN16" s="145">
        <v>149</v>
      </c>
      <c r="AO16" s="145">
        <v>600</v>
      </c>
      <c r="AP16" s="152" t="s">
        <v>29</v>
      </c>
      <c r="AQ16" s="152" t="s">
        <v>29</v>
      </c>
    </row>
    <row r="17" spans="2:43" ht="24.95" customHeight="1">
      <c r="B17" s="156" t="s">
        <v>181</v>
      </c>
      <c r="C17" s="151">
        <v>1317</v>
      </c>
      <c r="D17" s="145">
        <v>10225</v>
      </c>
      <c r="E17" s="145">
        <v>17</v>
      </c>
      <c r="F17" s="145">
        <v>163</v>
      </c>
      <c r="G17" s="152">
        <f>K17+M17+Q17+S17+V17+X17+Z17+AB17+AD17+AF17+AH17+AJ17+AL17+AN17</f>
        <v>1300</v>
      </c>
      <c r="H17" s="152">
        <f>L17+N17+R17+T17+W17+Y17+AA17+AC17+AE17+AG17+AI17+AK17+AM17+AO17</f>
        <v>10062</v>
      </c>
      <c r="I17" s="145" t="s">
        <v>29</v>
      </c>
      <c r="J17" s="145" t="s">
        <v>29</v>
      </c>
      <c r="K17" s="145">
        <v>166</v>
      </c>
      <c r="L17" s="145">
        <v>1050</v>
      </c>
      <c r="M17" s="145">
        <v>163</v>
      </c>
      <c r="N17" s="145">
        <v>2948</v>
      </c>
      <c r="O17" s="145" t="s">
        <v>29</v>
      </c>
      <c r="P17" s="145" t="s">
        <v>29</v>
      </c>
      <c r="Q17" s="145">
        <v>4</v>
      </c>
      <c r="R17" s="145">
        <v>14</v>
      </c>
      <c r="S17" s="145">
        <v>37</v>
      </c>
      <c r="T17" s="145">
        <v>444</v>
      </c>
      <c r="U17" s="152"/>
      <c r="V17" s="153">
        <v>333</v>
      </c>
      <c r="W17" s="153">
        <v>1746</v>
      </c>
      <c r="X17" s="153">
        <v>16</v>
      </c>
      <c r="Y17" s="145">
        <v>110</v>
      </c>
      <c r="Z17" s="154">
        <v>13</v>
      </c>
      <c r="AA17" s="154">
        <v>22</v>
      </c>
      <c r="AB17" s="145">
        <v>20</v>
      </c>
      <c r="AC17" s="145">
        <v>62</v>
      </c>
      <c r="AD17" s="145">
        <v>117</v>
      </c>
      <c r="AE17" s="145">
        <v>475</v>
      </c>
      <c r="AF17" s="145">
        <v>154</v>
      </c>
      <c r="AG17" s="145">
        <v>522</v>
      </c>
      <c r="AH17" s="154">
        <v>32</v>
      </c>
      <c r="AI17" s="154">
        <v>136</v>
      </c>
      <c r="AJ17" s="145">
        <v>102</v>
      </c>
      <c r="AK17" s="145">
        <v>1373</v>
      </c>
      <c r="AL17" s="145">
        <v>23</v>
      </c>
      <c r="AM17" s="145">
        <v>632</v>
      </c>
      <c r="AN17" s="145">
        <v>120</v>
      </c>
      <c r="AO17" s="145">
        <v>528</v>
      </c>
      <c r="AP17" s="152" t="s">
        <v>29</v>
      </c>
      <c r="AQ17" s="152" t="s">
        <v>29</v>
      </c>
    </row>
    <row r="18" spans="2:43" ht="24.95" customHeight="1">
      <c r="B18" s="156" t="s">
        <v>182</v>
      </c>
      <c r="C18" s="151">
        <v>1440</v>
      </c>
      <c r="D18" s="145">
        <v>10203</v>
      </c>
      <c r="E18" s="145">
        <v>20</v>
      </c>
      <c r="F18" s="145">
        <v>253</v>
      </c>
      <c r="G18" s="152">
        <f>I18+K18+M18+O18+Q18+S18+V18+X18+Z18+AB18+AD18+AF18+AH18+AJ18+AL18+AN18</f>
        <v>1420</v>
      </c>
      <c r="H18" s="152">
        <f>J18+L18+N18+P18+R18+T18+W18+Y18+AA18+AC18+AE18+AG18+AI18+AK18+AM18+AO18</f>
        <v>9950</v>
      </c>
      <c r="I18" s="145">
        <v>2</v>
      </c>
      <c r="J18" s="145">
        <v>22</v>
      </c>
      <c r="K18" s="145">
        <v>173</v>
      </c>
      <c r="L18" s="145">
        <v>1142</v>
      </c>
      <c r="M18" s="145">
        <v>105</v>
      </c>
      <c r="N18" s="145">
        <v>1588</v>
      </c>
      <c r="O18" s="145">
        <v>2</v>
      </c>
      <c r="P18" s="145">
        <v>13</v>
      </c>
      <c r="Q18" s="145">
        <v>5</v>
      </c>
      <c r="R18" s="145">
        <v>18</v>
      </c>
      <c r="S18" s="145">
        <v>34</v>
      </c>
      <c r="T18" s="145">
        <v>525</v>
      </c>
      <c r="U18" s="152"/>
      <c r="V18" s="153">
        <v>405</v>
      </c>
      <c r="W18" s="153">
        <v>2229</v>
      </c>
      <c r="X18" s="153">
        <v>31</v>
      </c>
      <c r="Y18" s="145">
        <v>286</v>
      </c>
      <c r="Z18" s="154">
        <v>52</v>
      </c>
      <c r="AA18" s="154">
        <v>136</v>
      </c>
      <c r="AB18" s="145">
        <v>40</v>
      </c>
      <c r="AC18" s="145">
        <v>162</v>
      </c>
      <c r="AD18" s="145">
        <v>147</v>
      </c>
      <c r="AE18" s="145">
        <v>797</v>
      </c>
      <c r="AF18" s="145">
        <v>152</v>
      </c>
      <c r="AG18" s="145">
        <v>526</v>
      </c>
      <c r="AH18" s="154">
        <v>32</v>
      </c>
      <c r="AI18" s="154">
        <v>85</v>
      </c>
      <c r="AJ18" s="145">
        <v>96</v>
      </c>
      <c r="AK18" s="145">
        <v>1840</v>
      </c>
      <c r="AL18" s="145">
        <v>13</v>
      </c>
      <c r="AM18" s="145">
        <v>115</v>
      </c>
      <c r="AN18" s="145">
        <v>131</v>
      </c>
      <c r="AO18" s="145">
        <v>466</v>
      </c>
      <c r="AP18" s="152" t="s">
        <v>29</v>
      </c>
      <c r="AQ18" s="152" t="s">
        <v>29</v>
      </c>
    </row>
    <row r="19" spans="2:43" ht="24.95" customHeight="1">
      <c r="B19" s="156" t="s">
        <v>183</v>
      </c>
      <c r="C19" s="151">
        <v>1649</v>
      </c>
      <c r="D19" s="145">
        <v>10394</v>
      </c>
      <c r="E19" s="145">
        <v>13</v>
      </c>
      <c r="F19" s="145">
        <v>321</v>
      </c>
      <c r="G19" s="152">
        <f>I19+K19+M19+O19+Q19+S19+V19+X19+Z19+AB19+AD19+AF19+AH19+AJ19+AL19+AN19</f>
        <v>1636</v>
      </c>
      <c r="H19" s="152">
        <f>J19+L19+N19+P19+R19+T19+W19+Y19+AA19+AC19+AE19+AG19+AI19+AK19+AM19+AO19</f>
        <v>10073</v>
      </c>
      <c r="I19" s="145">
        <v>1</v>
      </c>
      <c r="J19" s="145">
        <v>11</v>
      </c>
      <c r="K19" s="145">
        <v>212</v>
      </c>
      <c r="L19" s="145">
        <v>1391</v>
      </c>
      <c r="M19" s="145">
        <v>118</v>
      </c>
      <c r="N19" s="145">
        <v>1613</v>
      </c>
      <c r="O19" s="145">
        <v>5</v>
      </c>
      <c r="P19" s="145">
        <v>153</v>
      </c>
      <c r="Q19" s="145">
        <v>10</v>
      </c>
      <c r="R19" s="145">
        <v>75</v>
      </c>
      <c r="S19" s="145">
        <v>40</v>
      </c>
      <c r="T19" s="145">
        <v>515</v>
      </c>
      <c r="U19" s="152"/>
      <c r="V19" s="153">
        <v>461</v>
      </c>
      <c r="W19" s="153">
        <v>1970</v>
      </c>
      <c r="X19" s="153">
        <v>25</v>
      </c>
      <c r="Y19" s="145">
        <v>197</v>
      </c>
      <c r="Z19" s="154">
        <v>89</v>
      </c>
      <c r="AA19" s="154">
        <v>133</v>
      </c>
      <c r="AB19" s="145">
        <v>38</v>
      </c>
      <c r="AC19" s="145">
        <v>190</v>
      </c>
      <c r="AD19" s="145">
        <v>174</v>
      </c>
      <c r="AE19" s="145">
        <v>859</v>
      </c>
      <c r="AF19" s="145">
        <v>182</v>
      </c>
      <c r="AG19" s="145">
        <v>493</v>
      </c>
      <c r="AH19" s="154">
        <v>33</v>
      </c>
      <c r="AI19" s="154">
        <v>78</v>
      </c>
      <c r="AJ19" s="145">
        <v>98</v>
      </c>
      <c r="AK19" s="145">
        <v>1691</v>
      </c>
      <c r="AL19" s="145">
        <v>27</v>
      </c>
      <c r="AM19" s="145">
        <v>139</v>
      </c>
      <c r="AN19" s="145">
        <v>123</v>
      </c>
      <c r="AO19" s="145">
        <v>565</v>
      </c>
      <c r="AP19" s="152" t="s">
        <v>29</v>
      </c>
      <c r="AQ19" s="152" t="s">
        <v>29</v>
      </c>
    </row>
    <row r="20" spans="2:43" ht="24.95" customHeight="1">
      <c r="B20" s="156" t="s">
        <v>184</v>
      </c>
      <c r="C20" s="151">
        <v>268</v>
      </c>
      <c r="D20" s="145">
        <v>1670</v>
      </c>
      <c r="E20" s="145">
        <v>12</v>
      </c>
      <c r="F20" s="145">
        <v>70</v>
      </c>
      <c r="G20" s="152">
        <f>I20+K20+M20+S20+V20+X20+Z20+AB20+AD20+AF20+AH20+AJ20+AL20+AN20</f>
        <v>256</v>
      </c>
      <c r="H20" s="152">
        <f>J20+L20+N20+T20+W20+Y20+AA20+AC20+AE20+AG20+AI20+AK20+AM20+AO20</f>
        <v>1600</v>
      </c>
      <c r="I20" s="145">
        <v>2</v>
      </c>
      <c r="J20" s="145">
        <v>41</v>
      </c>
      <c r="K20" s="145">
        <v>57</v>
      </c>
      <c r="L20" s="145">
        <v>300</v>
      </c>
      <c r="M20" s="145">
        <v>26</v>
      </c>
      <c r="N20" s="145">
        <v>515</v>
      </c>
      <c r="O20" s="145" t="s">
        <v>29</v>
      </c>
      <c r="P20" s="145" t="s">
        <v>29</v>
      </c>
      <c r="Q20" s="145" t="s">
        <v>29</v>
      </c>
      <c r="R20" s="145" t="s">
        <v>29</v>
      </c>
      <c r="S20" s="145">
        <v>6</v>
      </c>
      <c r="T20" s="145">
        <v>121</v>
      </c>
      <c r="U20" s="152"/>
      <c r="V20" s="153">
        <v>58</v>
      </c>
      <c r="W20" s="153">
        <v>232</v>
      </c>
      <c r="X20" s="153">
        <v>3</v>
      </c>
      <c r="Y20" s="145">
        <v>18</v>
      </c>
      <c r="Z20" s="154">
        <v>1</v>
      </c>
      <c r="AA20" s="154">
        <v>3</v>
      </c>
      <c r="AB20" s="145">
        <v>7</v>
      </c>
      <c r="AC20" s="145">
        <v>14</v>
      </c>
      <c r="AD20" s="145">
        <v>18</v>
      </c>
      <c r="AE20" s="145">
        <v>88</v>
      </c>
      <c r="AF20" s="145">
        <v>27</v>
      </c>
      <c r="AG20" s="145">
        <v>63</v>
      </c>
      <c r="AH20" s="154">
        <v>6</v>
      </c>
      <c r="AI20" s="154">
        <v>41</v>
      </c>
      <c r="AJ20" s="145">
        <v>8</v>
      </c>
      <c r="AK20" s="145">
        <v>33</v>
      </c>
      <c r="AL20" s="145">
        <v>7</v>
      </c>
      <c r="AM20" s="145">
        <v>47</v>
      </c>
      <c r="AN20" s="145">
        <v>30</v>
      </c>
      <c r="AO20" s="145">
        <v>84</v>
      </c>
      <c r="AP20" s="152" t="s">
        <v>29</v>
      </c>
      <c r="AQ20" s="152" t="s">
        <v>29</v>
      </c>
    </row>
    <row r="21" spans="2:43" ht="24.95" customHeight="1">
      <c r="B21" s="156" t="s">
        <v>185</v>
      </c>
      <c r="C21" s="151">
        <v>98</v>
      </c>
      <c r="D21" s="145">
        <v>630</v>
      </c>
      <c r="E21" s="145">
        <v>3</v>
      </c>
      <c r="F21" s="145">
        <v>35</v>
      </c>
      <c r="G21" s="152">
        <f>K21+M21+Q21+S21+V21+AB21+AD21+AF21+AJ21+AL21+AN21</f>
        <v>95</v>
      </c>
      <c r="H21" s="152">
        <f>L21+N21+R21+T21+W21+AC21+AE21+AG21+AK21+AM21+AO21</f>
        <v>595</v>
      </c>
      <c r="I21" s="145" t="s">
        <v>29</v>
      </c>
      <c r="J21" s="145" t="s">
        <v>29</v>
      </c>
      <c r="K21" s="145">
        <v>21</v>
      </c>
      <c r="L21" s="145">
        <v>125</v>
      </c>
      <c r="M21" s="145">
        <v>9</v>
      </c>
      <c r="N21" s="145">
        <v>120</v>
      </c>
      <c r="O21" s="145" t="s">
        <v>29</v>
      </c>
      <c r="P21" s="145" t="s">
        <v>29</v>
      </c>
      <c r="Q21" s="145">
        <v>2</v>
      </c>
      <c r="R21" s="145">
        <v>3</v>
      </c>
      <c r="S21" s="145">
        <v>2</v>
      </c>
      <c r="T21" s="145">
        <v>18</v>
      </c>
      <c r="U21" s="152"/>
      <c r="V21" s="153">
        <v>23</v>
      </c>
      <c r="W21" s="153">
        <v>65</v>
      </c>
      <c r="X21" s="145" t="s">
        <v>29</v>
      </c>
      <c r="Y21" s="145" t="s">
        <v>29</v>
      </c>
      <c r="Z21" s="157" t="s">
        <v>29</v>
      </c>
      <c r="AA21" s="157" t="s">
        <v>29</v>
      </c>
      <c r="AB21" s="145">
        <v>2</v>
      </c>
      <c r="AC21" s="145">
        <v>23</v>
      </c>
      <c r="AD21" s="145">
        <v>8</v>
      </c>
      <c r="AE21" s="145">
        <v>74</v>
      </c>
      <c r="AF21" s="145">
        <v>9</v>
      </c>
      <c r="AG21" s="145">
        <v>13</v>
      </c>
      <c r="AH21" s="154" t="s">
        <v>29</v>
      </c>
      <c r="AI21" s="154" t="s">
        <v>29</v>
      </c>
      <c r="AJ21" s="145">
        <v>7</v>
      </c>
      <c r="AK21" s="145">
        <v>88</v>
      </c>
      <c r="AL21" s="145">
        <v>3</v>
      </c>
      <c r="AM21" s="145">
        <v>23</v>
      </c>
      <c r="AN21" s="145">
        <v>9</v>
      </c>
      <c r="AO21" s="145">
        <v>43</v>
      </c>
      <c r="AP21" s="152" t="s">
        <v>29</v>
      </c>
      <c r="AQ21" s="152" t="s">
        <v>29</v>
      </c>
    </row>
    <row r="22" spans="2:43" ht="24.95" customHeight="1">
      <c r="B22" s="156" t="s">
        <v>186</v>
      </c>
      <c r="C22" s="151">
        <v>95</v>
      </c>
      <c r="D22" s="145">
        <v>398</v>
      </c>
      <c r="E22" s="145">
        <v>1</v>
      </c>
      <c r="F22" s="145">
        <v>4</v>
      </c>
      <c r="G22" s="152">
        <f>K22+M22+S22+V22+X22+AD22+AF22+AH22+AJ22+AL22+AN22</f>
        <v>94</v>
      </c>
      <c r="H22" s="152">
        <f>L22+N22+T22+W22+Y22++AE22+AG22+AI22+AK22+AM22+AO22</f>
        <v>394</v>
      </c>
      <c r="I22" s="145" t="s">
        <v>29</v>
      </c>
      <c r="J22" s="145" t="s">
        <v>29</v>
      </c>
      <c r="K22" s="145">
        <v>32</v>
      </c>
      <c r="L22" s="145">
        <v>98</v>
      </c>
      <c r="M22" s="145">
        <v>5</v>
      </c>
      <c r="N22" s="145">
        <v>24</v>
      </c>
      <c r="O22" s="145" t="s">
        <v>29</v>
      </c>
      <c r="P22" s="145" t="s">
        <v>29</v>
      </c>
      <c r="Q22" s="145" t="s">
        <v>29</v>
      </c>
      <c r="R22" s="145" t="s">
        <v>29</v>
      </c>
      <c r="S22" s="145">
        <v>5</v>
      </c>
      <c r="T22" s="145">
        <v>45</v>
      </c>
      <c r="U22" s="152"/>
      <c r="V22" s="153">
        <v>27</v>
      </c>
      <c r="W22" s="153">
        <v>77</v>
      </c>
      <c r="X22" s="145">
        <v>2</v>
      </c>
      <c r="Y22" s="145">
        <v>33</v>
      </c>
      <c r="Z22" s="157" t="s">
        <v>29</v>
      </c>
      <c r="AA22" s="157" t="s">
        <v>29</v>
      </c>
      <c r="AB22" s="145" t="s">
        <v>29</v>
      </c>
      <c r="AC22" s="145" t="s">
        <v>29</v>
      </c>
      <c r="AD22" s="145">
        <v>5</v>
      </c>
      <c r="AE22" s="145">
        <v>15</v>
      </c>
      <c r="AF22" s="145">
        <v>6</v>
      </c>
      <c r="AG22" s="145">
        <v>9</v>
      </c>
      <c r="AH22" s="154">
        <v>2</v>
      </c>
      <c r="AI22" s="154">
        <v>5</v>
      </c>
      <c r="AJ22" s="145">
        <v>3</v>
      </c>
      <c r="AK22" s="145">
        <v>68</v>
      </c>
      <c r="AL22" s="145">
        <v>1</v>
      </c>
      <c r="AM22" s="145">
        <v>6</v>
      </c>
      <c r="AN22" s="145">
        <v>6</v>
      </c>
      <c r="AO22" s="145">
        <v>14</v>
      </c>
      <c r="AP22" s="152" t="s">
        <v>29</v>
      </c>
      <c r="AQ22" s="152" t="s">
        <v>29</v>
      </c>
    </row>
    <row r="23" spans="2:43" ht="24.95" customHeight="1">
      <c r="B23" s="156" t="s">
        <v>187</v>
      </c>
      <c r="C23" s="151">
        <v>1171</v>
      </c>
      <c r="D23" s="145">
        <v>8739</v>
      </c>
      <c r="E23" s="145">
        <v>15</v>
      </c>
      <c r="F23" s="145">
        <v>123</v>
      </c>
      <c r="G23" s="152">
        <f>I23+K23+M23+Q23+S23+V23+X23+Z23+AB23+AD23+AF23+AH23+AJ23+AL23+AN23</f>
        <v>1156</v>
      </c>
      <c r="H23" s="152">
        <f>J23+L23+N23+R23+T23+W23+Y23+AA23+AC23+AE23+AG23+AI23+AK23+AM23+AO23</f>
        <v>8616</v>
      </c>
      <c r="I23" s="145">
        <v>2</v>
      </c>
      <c r="J23" s="145">
        <v>4</v>
      </c>
      <c r="K23" s="145">
        <v>118</v>
      </c>
      <c r="L23" s="145">
        <v>491</v>
      </c>
      <c r="M23" s="145">
        <v>105</v>
      </c>
      <c r="N23" s="145">
        <v>1856</v>
      </c>
      <c r="O23" s="145" t="s">
        <v>29</v>
      </c>
      <c r="P23" s="145" t="s">
        <v>29</v>
      </c>
      <c r="Q23" s="145">
        <v>5</v>
      </c>
      <c r="R23" s="145">
        <v>88</v>
      </c>
      <c r="S23" s="145">
        <v>30</v>
      </c>
      <c r="T23" s="145">
        <v>525</v>
      </c>
      <c r="U23" s="152"/>
      <c r="V23" s="153">
        <v>298</v>
      </c>
      <c r="W23" s="153">
        <v>1983</v>
      </c>
      <c r="X23" s="145">
        <v>16</v>
      </c>
      <c r="Y23" s="145">
        <v>261</v>
      </c>
      <c r="Z23" s="157">
        <v>85</v>
      </c>
      <c r="AA23" s="157">
        <v>183</v>
      </c>
      <c r="AB23" s="145">
        <v>27</v>
      </c>
      <c r="AC23" s="145">
        <v>79</v>
      </c>
      <c r="AD23" s="145">
        <v>110</v>
      </c>
      <c r="AE23" s="145">
        <v>822</v>
      </c>
      <c r="AF23" s="145">
        <v>114</v>
      </c>
      <c r="AG23" s="145">
        <v>326</v>
      </c>
      <c r="AH23" s="154">
        <v>53</v>
      </c>
      <c r="AI23" s="154">
        <v>171</v>
      </c>
      <c r="AJ23" s="145">
        <v>98</v>
      </c>
      <c r="AK23" s="145">
        <v>1421</v>
      </c>
      <c r="AL23" s="145">
        <v>6</v>
      </c>
      <c r="AM23" s="145">
        <v>40</v>
      </c>
      <c r="AN23" s="145">
        <v>89</v>
      </c>
      <c r="AO23" s="145">
        <v>366</v>
      </c>
      <c r="AP23" s="152" t="s">
        <v>29</v>
      </c>
      <c r="AQ23" s="152" t="s">
        <v>29</v>
      </c>
    </row>
    <row r="24" spans="2:43" ht="24.95" customHeight="1">
      <c r="B24" s="156" t="s">
        <v>188</v>
      </c>
      <c r="C24" s="151">
        <v>346</v>
      </c>
      <c r="D24" s="145">
        <v>1580</v>
      </c>
      <c r="E24" s="145">
        <v>9</v>
      </c>
      <c r="F24" s="145">
        <v>170</v>
      </c>
      <c r="G24" s="152">
        <f>K24+M24+O24+S24+V24+X24+Z24+AB24+AD24+AF24+AH24+AJ24+AL24+AN24</f>
        <v>337</v>
      </c>
      <c r="H24" s="152">
        <f>L24+N24+P24+T24+W24+Y24+AA24+AC24+AE24+AG24+AI24+AK24+AM24+AO24</f>
        <v>1410</v>
      </c>
      <c r="I24" s="145" t="s">
        <v>29</v>
      </c>
      <c r="J24" s="145" t="s">
        <v>29</v>
      </c>
      <c r="K24" s="145">
        <v>67</v>
      </c>
      <c r="L24" s="145">
        <v>244</v>
      </c>
      <c r="M24" s="145">
        <v>42</v>
      </c>
      <c r="N24" s="145">
        <v>277</v>
      </c>
      <c r="O24" s="145">
        <v>1</v>
      </c>
      <c r="P24" s="145">
        <v>15</v>
      </c>
      <c r="Q24" s="145" t="s">
        <v>29</v>
      </c>
      <c r="R24" s="145" t="s">
        <v>29</v>
      </c>
      <c r="S24" s="145">
        <v>10</v>
      </c>
      <c r="T24" s="145">
        <v>62</v>
      </c>
      <c r="U24" s="152"/>
      <c r="V24" s="153">
        <v>94</v>
      </c>
      <c r="W24" s="153">
        <v>221</v>
      </c>
      <c r="X24" s="145">
        <v>7</v>
      </c>
      <c r="Y24" s="145">
        <v>36</v>
      </c>
      <c r="Z24" s="157">
        <v>1</v>
      </c>
      <c r="AA24" s="157">
        <v>4</v>
      </c>
      <c r="AB24" s="145">
        <v>3</v>
      </c>
      <c r="AC24" s="145">
        <v>9</v>
      </c>
      <c r="AD24" s="145">
        <v>33</v>
      </c>
      <c r="AE24" s="145">
        <v>178</v>
      </c>
      <c r="AF24" s="145">
        <v>28</v>
      </c>
      <c r="AG24" s="145">
        <v>80</v>
      </c>
      <c r="AH24" s="154">
        <v>2</v>
      </c>
      <c r="AI24" s="154">
        <v>3</v>
      </c>
      <c r="AJ24" s="145">
        <v>9</v>
      </c>
      <c r="AK24" s="145">
        <v>180</v>
      </c>
      <c r="AL24" s="145">
        <v>7</v>
      </c>
      <c r="AM24" s="145">
        <v>26</v>
      </c>
      <c r="AN24" s="145">
        <v>33</v>
      </c>
      <c r="AO24" s="145">
        <v>75</v>
      </c>
      <c r="AP24" s="152" t="s">
        <v>29</v>
      </c>
      <c r="AQ24" s="152" t="s">
        <v>29</v>
      </c>
    </row>
    <row r="25" spans="2:43" ht="24.95" customHeight="1">
      <c r="B25" s="156" t="s">
        <v>189</v>
      </c>
      <c r="C25" s="151">
        <v>522</v>
      </c>
      <c r="D25" s="145">
        <v>3035</v>
      </c>
      <c r="E25" s="145">
        <v>12</v>
      </c>
      <c r="F25" s="145">
        <v>87</v>
      </c>
      <c r="G25" s="152">
        <f>K25+M25+O25+Q25+S25+V25+X25+Z25+AB25+AD25+AF25+AH25+AJ25+AL25+AN25</f>
        <v>510</v>
      </c>
      <c r="H25" s="152">
        <f>L25+N25+P25+R25+T25+W25+Y25+AA25+AC25+AE25+AG25+AI25+AK25+AM25+AO25</f>
        <v>2948</v>
      </c>
      <c r="I25" s="145" t="s">
        <v>29</v>
      </c>
      <c r="J25" s="145" t="s">
        <v>29</v>
      </c>
      <c r="K25" s="145">
        <v>67</v>
      </c>
      <c r="L25" s="145">
        <v>602</v>
      </c>
      <c r="M25" s="145">
        <v>62</v>
      </c>
      <c r="N25" s="145">
        <v>801</v>
      </c>
      <c r="O25" s="145">
        <v>1</v>
      </c>
      <c r="P25" s="145">
        <v>4</v>
      </c>
      <c r="Q25" s="145">
        <v>1</v>
      </c>
      <c r="R25" s="145">
        <v>1</v>
      </c>
      <c r="S25" s="145">
        <v>19</v>
      </c>
      <c r="T25" s="145">
        <v>124</v>
      </c>
      <c r="U25" s="152"/>
      <c r="V25" s="153">
        <v>156</v>
      </c>
      <c r="W25" s="153">
        <v>506</v>
      </c>
      <c r="X25" s="153">
        <v>6</v>
      </c>
      <c r="Y25" s="145">
        <v>44</v>
      </c>
      <c r="Z25" s="154">
        <v>2</v>
      </c>
      <c r="AA25" s="154">
        <v>2</v>
      </c>
      <c r="AB25" s="145">
        <v>3</v>
      </c>
      <c r="AC25" s="145">
        <v>6</v>
      </c>
      <c r="AD25" s="145">
        <v>60</v>
      </c>
      <c r="AE25" s="145">
        <v>264</v>
      </c>
      <c r="AF25" s="145">
        <v>46</v>
      </c>
      <c r="AG25" s="145">
        <v>84</v>
      </c>
      <c r="AH25" s="154">
        <v>12</v>
      </c>
      <c r="AI25" s="154">
        <v>12</v>
      </c>
      <c r="AJ25" s="145">
        <v>19</v>
      </c>
      <c r="AK25" s="145">
        <v>246</v>
      </c>
      <c r="AL25" s="145">
        <v>16</v>
      </c>
      <c r="AM25" s="145">
        <v>144</v>
      </c>
      <c r="AN25" s="145">
        <v>40</v>
      </c>
      <c r="AO25" s="145">
        <v>108</v>
      </c>
      <c r="AP25" s="152" t="s">
        <v>29</v>
      </c>
      <c r="AQ25" s="152" t="s">
        <v>29</v>
      </c>
    </row>
    <row r="26" spans="2:43" ht="24.95" customHeight="1">
      <c r="B26" s="156" t="s">
        <v>190</v>
      </c>
      <c r="C26" s="151">
        <v>325</v>
      </c>
      <c r="D26" s="145">
        <v>1380</v>
      </c>
      <c r="E26" s="145">
        <v>5</v>
      </c>
      <c r="F26" s="145">
        <v>10</v>
      </c>
      <c r="G26" s="152">
        <f>I26+K26+M26+O26+Q26+S26+V26+X26+Z26+AB26+AD26+AF26+AH26+AJ26+AL26+AN26</f>
        <v>320</v>
      </c>
      <c r="H26" s="152">
        <f>J26+L26+N26+P26+R26+T26+W26+Y26+AA26+AC26+AE26+AG26+AI26+AK26+AM26+AO26</f>
        <v>1370</v>
      </c>
      <c r="I26" s="145">
        <v>1</v>
      </c>
      <c r="J26" s="145">
        <v>2</v>
      </c>
      <c r="K26" s="145">
        <v>26</v>
      </c>
      <c r="L26" s="145">
        <v>140</v>
      </c>
      <c r="M26" s="145">
        <v>31</v>
      </c>
      <c r="N26" s="145">
        <v>173</v>
      </c>
      <c r="O26" s="145">
        <v>1</v>
      </c>
      <c r="P26" s="145">
        <v>7</v>
      </c>
      <c r="Q26" s="145">
        <v>2</v>
      </c>
      <c r="R26" s="145">
        <v>5</v>
      </c>
      <c r="S26" s="145">
        <v>8</v>
      </c>
      <c r="T26" s="145">
        <v>31</v>
      </c>
      <c r="U26" s="152"/>
      <c r="V26" s="153">
        <v>111</v>
      </c>
      <c r="W26" s="153">
        <v>420</v>
      </c>
      <c r="X26" s="153">
        <v>5</v>
      </c>
      <c r="Y26" s="145">
        <v>39</v>
      </c>
      <c r="Z26" s="154">
        <v>15</v>
      </c>
      <c r="AA26" s="154">
        <v>23</v>
      </c>
      <c r="AB26" s="145">
        <v>6</v>
      </c>
      <c r="AC26" s="145">
        <v>37</v>
      </c>
      <c r="AD26" s="145">
        <v>32</v>
      </c>
      <c r="AE26" s="145">
        <v>102</v>
      </c>
      <c r="AF26" s="145">
        <v>29</v>
      </c>
      <c r="AG26" s="145">
        <v>58</v>
      </c>
      <c r="AH26" s="154">
        <v>12</v>
      </c>
      <c r="AI26" s="154">
        <v>35</v>
      </c>
      <c r="AJ26" s="145">
        <v>17</v>
      </c>
      <c r="AK26" s="145">
        <v>175</v>
      </c>
      <c r="AL26" s="145">
        <v>2</v>
      </c>
      <c r="AM26" s="145">
        <v>44</v>
      </c>
      <c r="AN26" s="145">
        <v>22</v>
      </c>
      <c r="AO26" s="145">
        <v>79</v>
      </c>
      <c r="AP26" s="152" t="s">
        <v>29</v>
      </c>
      <c r="AQ26" s="152" t="s">
        <v>29</v>
      </c>
    </row>
    <row r="27" spans="2:43" ht="24.95" customHeight="1">
      <c r="B27" s="156" t="s">
        <v>191</v>
      </c>
      <c r="C27" s="151">
        <v>420</v>
      </c>
      <c r="D27" s="145">
        <v>2134</v>
      </c>
      <c r="E27" s="145">
        <v>5</v>
      </c>
      <c r="F27" s="145">
        <v>80</v>
      </c>
      <c r="G27" s="152">
        <f>K27+M27+Q27+S27+V27+X27+Z27+AB27+AD27+AF27+AH27+AJ27+AL27+AN27</f>
        <v>415</v>
      </c>
      <c r="H27" s="152">
        <f>L27+N27+R27+T27+W27+Y27+AA27+AC27+AE27+AG27+AI27+AK27+AM27+AO27</f>
        <v>2054</v>
      </c>
      <c r="I27" s="145" t="s">
        <v>29</v>
      </c>
      <c r="J27" s="145" t="s">
        <v>29</v>
      </c>
      <c r="K27" s="145">
        <v>51</v>
      </c>
      <c r="L27" s="145">
        <v>208</v>
      </c>
      <c r="M27" s="145">
        <v>28</v>
      </c>
      <c r="N27" s="145">
        <v>286</v>
      </c>
      <c r="O27" s="145" t="s">
        <v>29</v>
      </c>
      <c r="P27" s="145" t="s">
        <v>29</v>
      </c>
      <c r="Q27" s="145">
        <v>1</v>
      </c>
      <c r="R27" s="145">
        <v>1</v>
      </c>
      <c r="S27" s="145">
        <v>9</v>
      </c>
      <c r="T27" s="145">
        <v>50</v>
      </c>
      <c r="U27" s="152"/>
      <c r="V27" s="153">
        <v>121</v>
      </c>
      <c r="W27" s="153">
        <v>435</v>
      </c>
      <c r="X27" s="153">
        <v>3</v>
      </c>
      <c r="Y27" s="145">
        <v>28</v>
      </c>
      <c r="Z27" s="157">
        <v>19</v>
      </c>
      <c r="AA27" s="157">
        <v>22</v>
      </c>
      <c r="AB27" s="145">
        <v>7</v>
      </c>
      <c r="AC27" s="145">
        <v>23</v>
      </c>
      <c r="AD27" s="145">
        <v>50</v>
      </c>
      <c r="AE27" s="145">
        <v>174</v>
      </c>
      <c r="AF27" s="145">
        <v>44</v>
      </c>
      <c r="AG27" s="145">
        <v>99</v>
      </c>
      <c r="AH27" s="154">
        <v>11</v>
      </c>
      <c r="AI27" s="154">
        <v>11</v>
      </c>
      <c r="AJ27" s="145">
        <v>22</v>
      </c>
      <c r="AK27" s="145">
        <v>527</v>
      </c>
      <c r="AL27" s="145">
        <v>11</v>
      </c>
      <c r="AM27" s="145">
        <v>58</v>
      </c>
      <c r="AN27" s="145">
        <v>38</v>
      </c>
      <c r="AO27" s="145">
        <v>132</v>
      </c>
      <c r="AP27" s="152" t="s">
        <v>29</v>
      </c>
      <c r="AQ27" s="152" t="s">
        <v>29</v>
      </c>
    </row>
    <row r="28" spans="2:43" ht="24.95" customHeight="1">
      <c r="B28" s="156" t="s">
        <v>192</v>
      </c>
      <c r="C28" s="151">
        <v>558</v>
      </c>
      <c r="D28" s="145">
        <v>3250</v>
      </c>
      <c r="E28" s="145">
        <v>11</v>
      </c>
      <c r="F28" s="145">
        <v>123</v>
      </c>
      <c r="G28" s="152">
        <f>K28+M28+S28+V28+X28+Z28+AB28+AD28+AF28+AH28+AJ28+AL28+AN28</f>
        <v>547</v>
      </c>
      <c r="H28" s="152">
        <f>L28+N28+T28+W28+Y28+AA28+AC28+AE28+AG28+AI28+AK28+AM28+AO28</f>
        <v>3127</v>
      </c>
      <c r="I28" s="145" t="s">
        <v>29</v>
      </c>
      <c r="J28" s="145" t="s">
        <v>29</v>
      </c>
      <c r="K28" s="145">
        <v>65</v>
      </c>
      <c r="L28" s="145">
        <v>289</v>
      </c>
      <c r="M28" s="145">
        <v>44</v>
      </c>
      <c r="N28" s="145">
        <v>859</v>
      </c>
      <c r="O28" s="145" t="s">
        <v>29</v>
      </c>
      <c r="P28" s="145" t="s">
        <v>29</v>
      </c>
      <c r="Q28" s="145" t="s">
        <v>29</v>
      </c>
      <c r="R28" s="145" t="s">
        <v>29</v>
      </c>
      <c r="S28" s="145">
        <v>12</v>
      </c>
      <c r="T28" s="145">
        <v>62</v>
      </c>
      <c r="U28" s="152"/>
      <c r="V28" s="153">
        <v>175</v>
      </c>
      <c r="W28" s="153">
        <v>747</v>
      </c>
      <c r="X28" s="153">
        <v>4</v>
      </c>
      <c r="Y28" s="145">
        <v>46</v>
      </c>
      <c r="Z28" s="154">
        <v>5</v>
      </c>
      <c r="AA28" s="154">
        <v>9</v>
      </c>
      <c r="AB28" s="145">
        <v>13</v>
      </c>
      <c r="AC28" s="145">
        <v>22</v>
      </c>
      <c r="AD28" s="145">
        <v>65</v>
      </c>
      <c r="AE28" s="145">
        <v>273</v>
      </c>
      <c r="AF28" s="145">
        <v>61</v>
      </c>
      <c r="AG28" s="145">
        <v>130</v>
      </c>
      <c r="AH28" s="154">
        <v>5</v>
      </c>
      <c r="AI28" s="154">
        <v>21</v>
      </c>
      <c r="AJ28" s="145">
        <v>31</v>
      </c>
      <c r="AK28" s="145">
        <v>396</v>
      </c>
      <c r="AL28" s="145">
        <v>11</v>
      </c>
      <c r="AM28" s="145">
        <v>109</v>
      </c>
      <c r="AN28" s="145">
        <v>56</v>
      </c>
      <c r="AO28" s="145">
        <v>164</v>
      </c>
      <c r="AP28" s="152" t="s">
        <v>29</v>
      </c>
      <c r="AQ28" s="152" t="s">
        <v>29</v>
      </c>
    </row>
    <row r="29" spans="2:43" ht="24.95" customHeight="1">
      <c r="B29" s="156" t="s">
        <v>193</v>
      </c>
      <c r="C29" s="151">
        <v>584</v>
      </c>
      <c r="D29" s="145">
        <v>7850</v>
      </c>
      <c r="E29" s="145">
        <v>3</v>
      </c>
      <c r="F29" s="145">
        <v>24</v>
      </c>
      <c r="G29" s="152">
        <f t="shared" ref="G29:H31" si="1">K29+M29+O29+Q29+S29+V29+X29+Z29+AB29+AD29+AF29+AH29+AJ29+AL29+AN29</f>
        <v>581</v>
      </c>
      <c r="H29" s="152">
        <f t="shared" si="1"/>
        <v>7826</v>
      </c>
      <c r="I29" s="145" t="s">
        <v>29</v>
      </c>
      <c r="J29" s="145" t="s">
        <v>29</v>
      </c>
      <c r="K29" s="145">
        <v>54</v>
      </c>
      <c r="L29" s="145">
        <v>372</v>
      </c>
      <c r="M29" s="145">
        <v>50</v>
      </c>
      <c r="N29" s="145">
        <v>3023</v>
      </c>
      <c r="O29" s="145">
        <v>1</v>
      </c>
      <c r="P29" s="145">
        <v>9</v>
      </c>
      <c r="Q29" s="145">
        <v>4</v>
      </c>
      <c r="R29" s="145">
        <v>5</v>
      </c>
      <c r="S29" s="145">
        <v>45</v>
      </c>
      <c r="T29" s="145">
        <v>920</v>
      </c>
      <c r="U29" s="152"/>
      <c r="V29" s="153">
        <v>156</v>
      </c>
      <c r="W29" s="153">
        <v>1252</v>
      </c>
      <c r="X29" s="153">
        <v>5</v>
      </c>
      <c r="Y29" s="145">
        <v>43</v>
      </c>
      <c r="Z29" s="154">
        <v>36</v>
      </c>
      <c r="AA29" s="154">
        <v>152</v>
      </c>
      <c r="AB29" s="145">
        <v>14</v>
      </c>
      <c r="AC29" s="145">
        <v>41</v>
      </c>
      <c r="AD29" s="145">
        <v>75</v>
      </c>
      <c r="AE29" s="145">
        <v>619</v>
      </c>
      <c r="AF29" s="145">
        <v>44</v>
      </c>
      <c r="AG29" s="145">
        <v>145</v>
      </c>
      <c r="AH29" s="154">
        <v>11</v>
      </c>
      <c r="AI29" s="154">
        <v>25</v>
      </c>
      <c r="AJ29" s="145">
        <v>45</v>
      </c>
      <c r="AK29" s="145">
        <v>887</v>
      </c>
      <c r="AL29" s="145">
        <v>5</v>
      </c>
      <c r="AM29" s="145">
        <v>72</v>
      </c>
      <c r="AN29" s="145">
        <v>36</v>
      </c>
      <c r="AO29" s="145">
        <v>261</v>
      </c>
      <c r="AP29" s="152" t="s">
        <v>29</v>
      </c>
      <c r="AQ29" s="152" t="s">
        <v>29</v>
      </c>
    </row>
    <row r="30" spans="2:43" ht="24.95" customHeight="1">
      <c r="B30" s="156" t="s">
        <v>194</v>
      </c>
      <c r="C30" s="151">
        <v>827</v>
      </c>
      <c r="D30" s="145">
        <v>8202</v>
      </c>
      <c r="E30" s="145">
        <v>3</v>
      </c>
      <c r="F30" s="145">
        <v>36</v>
      </c>
      <c r="G30" s="152">
        <f t="shared" si="1"/>
        <v>824</v>
      </c>
      <c r="H30" s="152">
        <f t="shared" si="1"/>
        <v>8166</v>
      </c>
      <c r="I30" s="145" t="s">
        <v>29</v>
      </c>
      <c r="J30" s="145" t="s">
        <v>29</v>
      </c>
      <c r="K30" s="145">
        <v>77</v>
      </c>
      <c r="L30" s="145">
        <v>513</v>
      </c>
      <c r="M30" s="145">
        <v>52</v>
      </c>
      <c r="N30" s="145">
        <v>1278</v>
      </c>
      <c r="O30" s="145">
        <v>1</v>
      </c>
      <c r="P30" s="145">
        <v>2</v>
      </c>
      <c r="Q30" s="145">
        <v>4</v>
      </c>
      <c r="R30" s="145">
        <v>34</v>
      </c>
      <c r="S30" s="145">
        <v>22</v>
      </c>
      <c r="T30" s="145">
        <v>925</v>
      </c>
      <c r="U30" s="152"/>
      <c r="V30" s="153">
        <v>241</v>
      </c>
      <c r="W30" s="153">
        <v>1889</v>
      </c>
      <c r="X30" s="153">
        <v>16</v>
      </c>
      <c r="Y30" s="145">
        <v>189</v>
      </c>
      <c r="Z30" s="154">
        <v>59</v>
      </c>
      <c r="AA30" s="154">
        <v>204</v>
      </c>
      <c r="AB30" s="145">
        <v>20</v>
      </c>
      <c r="AC30" s="145">
        <v>191</v>
      </c>
      <c r="AD30" s="145">
        <v>82</v>
      </c>
      <c r="AE30" s="145">
        <v>604</v>
      </c>
      <c r="AF30" s="145">
        <v>92</v>
      </c>
      <c r="AG30" s="145">
        <v>426</v>
      </c>
      <c r="AH30" s="154">
        <v>35</v>
      </c>
      <c r="AI30" s="154">
        <v>151</v>
      </c>
      <c r="AJ30" s="145">
        <v>68</v>
      </c>
      <c r="AK30" s="145">
        <v>1226</v>
      </c>
      <c r="AL30" s="145">
        <v>4</v>
      </c>
      <c r="AM30" s="145">
        <v>45</v>
      </c>
      <c r="AN30" s="145">
        <v>51</v>
      </c>
      <c r="AO30" s="145">
        <v>489</v>
      </c>
      <c r="AP30" s="152" t="s">
        <v>29</v>
      </c>
      <c r="AQ30" s="152" t="s">
        <v>29</v>
      </c>
    </row>
    <row r="31" spans="2:43" ht="24.95" customHeight="1">
      <c r="B31" s="156" t="s">
        <v>195</v>
      </c>
      <c r="C31" s="151">
        <v>1272</v>
      </c>
      <c r="D31" s="145">
        <v>11838</v>
      </c>
      <c r="E31" s="145">
        <v>2</v>
      </c>
      <c r="F31" s="145">
        <v>26</v>
      </c>
      <c r="G31" s="152">
        <f t="shared" si="1"/>
        <v>1270</v>
      </c>
      <c r="H31" s="152">
        <f t="shared" si="1"/>
        <v>11812</v>
      </c>
      <c r="I31" s="145" t="s">
        <v>29</v>
      </c>
      <c r="J31" s="145" t="s">
        <v>29</v>
      </c>
      <c r="K31" s="145">
        <v>126</v>
      </c>
      <c r="L31" s="145">
        <v>646</v>
      </c>
      <c r="M31" s="145">
        <v>85</v>
      </c>
      <c r="N31" s="145">
        <v>2990</v>
      </c>
      <c r="O31" s="145">
        <v>1</v>
      </c>
      <c r="P31" s="145">
        <v>4</v>
      </c>
      <c r="Q31" s="145">
        <v>7</v>
      </c>
      <c r="R31" s="145">
        <v>32</v>
      </c>
      <c r="S31" s="145">
        <v>23</v>
      </c>
      <c r="T31" s="145">
        <v>386</v>
      </c>
      <c r="U31" s="152"/>
      <c r="V31" s="153">
        <v>386</v>
      </c>
      <c r="W31" s="153">
        <v>3169</v>
      </c>
      <c r="X31" s="153">
        <v>23</v>
      </c>
      <c r="Y31" s="145">
        <v>181</v>
      </c>
      <c r="Z31" s="154">
        <v>60</v>
      </c>
      <c r="AA31" s="154">
        <v>264</v>
      </c>
      <c r="AB31" s="145">
        <v>39</v>
      </c>
      <c r="AC31" s="145">
        <v>119</v>
      </c>
      <c r="AD31" s="145">
        <v>139</v>
      </c>
      <c r="AE31" s="145">
        <v>1200</v>
      </c>
      <c r="AF31" s="145">
        <v>153</v>
      </c>
      <c r="AG31" s="145">
        <v>639</v>
      </c>
      <c r="AH31" s="154">
        <v>42</v>
      </c>
      <c r="AI31" s="154">
        <v>208</v>
      </c>
      <c r="AJ31" s="145">
        <v>115</v>
      </c>
      <c r="AK31" s="145">
        <v>1444</v>
      </c>
      <c r="AL31" s="145">
        <v>5</v>
      </c>
      <c r="AM31" s="145">
        <v>51</v>
      </c>
      <c r="AN31" s="145">
        <v>66</v>
      </c>
      <c r="AO31" s="145">
        <v>479</v>
      </c>
      <c r="AP31" s="152" t="s">
        <v>29</v>
      </c>
      <c r="AQ31" s="152" t="s">
        <v>29</v>
      </c>
    </row>
    <row r="32" spans="2:43" ht="24.95" customHeight="1">
      <c r="B32" s="156" t="s">
        <v>196</v>
      </c>
      <c r="C32" s="151">
        <v>435</v>
      </c>
      <c r="D32" s="145">
        <v>4308</v>
      </c>
      <c r="E32" s="145">
        <v>2</v>
      </c>
      <c r="F32" s="145">
        <v>250</v>
      </c>
      <c r="G32" s="152">
        <f>K32+M32+Q32+S32+V32+X32+Z32+AB32+AD32+AF32+AH32+AJ32+AL32+AN32</f>
        <v>433</v>
      </c>
      <c r="H32" s="152">
        <f>L32+N32+R32+T32+W32+Y32+AA32+AC32+AE32+AG32+AI32+AK32+AM32+AO32</f>
        <v>4058</v>
      </c>
      <c r="I32" s="145" t="s">
        <v>29</v>
      </c>
      <c r="J32" s="145" t="s">
        <v>29</v>
      </c>
      <c r="K32" s="145">
        <v>49</v>
      </c>
      <c r="L32" s="145">
        <v>258</v>
      </c>
      <c r="M32" s="145">
        <v>38</v>
      </c>
      <c r="N32" s="145">
        <v>856</v>
      </c>
      <c r="O32" s="145" t="s">
        <v>29</v>
      </c>
      <c r="P32" s="145" t="s">
        <v>29</v>
      </c>
      <c r="Q32" s="145">
        <v>4</v>
      </c>
      <c r="R32" s="145">
        <v>160</v>
      </c>
      <c r="S32" s="145">
        <v>17</v>
      </c>
      <c r="T32" s="145">
        <v>389</v>
      </c>
      <c r="U32" s="152"/>
      <c r="V32" s="153">
        <v>128</v>
      </c>
      <c r="W32" s="153">
        <v>799</v>
      </c>
      <c r="X32" s="153">
        <v>2</v>
      </c>
      <c r="Y32" s="145">
        <v>37</v>
      </c>
      <c r="Z32" s="154">
        <v>11</v>
      </c>
      <c r="AA32" s="154">
        <v>59</v>
      </c>
      <c r="AB32" s="145">
        <v>9</v>
      </c>
      <c r="AC32" s="145">
        <v>28</v>
      </c>
      <c r="AD32" s="145">
        <v>43</v>
      </c>
      <c r="AE32" s="145">
        <v>121</v>
      </c>
      <c r="AF32" s="145">
        <v>45</v>
      </c>
      <c r="AG32" s="145">
        <v>124</v>
      </c>
      <c r="AH32" s="154">
        <v>10</v>
      </c>
      <c r="AI32" s="154">
        <v>91</v>
      </c>
      <c r="AJ32" s="145">
        <v>34</v>
      </c>
      <c r="AK32" s="145">
        <v>813</v>
      </c>
      <c r="AL32" s="145">
        <v>7</v>
      </c>
      <c r="AM32" s="145">
        <v>54</v>
      </c>
      <c r="AN32" s="145">
        <v>36</v>
      </c>
      <c r="AO32" s="145">
        <v>269</v>
      </c>
      <c r="AP32" s="152" t="s">
        <v>29</v>
      </c>
      <c r="AQ32" s="152" t="s">
        <v>29</v>
      </c>
    </row>
    <row r="33" spans="2:43" ht="24.95" customHeight="1">
      <c r="B33" s="156" t="s">
        <v>197</v>
      </c>
      <c r="C33" s="151">
        <v>420</v>
      </c>
      <c r="D33" s="145">
        <v>2768</v>
      </c>
      <c r="E33" s="145">
        <v>11</v>
      </c>
      <c r="F33" s="145">
        <v>96</v>
      </c>
      <c r="G33" s="152">
        <f>I33+K33+M33+Q33+S33+V33+X33+Z33+AB33+AD33+AF33+AH33+AJ33+AL33+AN33</f>
        <v>409</v>
      </c>
      <c r="H33" s="152">
        <f>J33+L33+N33+R33+T33+W33+Y33+AA33+AC33+AE33+AG33+AI33+AK33+AM33+AO33</f>
        <v>2672</v>
      </c>
      <c r="I33" s="145">
        <v>1</v>
      </c>
      <c r="J33" s="145">
        <v>1</v>
      </c>
      <c r="K33" s="145">
        <v>49</v>
      </c>
      <c r="L33" s="145">
        <v>223</v>
      </c>
      <c r="M33" s="145">
        <v>57</v>
      </c>
      <c r="N33" s="145">
        <v>638</v>
      </c>
      <c r="O33" s="145" t="s">
        <v>29</v>
      </c>
      <c r="P33" s="145" t="s">
        <v>29</v>
      </c>
      <c r="Q33" s="145">
        <v>3</v>
      </c>
      <c r="R33" s="145">
        <v>11</v>
      </c>
      <c r="S33" s="145">
        <v>10</v>
      </c>
      <c r="T33" s="145">
        <v>227</v>
      </c>
      <c r="U33" s="152"/>
      <c r="V33" s="153">
        <v>121</v>
      </c>
      <c r="W33" s="153">
        <v>542</v>
      </c>
      <c r="X33" s="153">
        <v>3</v>
      </c>
      <c r="Y33" s="145">
        <v>19</v>
      </c>
      <c r="Z33" s="154">
        <v>6</v>
      </c>
      <c r="AA33" s="154">
        <v>21</v>
      </c>
      <c r="AB33" s="145">
        <v>8</v>
      </c>
      <c r="AC33" s="145">
        <v>20</v>
      </c>
      <c r="AD33" s="145">
        <v>21</v>
      </c>
      <c r="AE33" s="145">
        <v>107</v>
      </c>
      <c r="AF33" s="145">
        <v>47</v>
      </c>
      <c r="AG33" s="145">
        <v>111</v>
      </c>
      <c r="AH33" s="154">
        <v>10</v>
      </c>
      <c r="AI33" s="154">
        <v>21</v>
      </c>
      <c r="AJ33" s="145">
        <v>30</v>
      </c>
      <c r="AK33" s="145">
        <v>524</v>
      </c>
      <c r="AL33" s="145">
        <v>6</v>
      </c>
      <c r="AM33" s="145">
        <v>55</v>
      </c>
      <c r="AN33" s="145">
        <v>37</v>
      </c>
      <c r="AO33" s="145">
        <v>152</v>
      </c>
      <c r="AP33" s="152" t="s">
        <v>29</v>
      </c>
      <c r="AQ33" s="152" t="s">
        <v>29</v>
      </c>
    </row>
    <row r="34" spans="2:43" ht="24.95" customHeight="1">
      <c r="B34" s="156" t="s">
        <v>198</v>
      </c>
      <c r="C34" s="151">
        <v>509</v>
      </c>
      <c r="D34" s="145">
        <v>3317</v>
      </c>
      <c r="E34" s="145">
        <v>5</v>
      </c>
      <c r="F34" s="145">
        <v>10</v>
      </c>
      <c r="G34" s="152">
        <f>K34+M34+O34+S34+V34+X34+Z34+AB34+AD34+AF34+AH34+AJ34+AL34+AN34</f>
        <v>504</v>
      </c>
      <c r="H34" s="152">
        <f>L34+N34+P34+T34+W34+Y34+AA34+AC34+AE34+AG34+AI34+AK34+AM34+AO34</f>
        <v>3307</v>
      </c>
      <c r="I34" s="145" t="s">
        <v>29</v>
      </c>
      <c r="J34" s="145" t="s">
        <v>29</v>
      </c>
      <c r="K34" s="145">
        <v>66</v>
      </c>
      <c r="L34" s="145">
        <v>432</v>
      </c>
      <c r="M34" s="145">
        <v>76</v>
      </c>
      <c r="N34" s="145">
        <v>1307</v>
      </c>
      <c r="O34" s="145">
        <v>1</v>
      </c>
      <c r="P34" s="145">
        <v>5</v>
      </c>
      <c r="Q34" s="145" t="s">
        <v>29</v>
      </c>
      <c r="R34" s="145" t="s">
        <v>29</v>
      </c>
      <c r="S34" s="145">
        <v>8</v>
      </c>
      <c r="T34" s="145">
        <v>56</v>
      </c>
      <c r="U34" s="152"/>
      <c r="V34" s="153">
        <v>150</v>
      </c>
      <c r="W34" s="153">
        <v>609</v>
      </c>
      <c r="X34" s="153">
        <v>13</v>
      </c>
      <c r="Y34" s="145">
        <v>83</v>
      </c>
      <c r="Z34" s="154">
        <v>20</v>
      </c>
      <c r="AA34" s="154">
        <v>28</v>
      </c>
      <c r="AB34" s="145">
        <v>4</v>
      </c>
      <c r="AC34" s="145">
        <v>7</v>
      </c>
      <c r="AD34" s="145">
        <v>37</v>
      </c>
      <c r="AE34" s="145">
        <v>105</v>
      </c>
      <c r="AF34" s="145">
        <v>55</v>
      </c>
      <c r="AG34" s="145">
        <v>117</v>
      </c>
      <c r="AH34" s="154">
        <v>5</v>
      </c>
      <c r="AI34" s="154">
        <v>10</v>
      </c>
      <c r="AJ34" s="145">
        <v>26</v>
      </c>
      <c r="AK34" s="145">
        <v>325</v>
      </c>
      <c r="AL34" s="145">
        <v>6</v>
      </c>
      <c r="AM34" s="145">
        <v>33</v>
      </c>
      <c r="AN34" s="145">
        <v>37</v>
      </c>
      <c r="AO34" s="145">
        <v>190</v>
      </c>
      <c r="AP34" s="152" t="s">
        <v>29</v>
      </c>
      <c r="AQ34" s="152" t="s">
        <v>29</v>
      </c>
    </row>
    <row r="35" spans="2:43" ht="24.95" customHeight="1" thickBot="1">
      <c r="B35" s="158" t="s">
        <v>199</v>
      </c>
      <c r="C35" s="159">
        <v>691</v>
      </c>
      <c r="D35" s="160">
        <v>4529</v>
      </c>
      <c r="E35" s="160">
        <v>6</v>
      </c>
      <c r="F35" s="160">
        <v>32</v>
      </c>
      <c r="G35" s="160">
        <f>K35+M35+Q35+S35+V35+X35+Z35+AB35+AD35+AF35+AH35+AJ35+AL35+AN35</f>
        <v>685</v>
      </c>
      <c r="H35" s="160">
        <f>L35+N35+R35+T35+W35+Y35+AA35+AC35+AE35+AG35+AI35+AK35+AM35+AO35</f>
        <v>4497</v>
      </c>
      <c r="I35" s="160" t="s">
        <v>29</v>
      </c>
      <c r="J35" s="160" t="s">
        <v>29</v>
      </c>
      <c r="K35" s="160">
        <v>91</v>
      </c>
      <c r="L35" s="160">
        <v>492</v>
      </c>
      <c r="M35" s="160">
        <v>63</v>
      </c>
      <c r="N35" s="160">
        <v>783</v>
      </c>
      <c r="O35" s="160" t="s">
        <v>29</v>
      </c>
      <c r="P35" s="160" t="s">
        <v>29</v>
      </c>
      <c r="Q35" s="160">
        <v>3</v>
      </c>
      <c r="R35" s="160">
        <v>24</v>
      </c>
      <c r="S35" s="160">
        <v>16</v>
      </c>
      <c r="T35" s="160">
        <v>144</v>
      </c>
      <c r="U35" s="152"/>
      <c r="V35" s="161">
        <v>174</v>
      </c>
      <c r="W35" s="161">
        <v>959</v>
      </c>
      <c r="X35" s="161">
        <v>8</v>
      </c>
      <c r="Y35" s="160">
        <v>81</v>
      </c>
      <c r="Z35" s="162">
        <v>36</v>
      </c>
      <c r="AA35" s="162">
        <v>84</v>
      </c>
      <c r="AB35" s="160">
        <v>21</v>
      </c>
      <c r="AC35" s="160">
        <v>64</v>
      </c>
      <c r="AD35" s="160">
        <v>74</v>
      </c>
      <c r="AE35" s="160">
        <v>369</v>
      </c>
      <c r="AF35" s="160">
        <v>86</v>
      </c>
      <c r="AG35" s="160">
        <v>241</v>
      </c>
      <c r="AH35" s="162">
        <v>11</v>
      </c>
      <c r="AI35" s="162">
        <v>55</v>
      </c>
      <c r="AJ35" s="160">
        <v>36</v>
      </c>
      <c r="AK35" s="160">
        <v>836</v>
      </c>
      <c r="AL35" s="160">
        <v>9</v>
      </c>
      <c r="AM35" s="160">
        <v>108</v>
      </c>
      <c r="AN35" s="160">
        <v>57</v>
      </c>
      <c r="AO35" s="160">
        <v>257</v>
      </c>
      <c r="AP35" s="160" t="s">
        <v>29</v>
      </c>
      <c r="AQ35" s="160" t="s">
        <v>29</v>
      </c>
    </row>
    <row r="36" spans="2:43" ht="15" customHeight="1">
      <c r="B36" s="163" t="s">
        <v>84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64"/>
      <c r="V36" s="131"/>
      <c r="W36" s="131"/>
      <c r="X36" s="131"/>
      <c r="Y36" s="131"/>
      <c r="Z36" s="165"/>
      <c r="AA36" s="166"/>
      <c r="AB36" s="131"/>
      <c r="AC36" s="131"/>
      <c r="AD36" s="131"/>
      <c r="AE36" s="131"/>
      <c r="AF36" s="131"/>
      <c r="AG36" s="131"/>
      <c r="AH36" s="165"/>
      <c r="AI36" s="166"/>
      <c r="AJ36" s="131"/>
      <c r="AK36" s="131"/>
      <c r="AL36" s="131"/>
      <c r="AM36" s="131"/>
      <c r="AN36" s="131"/>
      <c r="AO36" s="131"/>
      <c r="AP36" s="131"/>
      <c r="AQ36" s="131"/>
    </row>
    <row r="37" spans="2:43" ht="15" customHeight="1">
      <c r="B37" s="86" t="s">
        <v>85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8"/>
      <c r="Z37" s="169"/>
      <c r="AA37" s="170"/>
      <c r="AH37" s="169"/>
      <c r="AI37" s="170"/>
    </row>
    <row r="38" spans="2:43">
      <c r="I38" s="172"/>
      <c r="J38" s="172"/>
      <c r="S38" s="172"/>
      <c r="T38" s="172"/>
      <c r="U38" s="168"/>
      <c r="Z38" s="169"/>
      <c r="AA38" s="170"/>
      <c r="AH38" s="169"/>
      <c r="AI38" s="170"/>
    </row>
    <row r="39" spans="2:43">
      <c r="I39" s="172"/>
      <c r="J39" s="172"/>
      <c r="S39" s="172"/>
      <c r="T39" s="172"/>
      <c r="U39" s="168"/>
      <c r="Z39" s="169"/>
      <c r="AA39" s="170"/>
      <c r="AH39" s="169"/>
      <c r="AI39" s="170"/>
    </row>
    <row r="40" spans="2:43">
      <c r="I40" s="172"/>
      <c r="J40" s="172"/>
      <c r="S40" s="172"/>
      <c r="T40" s="172"/>
      <c r="U40" s="168"/>
      <c r="Z40" s="169"/>
      <c r="AA40" s="170"/>
      <c r="AH40" s="169"/>
      <c r="AI40" s="170"/>
    </row>
    <row r="41" spans="2:43">
      <c r="I41" s="172"/>
      <c r="J41" s="172"/>
      <c r="S41" s="172"/>
      <c r="T41" s="172"/>
      <c r="U41" s="168"/>
      <c r="Z41" s="169"/>
      <c r="AA41" s="170"/>
      <c r="AH41" s="169"/>
      <c r="AI41" s="170"/>
    </row>
    <row r="42" spans="2:43">
      <c r="I42" s="172"/>
      <c r="J42" s="172"/>
      <c r="S42" s="172"/>
      <c r="T42" s="172"/>
      <c r="U42" s="168"/>
      <c r="Z42" s="169"/>
      <c r="AA42" s="170"/>
      <c r="AH42" s="169"/>
      <c r="AI42" s="170"/>
    </row>
    <row r="43" spans="2:43">
      <c r="I43" s="172"/>
      <c r="J43" s="172"/>
      <c r="S43" s="172"/>
      <c r="T43" s="172"/>
      <c r="U43" s="168"/>
      <c r="Z43" s="169"/>
      <c r="AA43" s="170"/>
      <c r="AH43" s="169"/>
      <c r="AI43" s="170"/>
    </row>
  </sheetData>
  <mergeCells count="23">
    <mergeCell ref="AB5:AC5"/>
    <mergeCell ref="B2:T2"/>
    <mergeCell ref="L3:T3"/>
    <mergeCell ref="B4:B7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V5:W5"/>
    <mergeCell ref="X5:Y5"/>
    <mergeCell ref="Z5:AA5"/>
    <mergeCell ref="AP5:AQ5"/>
    <mergeCell ref="AD5:AE5"/>
    <mergeCell ref="AF5:AG5"/>
    <mergeCell ref="AH5:AI5"/>
    <mergeCell ref="AJ5:AK5"/>
    <mergeCell ref="AL5:AM5"/>
    <mergeCell ref="AN5:AO5"/>
  </mergeCells>
  <phoneticPr fontId="1"/>
  <pageMargins left="0.51181102362204722" right="0.51181102362204722" top="0.74803149606299213" bottom="0.74803149606299213" header="0.51181102362204722" footer="0.51181102362204722"/>
  <pageSetup paperSize="9" pageOrder="overThenDown" orientation="portrait" r:id="rId1"/>
  <headerFooter scaleWithDoc="0" alignWithMargins="0"/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8"/>
  <sheetViews>
    <sheetView showGridLines="0" showOutlineSymbols="0" view="pageBreakPreview" zoomScaleNormal="87" workbookViewId="0">
      <selection activeCell="A5" sqref="A5"/>
    </sheetView>
  </sheetViews>
  <sheetFormatPr defaultColWidth="19.5" defaultRowHeight="13.5"/>
  <cols>
    <col min="1" max="1" width="19.5" style="173"/>
    <col min="2" max="2" width="22.83203125" style="173" customWidth="1"/>
    <col min="3" max="8" width="16.33203125" style="173" customWidth="1"/>
    <col min="9" max="9" width="0.83203125" style="174" customWidth="1"/>
    <col min="10" max="11" width="10" style="173" customWidth="1"/>
    <col min="12" max="12" width="8.6640625" style="173" customWidth="1"/>
    <col min="13" max="13" width="10" style="173" customWidth="1"/>
    <col min="14" max="14" width="8.6640625" style="173" customWidth="1"/>
    <col min="15" max="15" width="10.33203125" style="173" customWidth="1"/>
    <col min="16" max="16" width="8.6640625" style="173" customWidth="1"/>
    <col min="17" max="17" width="10.33203125" style="173" customWidth="1"/>
    <col min="18" max="18" width="8.6640625" style="173" customWidth="1"/>
    <col min="19" max="19" width="12" style="173" customWidth="1"/>
    <col min="20" max="20" width="8.6640625" style="173" customWidth="1"/>
    <col min="21" max="21" width="10" style="173" customWidth="1"/>
    <col min="22" max="25" width="14.5" style="173" customWidth="1"/>
    <col min="26" max="26" width="19.5" style="173"/>
    <col min="27" max="35" width="16.1640625" style="173" customWidth="1"/>
    <col min="36" max="257" width="19.5" style="173"/>
    <col min="258" max="258" width="22.83203125" style="173" customWidth="1"/>
    <col min="259" max="264" width="16.33203125" style="173" customWidth="1"/>
    <col min="265" max="265" width="0.83203125" style="173" customWidth="1"/>
    <col min="266" max="267" width="10" style="173" customWidth="1"/>
    <col min="268" max="268" width="8.6640625" style="173" customWidth="1"/>
    <col min="269" max="269" width="10" style="173" customWidth="1"/>
    <col min="270" max="270" width="8.6640625" style="173" customWidth="1"/>
    <col min="271" max="271" width="10.33203125" style="173" customWidth="1"/>
    <col min="272" max="272" width="8.6640625" style="173" customWidth="1"/>
    <col min="273" max="273" width="10.33203125" style="173" customWidth="1"/>
    <col min="274" max="274" width="8.6640625" style="173" customWidth="1"/>
    <col min="275" max="275" width="12" style="173" customWidth="1"/>
    <col min="276" max="276" width="8.6640625" style="173" customWidth="1"/>
    <col min="277" max="277" width="10" style="173" customWidth="1"/>
    <col min="278" max="281" width="14.5" style="173" customWidth="1"/>
    <col min="282" max="282" width="19.5" style="173"/>
    <col min="283" max="291" width="16.1640625" style="173" customWidth="1"/>
    <col min="292" max="513" width="19.5" style="173"/>
    <col min="514" max="514" width="22.83203125" style="173" customWidth="1"/>
    <col min="515" max="520" width="16.33203125" style="173" customWidth="1"/>
    <col min="521" max="521" width="0.83203125" style="173" customWidth="1"/>
    <col min="522" max="523" width="10" style="173" customWidth="1"/>
    <col min="524" max="524" width="8.6640625" style="173" customWidth="1"/>
    <col min="525" max="525" width="10" style="173" customWidth="1"/>
    <col min="526" max="526" width="8.6640625" style="173" customWidth="1"/>
    <col min="527" max="527" width="10.33203125" style="173" customWidth="1"/>
    <col min="528" max="528" width="8.6640625" style="173" customWidth="1"/>
    <col min="529" max="529" width="10.33203125" style="173" customWidth="1"/>
    <col min="530" max="530" width="8.6640625" style="173" customWidth="1"/>
    <col min="531" max="531" width="12" style="173" customWidth="1"/>
    <col min="532" max="532" width="8.6640625" style="173" customWidth="1"/>
    <col min="533" max="533" width="10" style="173" customWidth="1"/>
    <col min="534" max="537" width="14.5" style="173" customWidth="1"/>
    <col min="538" max="538" width="19.5" style="173"/>
    <col min="539" max="547" width="16.1640625" style="173" customWidth="1"/>
    <col min="548" max="769" width="19.5" style="173"/>
    <col min="770" max="770" width="22.83203125" style="173" customWidth="1"/>
    <col min="771" max="776" width="16.33203125" style="173" customWidth="1"/>
    <col min="777" max="777" width="0.83203125" style="173" customWidth="1"/>
    <col min="778" max="779" width="10" style="173" customWidth="1"/>
    <col min="780" max="780" width="8.6640625" style="173" customWidth="1"/>
    <col min="781" max="781" width="10" style="173" customWidth="1"/>
    <col min="782" max="782" width="8.6640625" style="173" customWidth="1"/>
    <col min="783" max="783" width="10.33203125" style="173" customWidth="1"/>
    <col min="784" max="784" width="8.6640625" style="173" customWidth="1"/>
    <col min="785" max="785" width="10.33203125" style="173" customWidth="1"/>
    <col min="786" max="786" width="8.6640625" style="173" customWidth="1"/>
    <col min="787" max="787" width="12" style="173" customWidth="1"/>
    <col min="788" max="788" width="8.6640625" style="173" customWidth="1"/>
    <col min="789" max="789" width="10" style="173" customWidth="1"/>
    <col min="790" max="793" width="14.5" style="173" customWidth="1"/>
    <col min="794" max="794" width="19.5" style="173"/>
    <col min="795" max="803" width="16.1640625" style="173" customWidth="1"/>
    <col min="804" max="1025" width="19.5" style="173"/>
    <col min="1026" max="1026" width="22.83203125" style="173" customWidth="1"/>
    <col min="1027" max="1032" width="16.33203125" style="173" customWidth="1"/>
    <col min="1033" max="1033" width="0.83203125" style="173" customWidth="1"/>
    <col min="1034" max="1035" width="10" style="173" customWidth="1"/>
    <col min="1036" max="1036" width="8.6640625" style="173" customWidth="1"/>
    <col min="1037" max="1037" width="10" style="173" customWidth="1"/>
    <col min="1038" max="1038" width="8.6640625" style="173" customWidth="1"/>
    <col min="1039" max="1039" width="10.33203125" style="173" customWidth="1"/>
    <col min="1040" max="1040" width="8.6640625" style="173" customWidth="1"/>
    <col min="1041" max="1041" width="10.33203125" style="173" customWidth="1"/>
    <col min="1042" max="1042" width="8.6640625" style="173" customWidth="1"/>
    <col min="1043" max="1043" width="12" style="173" customWidth="1"/>
    <col min="1044" max="1044" width="8.6640625" style="173" customWidth="1"/>
    <col min="1045" max="1045" width="10" style="173" customWidth="1"/>
    <col min="1046" max="1049" width="14.5" style="173" customWidth="1"/>
    <col min="1050" max="1050" width="19.5" style="173"/>
    <col min="1051" max="1059" width="16.1640625" style="173" customWidth="1"/>
    <col min="1060" max="1281" width="19.5" style="173"/>
    <col min="1282" max="1282" width="22.83203125" style="173" customWidth="1"/>
    <col min="1283" max="1288" width="16.33203125" style="173" customWidth="1"/>
    <col min="1289" max="1289" width="0.83203125" style="173" customWidth="1"/>
    <col min="1290" max="1291" width="10" style="173" customWidth="1"/>
    <col min="1292" max="1292" width="8.6640625" style="173" customWidth="1"/>
    <col min="1293" max="1293" width="10" style="173" customWidth="1"/>
    <col min="1294" max="1294" width="8.6640625" style="173" customWidth="1"/>
    <col min="1295" max="1295" width="10.33203125" style="173" customWidth="1"/>
    <col min="1296" max="1296" width="8.6640625" style="173" customWidth="1"/>
    <col min="1297" max="1297" width="10.33203125" style="173" customWidth="1"/>
    <col min="1298" max="1298" width="8.6640625" style="173" customWidth="1"/>
    <col min="1299" max="1299" width="12" style="173" customWidth="1"/>
    <col min="1300" max="1300" width="8.6640625" style="173" customWidth="1"/>
    <col min="1301" max="1301" width="10" style="173" customWidth="1"/>
    <col min="1302" max="1305" width="14.5" style="173" customWidth="1"/>
    <col min="1306" max="1306" width="19.5" style="173"/>
    <col min="1307" max="1315" width="16.1640625" style="173" customWidth="1"/>
    <col min="1316" max="1537" width="19.5" style="173"/>
    <col min="1538" max="1538" width="22.83203125" style="173" customWidth="1"/>
    <col min="1539" max="1544" width="16.33203125" style="173" customWidth="1"/>
    <col min="1545" max="1545" width="0.83203125" style="173" customWidth="1"/>
    <col min="1546" max="1547" width="10" style="173" customWidth="1"/>
    <col min="1548" max="1548" width="8.6640625" style="173" customWidth="1"/>
    <col min="1549" max="1549" width="10" style="173" customWidth="1"/>
    <col min="1550" max="1550" width="8.6640625" style="173" customWidth="1"/>
    <col min="1551" max="1551" width="10.33203125" style="173" customWidth="1"/>
    <col min="1552" max="1552" width="8.6640625" style="173" customWidth="1"/>
    <col min="1553" max="1553" width="10.33203125" style="173" customWidth="1"/>
    <col min="1554" max="1554" width="8.6640625" style="173" customWidth="1"/>
    <col min="1555" max="1555" width="12" style="173" customWidth="1"/>
    <col min="1556" max="1556" width="8.6640625" style="173" customWidth="1"/>
    <col min="1557" max="1557" width="10" style="173" customWidth="1"/>
    <col min="1558" max="1561" width="14.5" style="173" customWidth="1"/>
    <col min="1562" max="1562" width="19.5" style="173"/>
    <col min="1563" max="1571" width="16.1640625" style="173" customWidth="1"/>
    <col min="1572" max="1793" width="19.5" style="173"/>
    <col min="1794" max="1794" width="22.83203125" style="173" customWidth="1"/>
    <col min="1795" max="1800" width="16.33203125" style="173" customWidth="1"/>
    <col min="1801" max="1801" width="0.83203125" style="173" customWidth="1"/>
    <col min="1802" max="1803" width="10" style="173" customWidth="1"/>
    <col min="1804" max="1804" width="8.6640625" style="173" customWidth="1"/>
    <col min="1805" max="1805" width="10" style="173" customWidth="1"/>
    <col min="1806" max="1806" width="8.6640625" style="173" customWidth="1"/>
    <col min="1807" max="1807" width="10.33203125" style="173" customWidth="1"/>
    <col min="1808" max="1808" width="8.6640625" style="173" customWidth="1"/>
    <col min="1809" max="1809" width="10.33203125" style="173" customWidth="1"/>
    <col min="1810" max="1810" width="8.6640625" style="173" customWidth="1"/>
    <col min="1811" max="1811" width="12" style="173" customWidth="1"/>
    <col min="1812" max="1812" width="8.6640625" style="173" customWidth="1"/>
    <col min="1813" max="1813" width="10" style="173" customWidth="1"/>
    <col min="1814" max="1817" width="14.5" style="173" customWidth="1"/>
    <col min="1818" max="1818" width="19.5" style="173"/>
    <col min="1819" max="1827" width="16.1640625" style="173" customWidth="1"/>
    <col min="1828" max="2049" width="19.5" style="173"/>
    <col min="2050" max="2050" width="22.83203125" style="173" customWidth="1"/>
    <col min="2051" max="2056" width="16.33203125" style="173" customWidth="1"/>
    <col min="2057" max="2057" width="0.83203125" style="173" customWidth="1"/>
    <col min="2058" max="2059" width="10" style="173" customWidth="1"/>
    <col min="2060" max="2060" width="8.6640625" style="173" customWidth="1"/>
    <col min="2061" max="2061" width="10" style="173" customWidth="1"/>
    <col min="2062" max="2062" width="8.6640625" style="173" customWidth="1"/>
    <col min="2063" max="2063" width="10.33203125" style="173" customWidth="1"/>
    <col min="2064" max="2064" width="8.6640625" style="173" customWidth="1"/>
    <col min="2065" max="2065" width="10.33203125" style="173" customWidth="1"/>
    <col min="2066" max="2066" width="8.6640625" style="173" customWidth="1"/>
    <col min="2067" max="2067" width="12" style="173" customWidth="1"/>
    <col min="2068" max="2068" width="8.6640625" style="173" customWidth="1"/>
    <col min="2069" max="2069" width="10" style="173" customWidth="1"/>
    <col min="2070" max="2073" width="14.5" style="173" customWidth="1"/>
    <col min="2074" max="2074" width="19.5" style="173"/>
    <col min="2075" max="2083" width="16.1640625" style="173" customWidth="1"/>
    <col min="2084" max="2305" width="19.5" style="173"/>
    <col min="2306" max="2306" width="22.83203125" style="173" customWidth="1"/>
    <col min="2307" max="2312" width="16.33203125" style="173" customWidth="1"/>
    <col min="2313" max="2313" width="0.83203125" style="173" customWidth="1"/>
    <col min="2314" max="2315" width="10" style="173" customWidth="1"/>
    <col min="2316" max="2316" width="8.6640625" style="173" customWidth="1"/>
    <col min="2317" max="2317" width="10" style="173" customWidth="1"/>
    <col min="2318" max="2318" width="8.6640625" style="173" customWidth="1"/>
    <col min="2319" max="2319" width="10.33203125" style="173" customWidth="1"/>
    <col min="2320" max="2320" width="8.6640625" style="173" customWidth="1"/>
    <col min="2321" max="2321" width="10.33203125" style="173" customWidth="1"/>
    <col min="2322" max="2322" width="8.6640625" style="173" customWidth="1"/>
    <col min="2323" max="2323" width="12" style="173" customWidth="1"/>
    <col min="2324" max="2324" width="8.6640625" style="173" customWidth="1"/>
    <col min="2325" max="2325" width="10" style="173" customWidth="1"/>
    <col min="2326" max="2329" width="14.5" style="173" customWidth="1"/>
    <col min="2330" max="2330" width="19.5" style="173"/>
    <col min="2331" max="2339" width="16.1640625" style="173" customWidth="1"/>
    <col min="2340" max="2561" width="19.5" style="173"/>
    <col min="2562" max="2562" width="22.83203125" style="173" customWidth="1"/>
    <col min="2563" max="2568" width="16.33203125" style="173" customWidth="1"/>
    <col min="2569" max="2569" width="0.83203125" style="173" customWidth="1"/>
    <col min="2570" max="2571" width="10" style="173" customWidth="1"/>
    <col min="2572" max="2572" width="8.6640625" style="173" customWidth="1"/>
    <col min="2573" max="2573" width="10" style="173" customWidth="1"/>
    <col min="2574" max="2574" width="8.6640625" style="173" customWidth="1"/>
    <col min="2575" max="2575" width="10.33203125" style="173" customWidth="1"/>
    <col min="2576" max="2576" width="8.6640625" style="173" customWidth="1"/>
    <col min="2577" max="2577" width="10.33203125" style="173" customWidth="1"/>
    <col min="2578" max="2578" width="8.6640625" style="173" customWidth="1"/>
    <col min="2579" max="2579" width="12" style="173" customWidth="1"/>
    <col min="2580" max="2580" width="8.6640625" style="173" customWidth="1"/>
    <col min="2581" max="2581" width="10" style="173" customWidth="1"/>
    <col min="2582" max="2585" width="14.5" style="173" customWidth="1"/>
    <col min="2586" max="2586" width="19.5" style="173"/>
    <col min="2587" max="2595" width="16.1640625" style="173" customWidth="1"/>
    <col min="2596" max="2817" width="19.5" style="173"/>
    <col min="2818" max="2818" width="22.83203125" style="173" customWidth="1"/>
    <col min="2819" max="2824" width="16.33203125" style="173" customWidth="1"/>
    <col min="2825" max="2825" width="0.83203125" style="173" customWidth="1"/>
    <col min="2826" max="2827" width="10" style="173" customWidth="1"/>
    <col min="2828" max="2828" width="8.6640625" style="173" customWidth="1"/>
    <col min="2829" max="2829" width="10" style="173" customWidth="1"/>
    <col min="2830" max="2830" width="8.6640625" style="173" customWidth="1"/>
    <col min="2831" max="2831" width="10.33203125" style="173" customWidth="1"/>
    <col min="2832" max="2832" width="8.6640625" style="173" customWidth="1"/>
    <col min="2833" max="2833" width="10.33203125" style="173" customWidth="1"/>
    <col min="2834" max="2834" width="8.6640625" style="173" customWidth="1"/>
    <col min="2835" max="2835" width="12" style="173" customWidth="1"/>
    <col min="2836" max="2836" width="8.6640625" style="173" customWidth="1"/>
    <col min="2837" max="2837" width="10" style="173" customWidth="1"/>
    <col min="2838" max="2841" width="14.5" style="173" customWidth="1"/>
    <col min="2842" max="2842" width="19.5" style="173"/>
    <col min="2843" max="2851" width="16.1640625" style="173" customWidth="1"/>
    <col min="2852" max="3073" width="19.5" style="173"/>
    <col min="3074" max="3074" width="22.83203125" style="173" customWidth="1"/>
    <col min="3075" max="3080" width="16.33203125" style="173" customWidth="1"/>
    <col min="3081" max="3081" width="0.83203125" style="173" customWidth="1"/>
    <col min="3082" max="3083" width="10" style="173" customWidth="1"/>
    <col min="3084" max="3084" width="8.6640625" style="173" customWidth="1"/>
    <col min="3085" max="3085" width="10" style="173" customWidth="1"/>
    <col min="3086" max="3086" width="8.6640625" style="173" customWidth="1"/>
    <col min="3087" max="3087" width="10.33203125" style="173" customWidth="1"/>
    <col min="3088" max="3088" width="8.6640625" style="173" customWidth="1"/>
    <col min="3089" max="3089" width="10.33203125" style="173" customWidth="1"/>
    <col min="3090" max="3090" width="8.6640625" style="173" customWidth="1"/>
    <col min="3091" max="3091" width="12" style="173" customWidth="1"/>
    <col min="3092" max="3092" width="8.6640625" style="173" customWidth="1"/>
    <col min="3093" max="3093" width="10" style="173" customWidth="1"/>
    <col min="3094" max="3097" width="14.5" style="173" customWidth="1"/>
    <col min="3098" max="3098" width="19.5" style="173"/>
    <col min="3099" max="3107" width="16.1640625" style="173" customWidth="1"/>
    <col min="3108" max="3329" width="19.5" style="173"/>
    <col min="3330" max="3330" width="22.83203125" style="173" customWidth="1"/>
    <col min="3331" max="3336" width="16.33203125" style="173" customWidth="1"/>
    <col min="3337" max="3337" width="0.83203125" style="173" customWidth="1"/>
    <col min="3338" max="3339" width="10" style="173" customWidth="1"/>
    <col min="3340" max="3340" width="8.6640625" style="173" customWidth="1"/>
    <col min="3341" max="3341" width="10" style="173" customWidth="1"/>
    <col min="3342" max="3342" width="8.6640625" style="173" customWidth="1"/>
    <col min="3343" max="3343" width="10.33203125" style="173" customWidth="1"/>
    <col min="3344" max="3344" width="8.6640625" style="173" customWidth="1"/>
    <col min="3345" max="3345" width="10.33203125" style="173" customWidth="1"/>
    <col min="3346" max="3346" width="8.6640625" style="173" customWidth="1"/>
    <col min="3347" max="3347" width="12" style="173" customWidth="1"/>
    <col min="3348" max="3348" width="8.6640625" style="173" customWidth="1"/>
    <col min="3349" max="3349" width="10" style="173" customWidth="1"/>
    <col min="3350" max="3353" width="14.5" style="173" customWidth="1"/>
    <col min="3354" max="3354" width="19.5" style="173"/>
    <col min="3355" max="3363" width="16.1640625" style="173" customWidth="1"/>
    <col min="3364" max="3585" width="19.5" style="173"/>
    <col min="3586" max="3586" width="22.83203125" style="173" customWidth="1"/>
    <col min="3587" max="3592" width="16.33203125" style="173" customWidth="1"/>
    <col min="3593" max="3593" width="0.83203125" style="173" customWidth="1"/>
    <col min="3594" max="3595" width="10" style="173" customWidth="1"/>
    <col min="3596" max="3596" width="8.6640625" style="173" customWidth="1"/>
    <col min="3597" max="3597" width="10" style="173" customWidth="1"/>
    <col min="3598" max="3598" width="8.6640625" style="173" customWidth="1"/>
    <col min="3599" max="3599" width="10.33203125" style="173" customWidth="1"/>
    <col min="3600" max="3600" width="8.6640625" style="173" customWidth="1"/>
    <col min="3601" max="3601" width="10.33203125" style="173" customWidth="1"/>
    <col min="3602" max="3602" width="8.6640625" style="173" customWidth="1"/>
    <col min="3603" max="3603" width="12" style="173" customWidth="1"/>
    <col min="3604" max="3604" width="8.6640625" style="173" customWidth="1"/>
    <col min="3605" max="3605" width="10" style="173" customWidth="1"/>
    <col min="3606" max="3609" width="14.5" style="173" customWidth="1"/>
    <col min="3610" max="3610" width="19.5" style="173"/>
    <col min="3611" max="3619" width="16.1640625" style="173" customWidth="1"/>
    <col min="3620" max="3841" width="19.5" style="173"/>
    <col min="3842" max="3842" width="22.83203125" style="173" customWidth="1"/>
    <col min="3843" max="3848" width="16.33203125" style="173" customWidth="1"/>
    <col min="3849" max="3849" width="0.83203125" style="173" customWidth="1"/>
    <col min="3850" max="3851" width="10" style="173" customWidth="1"/>
    <col min="3852" max="3852" width="8.6640625" style="173" customWidth="1"/>
    <col min="3853" max="3853" width="10" style="173" customWidth="1"/>
    <col min="3854" max="3854" width="8.6640625" style="173" customWidth="1"/>
    <col min="3855" max="3855" width="10.33203125" style="173" customWidth="1"/>
    <col min="3856" max="3856" width="8.6640625" style="173" customWidth="1"/>
    <col min="3857" max="3857" width="10.33203125" style="173" customWidth="1"/>
    <col min="3858" max="3858" width="8.6640625" style="173" customWidth="1"/>
    <col min="3859" max="3859" width="12" style="173" customWidth="1"/>
    <col min="3860" max="3860" width="8.6640625" style="173" customWidth="1"/>
    <col min="3861" max="3861" width="10" style="173" customWidth="1"/>
    <col min="3862" max="3865" width="14.5" style="173" customWidth="1"/>
    <col min="3866" max="3866" width="19.5" style="173"/>
    <col min="3867" max="3875" width="16.1640625" style="173" customWidth="1"/>
    <col min="3876" max="4097" width="19.5" style="173"/>
    <col min="4098" max="4098" width="22.83203125" style="173" customWidth="1"/>
    <col min="4099" max="4104" width="16.33203125" style="173" customWidth="1"/>
    <col min="4105" max="4105" width="0.83203125" style="173" customWidth="1"/>
    <col min="4106" max="4107" width="10" style="173" customWidth="1"/>
    <col min="4108" max="4108" width="8.6640625" style="173" customWidth="1"/>
    <col min="4109" max="4109" width="10" style="173" customWidth="1"/>
    <col min="4110" max="4110" width="8.6640625" style="173" customWidth="1"/>
    <col min="4111" max="4111" width="10.33203125" style="173" customWidth="1"/>
    <col min="4112" max="4112" width="8.6640625" style="173" customWidth="1"/>
    <col min="4113" max="4113" width="10.33203125" style="173" customWidth="1"/>
    <col min="4114" max="4114" width="8.6640625" style="173" customWidth="1"/>
    <col min="4115" max="4115" width="12" style="173" customWidth="1"/>
    <col min="4116" max="4116" width="8.6640625" style="173" customWidth="1"/>
    <col min="4117" max="4117" width="10" style="173" customWidth="1"/>
    <col min="4118" max="4121" width="14.5" style="173" customWidth="1"/>
    <col min="4122" max="4122" width="19.5" style="173"/>
    <col min="4123" max="4131" width="16.1640625" style="173" customWidth="1"/>
    <col min="4132" max="4353" width="19.5" style="173"/>
    <col min="4354" max="4354" width="22.83203125" style="173" customWidth="1"/>
    <col min="4355" max="4360" width="16.33203125" style="173" customWidth="1"/>
    <col min="4361" max="4361" width="0.83203125" style="173" customWidth="1"/>
    <col min="4362" max="4363" width="10" style="173" customWidth="1"/>
    <col min="4364" max="4364" width="8.6640625" style="173" customWidth="1"/>
    <col min="4365" max="4365" width="10" style="173" customWidth="1"/>
    <col min="4366" max="4366" width="8.6640625" style="173" customWidth="1"/>
    <col min="4367" max="4367" width="10.33203125" style="173" customWidth="1"/>
    <col min="4368" max="4368" width="8.6640625" style="173" customWidth="1"/>
    <col min="4369" max="4369" width="10.33203125" style="173" customWidth="1"/>
    <col min="4370" max="4370" width="8.6640625" style="173" customWidth="1"/>
    <col min="4371" max="4371" width="12" style="173" customWidth="1"/>
    <col min="4372" max="4372" width="8.6640625" style="173" customWidth="1"/>
    <col min="4373" max="4373" width="10" style="173" customWidth="1"/>
    <col min="4374" max="4377" width="14.5" style="173" customWidth="1"/>
    <col min="4378" max="4378" width="19.5" style="173"/>
    <col min="4379" max="4387" width="16.1640625" style="173" customWidth="1"/>
    <col min="4388" max="4609" width="19.5" style="173"/>
    <col min="4610" max="4610" width="22.83203125" style="173" customWidth="1"/>
    <col min="4611" max="4616" width="16.33203125" style="173" customWidth="1"/>
    <col min="4617" max="4617" width="0.83203125" style="173" customWidth="1"/>
    <col min="4618" max="4619" width="10" style="173" customWidth="1"/>
    <col min="4620" max="4620" width="8.6640625" style="173" customWidth="1"/>
    <col min="4621" max="4621" width="10" style="173" customWidth="1"/>
    <col min="4622" max="4622" width="8.6640625" style="173" customWidth="1"/>
    <col min="4623" max="4623" width="10.33203125" style="173" customWidth="1"/>
    <col min="4624" max="4624" width="8.6640625" style="173" customWidth="1"/>
    <col min="4625" max="4625" width="10.33203125" style="173" customWidth="1"/>
    <col min="4626" max="4626" width="8.6640625" style="173" customWidth="1"/>
    <col min="4627" max="4627" width="12" style="173" customWidth="1"/>
    <col min="4628" max="4628" width="8.6640625" style="173" customWidth="1"/>
    <col min="4629" max="4629" width="10" style="173" customWidth="1"/>
    <col min="4630" max="4633" width="14.5" style="173" customWidth="1"/>
    <col min="4634" max="4634" width="19.5" style="173"/>
    <col min="4635" max="4643" width="16.1640625" style="173" customWidth="1"/>
    <col min="4644" max="4865" width="19.5" style="173"/>
    <col min="4866" max="4866" width="22.83203125" style="173" customWidth="1"/>
    <col min="4867" max="4872" width="16.33203125" style="173" customWidth="1"/>
    <col min="4873" max="4873" width="0.83203125" style="173" customWidth="1"/>
    <col min="4874" max="4875" width="10" style="173" customWidth="1"/>
    <col min="4876" max="4876" width="8.6640625" style="173" customWidth="1"/>
    <col min="4877" max="4877" width="10" style="173" customWidth="1"/>
    <col min="4878" max="4878" width="8.6640625" style="173" customWidth="1"/>
    <col min="4879" max="4879" width="10.33203125" style="173" customWidth="1"/>
    <col min="4880" max="4880" width="8.6640625" style="173" customWidth="1"/>
    <col min="4881" max="4881" width="10.33203125" style="173" customWidth="1"/>
    <col min="4882" max="4882" width="8.6640625" style="173" customWidth="1"/>
    <col min="4883" max="4883" width="12" style="173" customWidth="1"/>
    <col min="4884" max="4884" width="8.6640625" style="173" customWidth="1"/>
    <col min="4885" max="4885" width="10" style="173" customWidth="1"/>
    <col min="4886" max="4889" width="14.5" style="173" customWidth="1"/>
    <col min="4890" max="4890" width="19.5" style="173"/>
    <col min="4891" max="4899" width="16.1640625" style="173" customWidth="1"/>
    <col min="4900" max="5121" width="19.5" style="173"/>
    <col min="5122" max="5122" width="22.83203125" style="173" customWidth="1"/>
    <col min="5123" max="5128" width="16.33203125" style="173" customWidth="1"/>
    <col min="5129" max="5129" width="0.83203125" style="173" customWidth="1"/>
    <col min="5130" max="5131" width="10" style="173" customWidth="1"/>
    <col min="5132" max="5132" width="8.6640625" style="173" customWidth="1"/>
    <col min="5133" max="5133" width="10" style="173" customWidth="1"/>
    <col min="5134" max="5134" width="8.6640625" style="173" customWidth="1"/>
    <col min="5135" max="5135" width="10.33203125" style="173" customWidth="1"/>
    <col min="5136" max="5136" width="8.6640625" style="173" customWidth="1"/>
    <col min="5137" max="5137" width="10.33203125" style="173" customWidth="1"/>
    <col min="5138" max="5138" width="8.6640625" style="173" customWidth="1"/>
    <col min="5139" max="5139" width="12" style="173" customWidth="1"/>
    <col min="5140" max="5140" width="8.6640625" style="173" customWidth="1"/>
    <col min="5141" max="5141" width="10" style="173" customWidth="1"/>
    <col min="5142" max="5145" width="14.5" style="173" customWidth="1"/>
    <col min="5146" max="5146" width="19.5" style="173"/>
    <col min="5147" max="5155" width="16.1640625" style="173" customWidth="1"/>
    <col min="5156" max="5377" width="19.5" style="173"/>
    <col min="5378" max="5378" width="22.83203125" style="173" customWidth="1"/>
    <col min="5379" max="5384" width="16.33203125" style="173" customWidth="1"/>
    <col min="5385" max="5385" width="0.83203125" style="173" customWidth="1"/>
    <col min="5386" max="5387" width="10" style="173" customWidth="1"/>
    <col min="5388" max="5388" width="8.6640625" style="173" customWidth="1"/>
    <col min="5389" max="5389" width="10" style="173" customWidth="1"/>
    <col min="5390" max="5390" width="8.6640625" style="173" customWidth="1"/>
    <col min="5391" max="5391" width="10.33203125" style="173" customWidth="1"/>
    <col min="5392" max="5392" width="8.6640625" style="173" customWidth="1"/>
    <col min="5393" max="5393" width="10.33203125" style="173" customWidth="1"/>
    <col min="5394" max="5394" width="8.6640625" style="173" customWidth="1"/>
    <col min="5395" max="5395" width="12" style="173" customWidth="1"/>
    <col min="5396" max="5396" width="8.6640625" style="173" customWidth="1"/>
    <col min="5397" max="5397" width="10" style="173" customWidth="1"/>
    <col min="5398" max="5401" width="14.5" style="173" customWidth="1"/>
    <col min="5402" max="5402" width="19.5" style="173"/>
    <col min="5403" max="5411" width="16.1640625" style="173" customWidth="1"/>
    <col min="5412" max="5633" width="19.5" style="173"/>
    <col min="5634" max="5634" width="22.83203125" style="173" customWidth="1"/>
    <col min="5635" max="5640" width="16.33203125" style="173" customWidth="1"/>
    <col min="5641" max="5641" width="0.83203125" style="173" customWidth="1"/>
    <col min="5642" max="5643" width="10" style="173" customWidth="1"/>
    <col min="5644" max="5644" width="8.6640625" style="173" customWidth="1"/>
    <col min="5645" max="5645" width="10" style="173" customWidth="1"/>
    <col min="5646" max="5646" width="8.6640625" style="173" customWidth="1"/>
    <col min="5647" max="5647" width="10.33203125" style="173" customWidth="1"/>
    <col min="5648" max="5648" width="8.6640625" style="173" customWidth="1"/>
    <col min="5649" max="5649" width="10.33203125" style="173" customWidth="1"/>
    <col min="5650" max="5650" width="8.6640625" style="173" customWidth="1"/>
    <col min="5651" max="5651" width="12" style="173" customWidth="1"/>
    <col min="5652" max="5652" width="8.6640625" style="173" customWidth="1"/>
    <col min="5653" max="5653" width="10" style="173" customWidth="1"/>
    <col min="5654" max="5657" width="14.5" style="173" customWidth="1"/>
    <col min="5658" max="5658" width="19.5" style="173"/>
    <col min="5659" max="5667" width="16.1640625" style="173" customWidth="1"/>
    <col min="5668" max="5889" width="19.5" style="173"/>
    <col min="5890" max="5890" width="22.83203125" style="173" customWidth="1"/>
    <col min="5891" max="5896" width="16.33203125" style="173" customWidth="1"/>
    <col min="5897" max="5897" width="0.83203125" style="173" customWidth="1"/>
    <col min="5898" max="5899" width="10" style="173" customWidth="1"/>
    <col min="5900" max="5900" width="8.6640625" style="173" customWidth="1"/>
    <col min="5901" max="5901" width="10" style="173" customWidth="1"/>
    <col min="5902" max="5902" width="8.6640625" style="173" customWidth="1"/>
    <col min="5903" max="5903" width="10.33203125" style="173" customWidth="1"/>
    <col min="5904" max="5904" width="8.6640625" style="173" customWidth="1"/>
    <col min="5905" max="5905" width="10.33203125" style="173" customWidth="1"/>
    <col min="5906" max="5906" width="8.6640625" style="173" customWidth="1"/>
    <col min="5907" max="5907" width="12" style="173" customWidth="1"/>
    <col min="5908" max="5908" width="8.6640625" style="173" customWidth="1"/>
    <col min="5909" max="5909" width="10" style="173" customWidth="1"/>
    <col min="5910" max="5913" width="14.5" style="173" customWidth="1"/>
    <col min="5914" max="5914" width="19.5" style="173"/>
    <col min="5915" max="5923" width="16.1640625" style="173" customWidth="1"/>
    <col min="5924" max="6145" width="19.5" style="173"/>
    <col min="6146" max="6146" width="22.83203125" style="173" customWidth="1"/>
    <col min="6147" max="6152" width="16.33203125" style="173" customWidth="1"/>
    <col min="6153" max="6153" width="0.83203125" style="173" customWidth="1"/>
    <col min="6154" max="6155" width="10" style="173" customWidth="1"/>
    <col min="6156" max="6156" width="8.6640625" style="173" customWidth="1"/>
    <col min="6157" max="6157" width="10" style="173" customWidth="1"/>
    <col min="6158" max="6158" width="8.6640625" style="173" customWidth="1"/>
    <col min="6159" max="6159" width="10.33203125" style="173" customWidth="1"/>
    <col min="6160" max="6160" width="8.6640625" style="173" customWidth="1"/>
    <col min="6161" max="6161" width="10.33203125" style="173" customWidth="1"/>
    <col min="6162" max="6162" width="8.6640625" style="173" customWidth="1"/>
    <col min="6163" max="6163" width="12" style="173" customWidth="1"/>
    <col min="6164" max="6164" width="8.6640625" style="173" customWidth="1"/>
    <col min="6165" max="6165" width="10" style="173" customWidth="1"/>
    <col min="6166" max="6169" width="14.5" style="173" customWidth="1"/>
    <col min="6170" max="6170" width="19.5" style="173"/>
    <col min="6171" max="6179" width="16.1640625" style="173" customWidth="1"/>
    <col min="6180" max="6401" width="19.5" style="173"/>
    <col min="6402" max="6402" width="22.83203125" style="173" customWidth="1"/>
    <col min="6403" max="6408" width="16.33203125" style="173" customWidth="1"/>
    <col min="6409" max="6409" width="0.83203125" style="173" customWidth="1"/>
    <col min="6410" max="6411" width="10" style="173" customWidth="1"/>
    <col min="6412" max="6412" width="8.6640625" style="173" customWidth="1"/>
    <col min="6413" max="6413" width="10" style="173" customWidth="1"/>
    <col min="6414" max="6414" width="8.6640625" style="173" customWidth="1"/>
    <col min="6415" max="6415" width="10.33203125" style="173" customWidth="1"/>
    <col min="6416" max="6416" width="8.6640625" style="173" customWidth="1"/>
    <col min="6417" max="6417" width="10.33203125" style="173" customWidth="1"/>
    <col min="6418" max="6418" width="8.6640625" style="173" customWidth="1"/>
    <col min="6419" max="6419" width="12" style="173" customWidth="1"/>
    <col min="6420" max="6420" width="8.6640625" style="173" customWidth="1"/>
    <col min="6421" max="6421" width="10" style="173" customWidth="1"/>
    <col min="6422" max="6425" width="14.5" style="173" customWidth="1"/>
    <col min="6426" max="6426" width="19.5" style="173"/>
    <col min="6427" max="6435" width="16.1640625" style="173" customWidth="1"/>
    <col min="6436" max="6657" width="19.5" style="173"/>
    <col min="6658" max="6658" width="22.83203125" style="173" customWidth="1"/>
    <col min="6659" max="6664" width="16.33203125" style="173" customWidth="1"/>
    <col min="6665" max="6665" width="0.83203125" style="173" customWidth="1"/>
    <col min="6666" max="6667" width="10" style="173" customWidth="1"/>
    <col min="6668" max="6668" width="8.6640625" style="173" customWidth="1"/>
    <col min="6669" max="6669" width="10" style="173" customWidth="1"/>
    <col min="6670" max="6670" width="8.6640625" style="173" customWidth="1"/>
    <col min="6671" max="6671" width="10.33203125" style="173" customWidth="1"/>
    <col min="6672" max="6672" width="8.6640625" style="173" customWidth="1"/>
    <col min="6673" max="6673" width="10.33203125" style="173" customWidth="1"/>
    <col min="6674" max="6674" width="8.6640625" style="173" customWidth="1"/>
    <col min="6675" max="6675" width="12" style="173" customWidth="1"/>
    <col min="6676" max="6676" width="8.6640625" style="173" customWidth="1"/>
    <col min="6677" max="6677" width="10" style="173" customWidth="1"/>
    <col min="6678" max="6681" width="14.5" style="173" customWidth="1"/>
    <col min="6682" max="6682" width="19.5" style="173"/>
    <col min="6683" max="6691" width="16.1640625" style="173" customWidth="1"/>
    <col min="6692" max="6913" width="19.5" style="173"/>
    <col min="6914" max="6914" width="22.83203125" style="173" customWidth="1"/>
    <col min="6915" max="6920" width="16.33203125" style="173" customWidth="1"/>
    <col min="6921" max="6921" width="0.83203125" style="173" customWidth="1"/>
    <col min="6922" max="6923" width="10" style="173" customWidth="1"/>
    <col min="6924" max="6924" width="8.6640625" style="173" customWidth="1"/>
    <col min="6925" max="6925" width="10" style="173" customWidth="1"/>
    <col min="6926" max="6926" width="8.6640625" style="173" customWidth="1"/>
    <col min="6927" max="6927" width="10.33203125" style="173" customWidth="1"/>
    <col min="6928" max="6928" width="8.6640625" style="173" customWidth="1"/>
    <col min="6929" max="6929" width="10.33203125" style="173" customWidth="1"/>
    <col min="6930" max="6930" width="8.6640625" style="173" customWidth="1"/>
    <col min="6931" max="6931" width="12" style="173" customWidth="1"/>
    <col min="6932" max="6932" width="8.6640625" style="173" customWidth="1"/>
    <col min="6933" max="6933" width="10" style="173" customWidth="1"/>
    <col min="6934" max="6937" width="14.5" style="173" customWidth="1"/>
    <col min="6938" max="6938" width="19.5" style="173"/>
    <col min="6939" max="6947" width="16.1640625" style="173" customWidth="1"/>
    <col min="6948" max="7169" width="19.5" style="173"/>
    <col min="7170" max="7170" width="22.83203125" style="173" customWidth="1"/>
    <col min="7171" max="7176" width="16.33203125" style="173" customWidth="1"/>
    <col min="7177" max="7177" width="0.83203125" style="173" customWidth="1"/>
    <col min="7178" max="7179" width="10" style="173" customWidth="1"/>
    <col min="7180" max="7180" width="8.6640625" style="173" customWidth="1"/>
    <col min="7181" max="7181" width="10" style="173" customWidth="1"/>
    <col min="7182" max="7182" width="8.6640625" style="173" customWidth="1"/>
    <col min="7183" max="7183" width="10.33203125" style="173" customWidth="1"/>
    <col min="7184" max="7184" width="8.6640625" style="173" customWidth="1"/>
    <col min="7185" max="7185" width="10.33203125" style="173" customWidth="1"/>
    <col min="7186" max="7186" width="8.6640625" style="173" customWidth="1"/>
    <col min="7187" max="7187" width="12" style="173" customWidth="1"/>
    <col min="7188" max="7188" width="8.6640625" style="173" customWidth="1"/>
    <col min="7189" max="7189" width="10" style="173" customWidth="1"/>
    <col min="7190" max="7193" width="14.5" style="173" customWidth="1"/>
    <col min="7194" max="7194" width="19.5" style="173"/>
    <col min="7195" max="7203" width="16.1640625" style="173" customWidth="1"/>
    <col min="7204" max="7425" width="19.5" style="173"/>
    <col min="7426" max="7426" width="22.83203125" style="173" customWidth="1"/>
    <col min="7427" max="7432" width="16.33203125" style="173" customWidth="1"/>
    <col min="7433" max="7433" width="0.83203125" style="173" customWidth="1"/>
    <col min="7434" max="7435" width="10" style="173" customWidth="1"/>
    <col min="7436" max="7436" width="8.6640625" style="173" customWidth="1"/>
    <col min="7437" max="7437" width="10" style="173" customWidth="1"/>
    <col min="7438" max="7438" width="8.6640625" style="173" customWidth="1"/>
    <col min="7439" max="7439" width="10.33203125" style="173" customWidth="1"/>
    <col min="7440" max="7440" width="8.6640625" style="173" customWidth="1"/>
    <col min="7441" max="7441" width="10.33203125" style="173" customWidth="1"/>
    <col min="7442" max="7442" width="8.6640625" style="173" customWidth="1"/>
    <col min="7443" max="7443" width="12" style="173" customWidth="1"/>
    <col min="7444" max="7444" width="8.6640625" style="173" customWidth="1"/>
    <col min="7445" max="7445" width="10" style="173" customWidth="1"/>
    <col min="7446" max="7449" width="14.5" style="173" customWidth="1"/>
    <col min="7450" max="7450" width="19.5" style="173"/>
    <col min="7451" max="7459" width="16.1640625" style="173" customWidth="1"/>
    <col min="7460" max="7681" width="19.5" style="173"/>
    <col min="7682" max="7682" width="22.83203125" style="173" customWidth="1"/>
    <col min="7683" max="7688" width="16.33203125" style="173" customWidth="1"/>
    <col min="7689" max="7689" width="0.83203125" style="173" customWidth="1"/>
    <col min="7690" max="7691" width="10" style="173" customWidth="1"/>
    <col min="7692" max="7692" width="8.6640625" style="173" customWidth="1"/>
    <col min="7693" max="7693" width="10" style="173" customWidth="1"/>
    <col min="7694" max="7694" width="8.6640625" style="173" customWidth="1"/>
    <col min="7695" max="7695" width="10.33203125" style="173" customWidth="1"/>
    <col min="7696" max="7696" width="8.6640625" style="173" customWidth="1"/>
    <col min="7697" max="7697" width="10.33203125" style="173" customWidth="1"/>
    <col min="7698" max="7698" width="8.6640625" style="173" customWidth="1"/>
    <col min="7699" max="7699" width="12" style="173" customWidth="1"/>
    <col min="7700" max="7700" width="8.6640625" style="173" customWidth="1"/>
    <col min="7701" max="7701" width="10" style="173" customWidth="1"/>
    <col min="7702" max="7705" width="14.5" style="173" customWidth="1"/>
    <col min="7706" max="7706" width="19.5" style="173"/>
    <col min="7707" max="7715" width="16.1640625" style="173" customWidth="1"/>
    <col min="7716" max="7937" width="19.5" style="173"/>
    <col min="7938" max="7938" width="22.83203125" style="173" customWidth="1"/>
    <col min="7939" max="7944" width="16.33203125" style="173" customWidth="1"/>
    <col min="7945" max="7945" width="0.83203125" style="173" customWidth="1"/>
    <col min="7946" max="7947" width="10" style="173" customWidth="1"/>
    <col min="7948" max="7948" width="8.6640625" style="173" customWidth="1"/>
    <col min="7949" max="7949" width="10" style="173" customWidth="1"/>
    <col min="7950" max="7950" width="8.6640625" style="173" customWidth="1"/>
    <col min="7951" max="7951" width="10.33203125" style="173" customWidth="1"/>
    <col min="7952" max="7952" width="8.6640625" style="173" customWidth="1"/>
    <col min="7953" max="7953" width="10.33203125" style="173" customWidth="1"/>
    <col min="7954" max="7954" width="8.6640625" style="173" customWidth="1"/>
    <col min="7955" max="7955" width="12" style="173" customWidth="1"/>
    <col min="7956" max="7956" width="8.6640625" style="173" customWidth="1"/>
    <col min="7957" max="7957" width="10" style="173" customWidth="1"/>
    <col min="7958" max="7961" width="14.5" style="173" customWidth="1"/>
    <col min="7962" max="7962" width="19.5" style="173"/>
    <col min="7963" max="7971" width="16.1640625" style="173" customWidth="1"/>
    <col min="7972" max="8193" width="19.5" style="173"/>
    <col min="8194" max="8194" width="22.83203125" style="173" customWidth="1"/>
    <col min="8195" max="8200" width="16.33203125" style="173" customWidth="1"/>
    <col min="8201" max="8201" width="0.83203125" style="173" customWidth="1"/>
    <col min="8202" max="8203" width="10" style="173" customWidth="1"/>
    <col min="8204" max="8204" width="8.6640625" style="173" customWidth="1"/>
    <col min="8205" max="8205" width="10" style="173" customWidth="1"/>
    <col min="8206" max="8206" width="8.6640625" style="173" customWidth="1"/>
    <col min="8207" max="8207" width="10.33203125" style="173" customWidth="1"/>
    <col min="8208" max="8208" width="8.6640625" style="173" customWidth="1"/>
    <col min="8209" max="8209" width="10.33203125" style="173" customWidth="1"/>
    <col min="8210" max="8210" width="8.6640625" style="173" customWidth="1"/>
    <col min="8211" max="8211" width="12" style="173" customWidth="1"/>
    <col min="8212" max="8212" width="8.6640625" style="173" customWidth="1"/>
    <col min="8213" max="8213" width="10" style="173" customWidth="1"/>
    <col min="8214" max="8217" width="14.5" style="173" customWidth="1"/>
    <col min="8218" max="8218" width="19.5" style="173"/>
    <col min="8219" max="8227" width="16.1640625" style="173" customWidth="1"/>
    <col min="8228" max="8449" width="19.5" style="173"/>
    <col min="8450" max="8450" width="22.83203125" style="173" customWidth="1"/>
    <col min="8451" max="8456" width="16.33203125" style="173" customWidth="1"/>
    <col min="8457" max="8457" width="0.83203125" style="173" customWidth="1"/>
    <col min="8458" max="8459" width="10" style="173" customWidth="1"/>
    <col min="8460" max="8460" width="8.6640625" style="173" customWidth="1"/>
    <col min="8461" max="8461" width="10" style="173" customWidth="1"/>
    <col min="8462" max="8462" width="8.6640625" style="173" customWidth="1"/>
    <col min="8463" max="8463" width="10.33203125" style="173" customWidth="1"/>
    <col min="8464" max="8464" width="8.6640625" style="173" customWidth="1"/>
    <col min="8465" max="8465" width="10.33203125" style="173" customWidth="1"/>
    <col min="8466" max="8466" width="8.6640625" style="173" customWidth="1"/>
    <col min="8467" max="8467" width="12" style="173" customWidth="1"/>
    <col min="8468" max="8468" width="8.6640625" style="173" customWidth="1"/>
    <col min="8469" max="8469" width="10" style="173" customWidth="1"/>
    <col min="8470" max="8473" width="14.5" style="173" customWidth="1"/>
    <col min="8474" max="8474" width="19.5" style="173"/>
    <col min="8475" max="8483" width="16.1640625" style="173" customWidth="1"/>
    <col min="8484" max="8705" width="19.5" style="173"/>
    <col min="8706" max="8706" width="22.83203125" style="173" customWidth="1"/>
    <col min="8707" max="8712" width="16.33203125" style="173" customWidth="1"/>
    <col min="8713" max="8713" width="0.83203125" style="173" customWidth="1"/>
    <col min="8714" max="8715" width="10" style="173" customWidth="1"/>
    <col min="8716" max="8716" width="8.6640625" style="173" customWidth="1"/>
    <col min="8717" max="8717" width="10" style="173" customWidth="1"/>
    <col min="8718" max="8718" width="8.6640625" style="173" customWidth="1"/>
    <col min="8719" max="8719" width="10.33203125" style="173" customWidth="1"/>
    <col min="8720" max="8720" width="8.6640625" style="173" customWidth="1"/>
    <col min="8721" max="8721" width="10.33203125" style="173" customWidth="1"/>
    <col min="8722" max="8722" width="8.6640625" style="173" customWidth="1"/>
    <col min="8723" max="8723" width="12" style="173" customWidth="1"/>
    <col min="8724" max="8724" width="8.6640625" style="173" customWidth="1"/>
    <col min="8725" max="8725" width="10" style="173" customWidth="1"/>
    <col min="8726" max="8729" width="14.5" style="173" customWidth="1"/>
    <col min="8730" max="8730" width="19.5" style="173"/>
    <col min="8731" max="8739" width="16.1640625" style="173" customWidth="1"/>
    <col min="8740" max="8961" width="19.5" style="173"/>
    <col min="8962" max="8962" width="22.83203125" style="173" customWidth="1"/>
    <col min="8963" max="8968" width="16.33203125" style="173" customWidth="1"/>
    <col min="8969" max="8969" width="0.83203125" style="173" customWidth="1"/>
    <col min="8970" max="8971" width="10" style="173" customWidth="1"/>
    <col min="8972" max="8972" width="8.6640625" style="173" customWidth="1"/>
    <col min="8973" max="8973" width="10" style="173" customWidth="1"/>
    <col min="8974" max="8974" width="8.6640625" style="173" customWidth="1"/>
    <col min="8975" max="8975" width="10.33203125" style="173" customWidth="1"/>
    <col min="8976" max="8976" width="8.6640625" style="173" customWidth="1"/>
    <col min="8977" max="8977" width="10.33203125" style="173" customWidth="1"/>
    <col min="8978" max="8978" width="8.6640625" style="173" customWidth="1"/>
    <col min="8979" max="8979" width="12" style="173" customWidth="1"/>
    <col min="8980" max="8980" width="8.6640625" style="173" customWidth="1"/>
    <col min="8981" max="8981" width="10" style="173" customWidth="1"/>
    <col min="8982" max="8985" width="14.5" style="173" customWidth="1"/>
    <col min="8986" max="8986" width="19.5" style="173"/>
    <col min="8987" max="8995" width="16.1640625" style="173" customWidth="1"/>
    <col min="8996" max="9217" width="19.5" style="173"/>
    <col min="9218" max="9218" width="22.83203125" style="173" customWidth="1"/>
    <col min="9219" max="9224" width="16.33203125" style="173" customWidth="1"/>
    <col min="9225" max="9225" width="0.83203125" style="173" customWidth="1"/>
    <col min="9226" max="9227" width="10" style="173" customWidth="1"/>
    <col min="9228" max="9228" width="8.6640625" style="173" customWidth="1"/>
    <col min="9229" max="9229" width="10" style="173" customWidth="1"/>
    <col min="9230" max="9230" width="8.6640625" style="173" customWidth="1"/>
    <col min="9231" max="9231" width="10.33203125" style="173" customWidth="1"/>
    <col min="9232" max="9232" width="8.6640625" style="173" customWidth="1"/>
    <col min="9233" max="9233" width="10.33203125" style="173" customWidth="1"/>
    <col min="9234" max="9234" width="8.6640625" style="173" customWidth="1"/>
    <col min="9235" max="9235" width="12" style="173" customWidth="1"/>
    <col min="9236" max="9236" width="8.6640625" style="173" customWidth="1"/>
    <col min="9237" max="9237" width="10" style="173" customWidth="1"/>
    <col min="9238" max="9241" width="14.5" style="173" customWidth="1"/>
    <col min="9242" max="9242" width="19.5" style="173"/>
    <col min="9243" max="9251" width="16.1640625" style="173" customWidth="1"/>
    <col min="9252" max="9473" width="19.5" style="173"/>
    <col min="9474" max="9474" width="22.83203125" style="173" customWidth="1"/>
    <col min="9475" max="9480" width="16.33203125" style="173" customWidth="1"/>
    <col min="9481" max="9481" width="0.83203125" style="173" customWidth="1"/>
    <col min="9482" max="9483" width="10" style="173" customWidth="1"/>
    <col min="9484" max="9484" width="8.6640625" style="173" customWidth="1"/>
    <col min="9485" max="9485" width="10" style="173" customWidth="1"/>
    <col min="9486" max="9486" width="8.6640625" style="173" customWidth="1"/>
    <col min="9487" max="9487" width="10.33203125" style="173" customWidth="1"/>
    <col min="9488" max="9488" width="8.6640625" style="173" customWidth="1"/>
    <col min="9489" max="9489" width="10.33203125" style="173" customWidth="1"/>
    <col min="9490" max="9490" width="8.6640625" style="173" customWidth="1"/>
    <col min="9491" max="9491" width="12" style="173" customWidth="1"/>
    <col min="9492" max="9492" width="8.6640625" style="173" customWidth="1"/>
    <col min="9493" max="9493" width="10" style="173" customWidth="1"/>
    <col min="9494" max="9497" width="14.5" style="173" customWidth="1"/>
    <col min="9498" max="9498" width="19.5" style="173"/>
    <col min="9499" max="9507" width="16.1640625" style="173" customWidth="1"/>
    <col min="9508" max="9729" width="19.5" style="173"/>
    <col min="9730" max="9730" width="22.83203125" style="173" customWidth="1"/>
    <col min="9731" max="9736" width="16.33203125" style="173" customWidth="1"/>
    <col min="9737" max="9737" width="0.83203125" style="173" customWidth="1"/>
    <col min="9738" max="9739" width="10" style="173" customWidth="1"/>
    <col min="9740" max="9740" width="8.6640625" style="173" customWidth="1"/>
    <col min="9741" max="9741" width="10" style="173" customWidth="1"/>
    <col min="9742" max="9742" width="8.6640625" style="173" customWidth="1"/>
    <col min="9743" max="9743" width="10.33203125" style="173" customWidth="1"/>
    <col min="9744" max="9744" width="8.6640625" style="173" customWidth="1"/>
    <col min="9745" max="9745" width="10.33203125" style="173" customWidth="1"/>
    <col min="9746" max="9746" width="8.6640625" style="173" customWidth="1"/>
    <col min="9747" max="9747" width="12" style="173" customWidth="1"/>
    <col min="9748" max="9748" width="8.6640625" style="173" customWidth="1"/>
    <col min="9749" max="9749" width="10" style="173" customWidth="1"/>
    <col min="9750" max="9753" width="14.5" style="173" customWidth="1"/>
    <col min="9754" max="9754" width="19.5" style="173"/>
    <col min="9755" max="9763" width="16.1640625" style="173" customWidth="1"/>
    <col min="9764" max="9985" width="19.5" style="173"/>
    <col min="9986" max="9986" width="22.83203125" style="173" customWidth="1"/>
    <col min="9987" max="9992" width="16.33203125" style="173" customWidth="1"/>
    <col min="9993" max="9993" width="0.83203125" style="173" customWidth="1"/>
    <col min="9994" max="9995" width="10" style="173" customWidth="1"/>
    <col min="9996" max="9996" width="8.6640625" style="173" customWidth="1"/>
    <col min="9997" max="9997" width="10" style="173" customWidth="1"/>
    <col min="9998" max="9998" width="8.6640625" style="173" customWidth="1"/>
    <col min="9999" max="9999" width="10.33203125" style="173" customWidth="1"/>
    <col min="10000" max="10000" width="8.6640625" style="173" customWidth="1"/>
    <col min="10001" max="10001" width="10.33203125" style="173" customWidth="1"/>
    <col min="10002" max="10002" width="8.6640625" style="173" customWidth="1"/>
    <col min="10003" max="10003" width="12" style="173" customWidth="1"/>
    <col min="10004" max="10004" width="8.6640625" style="173" customWidth="1"/>
    <col min="10005" max="10005" width="10" style="173" customWidth="1"/>
    <col min="10006" max="10009" width="14.5" style="173" customWidth="1"/>
    <col min="10010" max="10010" width="19.5" style="173"/>
    <col min="10011" max="10019" width="16.1640625" style="173" customWidth="1"/>
    <col min="10020" max="10241" width="19.5" style="173"/>
    <col min="10242" max="10242" width="22.83203125" style="173" customWidth="1"/>
    <col min="10243" max="10248" width="16.33203125" style="173" customWidth="1"/>
    <col min="10249" max="10249" width="0.83203125" style="173" customWidth="1"/>
    <col min="10250" max="10251" width="10" style="173" customWidth="1"/>
    <col min="10252" max="10252" width="8.6640625" style="173" customWidth="1"/>
    <col min="10253" max="10253" width="10" style="173" customWidth="1"/>
    <col min="10254" max="10254" width="8.6640625" style="173" customWidth="1"/>
    <col min="10255" max="10255" width="10.33203125" style="173" customWidth="1"/>
    <col min="10256" max="10256" width="8.6640625" style="173" customWidth="1"/>
    <col min="10257" max="10257" width="10.33203125" style="173" customWidth="1"/>
    <col min="10258" max="10258" width="8.6640625" style="173" customWidth="1"/>
    <col min="10259" max="10259" width="12" style="173" customWidth="1"/>
    <col min="10260" max="10260" width="8.6640625" style="173" customWidth="1"/>
    <col min="10261" max="10261" width="10" style="173" customWidth="1"/>
    <col min="10262" max="10265" width="14.5" style="173" customWidth="1"/>
    <col min="10266" max="10266" width="19.5" style="173"/>
    <col min="10267" max="10275" width="16.1640625" style="173" customWidth="1"/>
    <col min="10276" max="10497" width="19.5" style="173"/>
    <col min="10498" max="10498" width="22.83203125" style="173" customWidth="1"/>
    <col min="10499" max="10504" width="16.33203125" style="173" customWidth="1"/>
    <col min="10505" max="10505" width="0.83203125" style="173" customWidth="1"/>
    <col min="10506" max="10507" width="10" style="173" customWidth="1"/>
    <col min="10508" max="10508" width="8.6640625" style="173" customWidth="1"/>
    <col min="10509" max="10509" width="10" style="173" customWidth="1"/>
    <col min="10510" max="10510" width="8.6640625" style="173" customWidth="1"/>
    <col min="10511" max="10511" width="10.33203125" style="173" customWidth="1"/>
    <col min="10512" max="10512" width="8.6640625" style="173" customWidth="1"/>
    <col min="10513" max="10513" width="10.33203125" style="173" customWidth="1"/>
    <col min="10514" max="10514" width="8.6640625" style="173" customWidth="1"/>
    <col min="10515" max="10515" width="12" style="173" customWidth="1"/>
    <col min="10516" max="10516" width="8.6640625" style="173" customWidth="1"/>
    <col min="10517" max="10517" width="10" style="173" customWidth="1"/>
    <col min="10518" max="10521" width="14.5" style="173" customWidth="1"/>
    <col min="10522" max="10522" width="19.5" style="173"/>
    <col min="10523" max="10531" width="16.1640625" style="173" customWidth="1"/>
    <col min="10532" max="10753" width="19.5" style="173"/>
    <col min="10754" max="10754" width="22.83203125" style="173" customWidth="1"/>
    <col min="10755" max="10760" width="16.33203125" style="173" customWidth="1"/>
    <col min="10761" max="10761" width="0.83203125" style="173" customWidth="1"/>
    <col min="10762" max="10763" width="10" style="173" customWidth="1"/>
    <col min="10764" max="10764" width="8.6640625" style="173" customWidth="1"/>
    <col min="10765" max="10765" width="10" style="173" customWidth="1"/>
    <col min="10766" max="10766" width="8.6640625" style="173" customWidth="1"/>
    <col min="10767" max="10767" width="10.33203125" style="173" customWidth="1"/>
    <col min="10768" max="10768" width="8.6640625" style="173" customWidth="1"/>
    <col min="10769" max="10769" width="10.33203125" style="173" customWidth="1"/>
    <col min="10770" max="10770" width="8.6640625" style="173" customWidth="1"/>
    <col min="10771" max="10771" width="12" style="173" customWidth="1"/>
    <col min="10772" max="10772" width="8.6640625" style="173" customWidth="1"/>
    <col min="10773" max="10773" width="10" style="173" customWidth="1"/>
    <col min="10774" max="10777" width="14.5" style="173" customWidth="1"/>
    <col min="10778" max="10778" width="19.5" style="173"/>
    <col min="10779" max="10787" width="16.1640625" style="173" customWidth="1"/>
    <col min="10788" max="11009" width="19.5" style="173"/>
    <col min="11010" max="11010" width="22.83203125" style="173" customWidth="1"/>
    <col min="11011" max="11016" width="16.33203125" style="173" customWidth="1"/>
    <col min="11017" max="11017" width="0.83203125" style="173" customWidth="1"/>
    <col min="11018" max="11019" width="10" style="173" customWidth="1"/>
    <col min="11020" max="11020" width="8.6640625" style="173" customWidth="1"/>
    <col min="11021" max="11021" width="10" style="173" customWidth="1"/>
    <col min="11022" max="11022" width="8.6640625" style="173" customWidth="1"/>
    <col min="11023" max="11023" width="10.33203125" style="173" customWidth="1"/>
    <col min="11024" max="11024" width="8.6640625" style="173" customWidth="1"/>
    <col min="11025" max="11025" width="10.33203125" style="173" customWidth="1"/>
    <col min="11026" max="11026" width="8.6640625" style="173" customWidth="1"/>
    <col min="11027" max="11027" width="12" style="173" customWidth="1"/>
    <col min="11028" max="11028" width="8.6640625" style="173" customWidth="1"/>
    <col min="11029" max="11029" width="10" style="173" customWidth="1"/>
    <col min="11030" max="11033" width="14.5" style="173" customWidth="1"/>
    <col min="11034" max="11034" width="19.5" style="173"/>
    <col min="11035" max="11043" width="16.1640625" style="173" customWidth="1"/>
    <col min="11044" max="11265" width="19.5" style="173"/>
    <col min="11266" max="11266" width="22.83203125" style="173" customWidth="1"/>
    <col min="11267" max="11272" width="16.33203125" style="173" customWidth="1"/>
    <col min="11273" max="11273" width="0.83203125" style="173" customWidth="1"/>
    <col min="11274" max="11275" width="10" style="173" customWidth="1"/>
    <col min="11276" max="11276" width="8.6640625" style="173" customWidth="1"/>
    <col min="11277" max="11277" width="10" style="173" customWidth="1"/>
    <col min="11278" max="11278" width="8.6640625" style="173" customWidth="1"/>
    <col min="11279" max="11279" width="10.33203125" style="173" customWidth="1"/>
    <col min="11280" max="11280" width="8.6640625" style="173" customWidth="1"/>
    <col min="11281" max="11281" width="10.33203125" style="173" customWidth="1"/>
    <col min="11282" max="11282" width="8.6640625" style="173" customWidth="1"/>
    <col min="11283" max="11283" width="12" style="173" customWidth="1"/>
    <col min="11284" max="11284" width="8.6640625" style="173" customWidth="1"/>
    <col min="11285" max="11285" width="10" style="173" customWidth="1"/>
    <col min="11286" max="11289" width="14.5" style="173" customWidth="1"/>
    <col min="11290" max="11290" width="19.5" style="173"/>
    <col min="11291" max="11299" width="16.1640625" style="173" customWidth="1"/>
    <col min="11300" max="11521" width="19.5" style="173"/>
    <col min="11522" max="11522" width="22.83203125" style="173" customWidth="1"/>
    <col min="11523" max="11528" width="16.33203125" style="173" customWidth="1"/>
    <col min="11529" max="11529" width="0.83203125" style="173" customWidth="1"/>
    <col min="11530" max="11531" width="10" style="173" customWidth="1"/>
    <col min="11532" max="11532" width="8.6640625" style="173" customWidth="1"/>
    <col min="11533" max="11533" width="10" style="173" customWidth="1"/>
    <col min="11534" max="11534" width="8.6640625" style="173" customWidth="1"/>
    <col min="11535" max="11535" width="10.33203125" style="173" customWidth="1"/>
    <col min="11536" max="11536" width="8.6640625" style="173" customWidth="1"/>
    <col min="11537" max="11537" width="10.33203125" style="173" customWidth="1"/>
    <col min="11538" max="11538" width="8.6640625" style="173" customWidth="1"/>
    <col min="11539" max="11539" width="12" style="173" customWidth="1"/>
    <col min="11540" max="11540" width="8.6640625" style="173" customWidth="1"/>
    <col min="11541" max="11541" width="10" style="173" customWidth="1"/>
    <col min="11542" max="11545" width="14.5" style="173" customWidth="1"/>
    <col min="11546" max="11546" width="19.5" style="173"/>
    <col min="11547" max="11555" width="16.1640625" style="173" customWidth="1"/>
    <col min="11556" max="11777" width="19.5" style="173"/>
    <col min="11778" max="11778" width="22.83203125" style="173" customWidth="1"/>
    <col min="11779" max="11784" width="16.33203125" style="173" customWidth="1"/>
    <col min="11785" max="11785" width="0.83203125" style="173" customWidth="1"/>
    <col min="11786" max="11787" width="10" style="173" customWidth="1"/>
    <col min="11788" max="11788" width="8.6640625" style="173" customWidth="1"/>
    <col min="11789" max="11789" width="10" style="173" customWidth="1"/>
    <col min="11790" max="11790" width="8.6640625" style="173" customWidth="1"/>
    <col min="11791" max="11791" width="10.33203125" style="173" customWidth="1"/>
    <col min="11792" max="11792" width="8.6640625" style="173" customWidth="1"/>
    <col min="11793" max="11793" width="10.33203125" style="173" customWidth="1"/>
    <col min="11794" max="11794" width="8.6640625" style="173" customWidth="1"/>
    <col min="11795" max="11795" width="12" style="173" customWidth="1"/>
    <col min="11796" max="11796" width="8.6640625" style="173" customWidth="1"/>
    <col min="11797" max="11797" width="10" style="173" customWidth="1"/>
    <col min="11798" max="11801" width="14.5" style="173" customWidth="1"/>
    <col min="11802" max="11802" width="19.5" style="173"/>
    <col min="11803" max="11811" width="16.1640625" style="173" customWidth="1"/>
    <col min="11812" max="12033" width="19.5" style="173"/>
    <col min="12034" max="12034" width="22.83203125" style="173" customWidth="1"/>
    <col min="12035" max="12040" width="16.33203125" style="173" customWidth="1"/>
    <col min="12041" max="12041" width="0.83203125" style="173" customWidth="1"/>
    <col min="12042" max="12043" width="10" style="173" customWidth="1"/>
    <col min="12044" max="12044" width="8.6640625" style="173" customWidth="1"/>
    <col min="12045" max="12045" width="10" style="173" customWidth="1"/>
    <col min="12046" max="12046" width="8.6640625" style="173" customWidth="1"/>
    <col min="12047" max="12047" width="10.33203125" style="173" customWidth="1"/>
    <col min="12048" max="12048" width="8.6640625" style="173" customWidth="1"/>
    <col min="12049" max="12049" width="10.33203125" style="173" customWidth="1"/>
    <col min="12050" max="12050" width="8.6640625" style="173" customWidth="1"/>
    <col min="12051" max="12051" width="12" style="173" customWidth="1"/>
    <col min="12052" max="12052" width="8.6640625" style="173" customWidth="1"/>
    <col min="12053" max="12053" width="10" style="173" customWidth="1"/>
    <col min="12054" max="12057" width="14.5" style="173" customWidth="1"/>
    <col min="12058" max="12058" width="19.5" style="173"/>
    <col min="12059" max="12067" width="16.1640625" style="173" customWidth="1"/>
    <col min="12068" max="12289" width="19.5" style="173"/>
    <col min="12290" max="12290" width="22.83203125" style="173" customWidth="1"/>
    <col min="12291" max="12296" width="16.33203125" style="173" customWidth="1"/>
    <col min="12297" max="12297" width="0.83203125" style="173" customWidth="1"/>
    <col min="12298" max="12299" width="10" style="173" customWidth="1"/>
    <col min="12300" max="12300" width="8.6640625" style="173" customWidth="1"/>
    <col min="12301" max="12301" width="10" style="173" customWidth="1"/>
    <col min="12302" max="12302" width="8.6640625" style="173" customWidth="1"/>
    <col min="12303" max="12303" width="10.33203125" style="173" customWidth="1"/>
    <col min="12304" max="12304" width="8.6640625" style="173" customWidth="1"/>
    <col min="12305" max="12305" width="10.33203125" style="173" customWidth="1"/>
    <col min="12306" max="12306" width="8.6640625" style="173" customWidth="1"/>
    <col min="12307" max="12307" width="12" style="173" customWidth="1"/>
    <col min="12308" max="12308" width="8.6640625" style="173" customWidth="1"/>
    <col min="12309" max="12309" width="10" style="173" customWidth="1"/>
    <col min="12310" max="12313" width="14.5" style="173" customWidth="1"/>
    <col min="12314" max="12314" width="19.5" style="173"/>
    <col min="12315" max="12323" width="16.1640625" style="173" customWidth="1"/>
    <col min="12324" max="12545" width="19.5" style="173"/>
    <col min="12546" max="12546" width="22.83203125" style="173" customWidth="1"/>
    <col min="12547" max="12552" width="16.33203125" style="173" customWidth="1"/>
    <col min="12553" max="12553" width="0.83203125" style="173" customWidth="1"/>
    <col min="12554" max="12555" width="10" style="173" customWidth="1"/>
    <col min="12556" max="12556" width="8.6640625" style="173" customWidth="1"/>
    <col min="12557" max="12557" width="10" style="173" customWidth="1"/>
    <col min="12558" max="12558" width="8.6640625" style="173" customWidth="1"/>
    <col min="12559" max="12559" width="10.33203125" style="173" customWidth="1"/>
    <col min="12560" max="12560" width="8.6640625" style="173" customWidth="1"/>
    <col min="12561" max="12561" width="10.33203125" style="173" customWidth="1"/>
    <col min="12562" max="12562" width="8.6640625" style="173" customWidth="1"/>
    <col min="12563" max="12563" width="12" style="173" customWidth="1"/>
    <col min="12564" max="12564" width="8.6640625" style="173" customWidth="1"/>
    <col min="12565" max="12565" width="10" style="173" customWidth="1"/>
    <col min="12566" max="12569" width="14.5" style="173" customWidth="1"/>
    <col min="12570" max="12570" width="19.5" style="173"/>
    <col min="12571" max="12579" width="16.1640625" style="173" customWidth="1"/>
    <col min="12580" max="12801" width="19.5" style="173"/>
    <col min="12802" max="12802" width="22.83203125" style="173" customWidth="1"/>
    <col min="12803" max="12808" width="16.33203125" style="173" customWidth="1"/>
    <col min="12809" max="12809" width="0.83203125" style="173" customWidth="1"/>
    <col min="12810" max="12811" width="10" style="173" customWidth="1"/>
    <col min="12812" max="12812" width="8.6640625" style="173" customWidth="1"/>
    <col min="12813" max="12813" width="10" style="173" customWidth="1"/>
    <col min="12814" max="12814" width="8.6640625" style="173" customWidth="1"/>
    <col min="12815" max="12815" width="10.33203125" style="173" customWidth="1"/>
    <col min="12816" max="12816" width="8.6640625" style="173" customWidth="1"/>
    <col min="12817" max="12817" width="10.33203125" style="173" customWidth="1"/>
    <col min="12818" max="12818" width="8.6640625" style="173" customWidth="1"/>
    <col min="12819" max="12819" width="12" style="173" customWidth="1"/>
    <col min="12820" max="12820" width="8.6640625" style="173" customWidth="1"/>
    <col min="12821" max="12821" width="10" style="173" customWidth="1"/>
    <col min="12822" max="12825" width="14.5" style="173" customWidth="1"/>
    <col min="12826" max="12826" width="19.5" style="173"/>
    <col min="12827" max="12835" width="16.1640625" style="173" customWidth="1"/>
    <col min="12836" max="13057" width="19.5" style="173"/>
    <col min="13058" max="13058" width="22.83203125" style="173" customWidth="1"/>
    <col min="13059" max="13064" width="16.33203125" style="173" customWidth="1"/>
    <col min="13065" max="13065" width="0.83203125" style="173" customWidth="1"/>
    <col min="13066" max="13067" width="10" style="173" customWidth="1"/>
    <col min="13068" max="13068" width="8.6640625" style="173" customWidth="1"/>
    <col min="13069" max="13069" width="10" style="173" customWidth="1"/>
    <col min="13070" max="13070" width="8.6640625" style="173" customWidth="1"/>
    <col min="13071" max="13071" width="10.33203125" style="173" customWidth="1"/>
    <col min="13072" max="13072" width="8.6640625" style="173" customWidth="1"/>
    <col min="13073" max="13073" width="10.33203125" style="173" customWidth="1"/>
    <col min="13074" max="13074" width="8.6640625" style="173" customWidth="1"/>
    <col min="13075" max="13075" width="12" style="173" customWidth="1"/>
    <col min="13076" max="13076" width="8.6640625" style="173" customWidth="1"/>
    <col min="13077" max="13077" width="10" style="173" customWidth="1"/>
    <col min="13078" max="13081" width="14.5" style="173" customWidth="1"/>
    <col min="13082" max="13082" width="19.5" style="173"/>
    <col min="13083" max="13091" width="16.1640625" style="173" customWidth="1"/>
    <col min="13092" max="13313" width="19.5" style="173"/>
    <col min="13314" max="13314" width="22.83203125" style="173" customWidth="1"/>
    <col min="13315" max="13320" width="16.33203125" style="173" customWidth="1"/>
    <col min="13321" max="13321" width="0.83203125" style="173" customWidth="1"/>
    <col min="13322" max="13323" width="10" style="173" customWidth="1"/>
    <col min="13324" max="13324" width="8.6640625" style="173" customWidth="1"/>
    <col min="13325" max="13325" width="10" style="173" customWidth="1"/>
    <col min="13326" max="13326" width="8.6640625" style="173" customWidth="1"/>
    <col min="13327" max="13327" width="10.33203125" style="173" customWidth="1"/>
    <col min="13328" max="13328" width="8.6640625" style="173" customWidth="1"/>
    <col min="13329" max="13329" width="10.33203125" style="173" customWidth="1"/>
    <col min="13330" max="13330" width="8.6640625" style="173" customWidth="1"/>
    <col min="13331" max="13331" width="12" style="173" customWidth="1"/>
    <col min="13332" max="13332" width="8.6640625" style="173" customWidth="1"/>
    <col min="13333" max="13333" width="10" style="173" customWidth="1"/>
    <col min="13334" max="13337" width="14.5" style="173" customWidth="1"/>
    <col min="13338" max="13338" width="19.5" style="173"/>
    <col min="13339" max="13347" width="16.1640625" style="173" customWidth="1"/>
    <col min="13348" max="13569" width="19.5" style="173"/>
    <col min="13570" max="13570" width="22.83203125" style="173" customWidth="1"/>
    <col min="13571" max="13576" width="16.33203125" style="173" customWidth="1"/>
    <col min="13577" max="13577" width="0.83203125" style="173" customWidth="1"/>
    <col min="13578" max="13579" width="10" style="173" customWidth="1"/>
    <col min="13580" max="13580" width="8.6640625" style="173" customWidth="1"/>
    <col min="13581" max="13581" width="10" style="173" customWidth="1"/>
    <col min="13582" max="13582" width="8.6640625" style="173" customWidth="1"/>
    <col min="13583" max="13583" width="10.33203125" style="173" customWidth="1"/>
    <col min="13584" max="13584" width="8.6640625" style="173" customWidth="1"/>
    <col min="13585" max="13585" width="10.33203125" style="173" customWidth="1"/>
    <col min="13586" max="13586" width="8.6640625" style="173" customWidth="1"/>
    <col min="13587" max="13587" width="12" style="173" customWidth="1"/>
    <col min="13588" max="13588" width="8.6640625" style="173" customWidth="1"/>
    <col min="13589" max="13589" width="10" style="173" customWidth="1"/>
    <col min="13590" max="13593" width="14.5" style="173" customWidth="1"/>
    <col min="13594" max="13594" width="19.5" style="173"/>
    <col min="13595" max="13603" width="16.1640625" style="173" customWidth="1"/>
    <col min="13604" max="13825" width="19.5" style="173"/>
    <col min="13826" max="13826" width="22.83203125" style="173" customWidth="1"/>
    <col min="13827" max="13832" width="16.33203125" style="173" customWidth="1"/>
    <col min="13833" max="13833" width="0.83203125" style="173" customWidth="1"/>
    <col min="13834" max="13835" width="10" style="173" customWidth="1"/>
    <col min="13836" max="13836" width="8.6640625" style="173" customWidth="1"/>
    <col min="13837" max="13837" width="10" style="173" customWidth="1"/>
    <col min="13838" max="13838" width="8.6640625" style="173" customWidth="1"/>
    <col min="13839" max="13839" width="10.33203125" style="173" customWidth="1"/>
    <col min="13840" max="13840" width="8.6640625" style="173" customWidth="1"/>
    <col min="13841" max="13841" width="10.33203125" style="173" customWidth="1"/>
    <col min="13842" max="13842" width="8.6640625" style="173" customWidth="1"/>
    <col min="13843" max="13843" width="12" style="173" customWidth="1"/>
    <col min="13844" max="13844" width="8.6640625" style="173" customWidth="1"/>
    <col min="13845" max="13845" width="10" style="173" customWidth="1"/>
    <col min="13846" max="13849" width="14.5" style="173" customWidth="1"/>
    <col min="13850" max="13850" width="19.5" style="173"/>
    <col min="13851" max="13859" width="16.1640625" style="173" customWidth="1"/>
    <col min="13860" max="14081" width="19.5" style="173"/>
    <col min="14082" max="14082" width="22.83203125" style="173" customWidth="1"/>
    <col min="14083" max="14088" width="16.33203125" style="173" customWidth="1"/>
    <col min="14089" max="14089" width="0.83203125" style="173" customWidth="1"/>
    <col min="14090" max="14091" width="10" style="173" customWidth="1"/>
    <col min="14092" max="14092" width="8.6640625" style="173" customWidth="1"/>
    <col min="14093" max="14093" width="10" style="173" customWidth="1"/>
    <col min="14094" max="14094" width="8.6640625" style="173" customWidth="1"/>
    <col min="14095" max="14095" width="10.33203125" style="173" customWidth="1"/>
    <col min="14096" max="14096" width="8.6640625" style="173" customWidth="1"/>
    <col min="14097" max="14097" width="10.33203125" style="173" customWidth="1"/>
    <col min="14098" max="14098" width="8.6640625" style="173" customWidth="1"/>
    <col min="14099" max="14099" width="12" style="173" customWidth="1"/>
    <col min="14100" max="14100" width="8.6640625" style="173" customWidth="1"/>
    <col min="14101" max="14101" width="10" style="173" customWidth="1"/>
    <col min="14102" max="14105" width="14.5" style="173" customWidth="1"/>
    <col min="14106" max="14106" width="19.5" style="173"/>
    <col min="14107" max="14115" width="16.1640625" style="173" customWidth="1"/>
    <col min="14116" max="14337" width="19.5" style="173"/>
    <col min="14338" max="14338" width="22.83203125" style="173" customWidth="1"/>
    <col min="14339" max="14344" width="16.33203125" style="173" customWidth="1"/>
    <col min="14345" max="14345" width="0.83203125" style="173" customWidth="1"/>
    <col min="14346" max="14347" width="10" style="173" customWidth="1"/>
    <col min="14348" max="14348" width="8.6640625" style="173" customWidth="1"/>
    <col min="14349" max="14349" width="10" style="173" customWidth="1"/>
    <col min="14350" max="14350" width="8.6640625" style="173" customWidth="1"/>
    <col min="14351" max="14351" width="10.33203125" style="173" customWidth="1"/>
    <col min="14352" max="14352" width="8.6640625" style="173" customWidth="1"/>
    <col min="14353" max="14353" width="10.33203125" style="173" customWidth="1"/>
    <col min="14354" max="14354" width="8.6640625" style="173" customWidth="1"/>
    <col min="14355" max="14355" width="12" style="173" customWidth="1"/>
    <col min="14356" max="14356" width="8.6640625" style="173" customWidth="1"/>
    <col min="14357" max="14357" width="10" style="173" customWidth="1"/>
    <col min="14358" max="14361" width="14.5" style="173" customWidth="1"/>
    <col min="14362" max="14362" width="19.5" style="173"/>
    <col min="14363" max="14371" width="16.1640625" style="173" customWidth="1"/>
    <col min="14372" max="14593" width="19.5" style="173"/>
    <col min="14594" max="14594" width="22.83203125" style="173" customWidth="1"/>
    <col min="14595" max="14600" width="16.33203125" style="173" customWidth="1"/>
    <col min="14601" max="14601" width="0.83203125" style="173" customWidth="1"/>
    <col min="14602" max="14603" width="10" style="173" customWidth="1"/>
    <col min="14604" max="14604" width="8.6640625" style="173" customWidth="1"/>
    <col min="14605" max="14605" width="10" style="173" customWidth="1"/>
    <col min="14606" max="14606" width="8.6640625" style="173" customWidth="1"/>
    <col min="14607" max="14607" width="10.33203125" style="173" customWidth="1"/>
    <col min="14608" max="14608" width="8.6640625" style="173" customWidth="1"/>
    <col min="14609" max="14609" width="10.33203125" style="173" customWidth="1"/>
    <col min="14610" max="14610" width="8.6640625" style="173" customWidth="1"/>
    <col min="14611" max="14611" width="12" style="173" customWidth="1"/>
    <col min="14612" max="14612" width="8.6640625" style="173" customWidth="1"/>
    <col min="14613" max="14613" width="10" style="173" customWidth="1"/>
    <col min="14614" max="14617" width="14.5" style="173" customWidth="1"/>
    <col min="14618" max="14618" width="19.5" style="173"/>
    <col min="14619" max="14627" width="16.1640625" style="173" customWidth="1"/>
    <col min="14628" max="14849" width="19.5" style="173"/>
    <col min="14850" max="14850" width="22.83203125" style="173" customWidth="1"/>
    <col min="14851" max="14856" width="16.33203125" style="173" customWidth="1"/>
    <col min="14857" max="14857" width="0.83203125" style="173" customWidth="1"/>
    <col min="14858" max="14859" width="10" style="173" customWidth="1"/>
    <col min="14860" max="14860" width="8.6640625" style="173" customWidth="1"/>
    <col min="14861" max="14861" width="10" style="173" customWidth="1"/>
    <col min="14862" max="14862" width="8.6640625" style="173" customWidth="1"/>
    <col min="14863" max="14863" width="10.33203125" style="173" customWidth="1"/>
    <col min="14864" max="14864" width="8.6640625" style="173" customWidth="1"/>
    <col min="14865" max="14865" width="10.33203125" style="173" customWidth="1"/>
    <col min="14866" max="14866" width="8.6640625" style="173" customWidth="1"/>
    <col min="14867" max="14867" width="12" style="173" customWidth="1"/>
    <col min="14868" max="14868" width="8.6640625" style="173" customWidth="1"/>
    <col min="14869" max="14869" width="10" style="173" customWidth="1"/>
    <col min="14870" max="14873" width="14.5" style="173" customWidth="1"/>
    <col min="14874" max="14874" width="19.5" style="173"/>
    <col min="14875" max="14883" width="16.1640625" style="173" customWidth="1"/>
    <col min="14884" max="15105" width="19.5" style="173"/>
    <col min="15106" max="15106" width="22.83203125" style="173" customWidth="1"/>
    <col min="15107" max="15112" width="16.33203125" style="173" customWidth="1"/>
    <col min="15113" max="15113" width="0.83203125" style="173" customWidth="1"/>
    <col min="15114" max="15115" width="10" style="173" customWidth="1"/>
    <col min="15116" max="15116" width="8.6640625" style="173" customWidth="1"/>
    <col min="15117" max="15117" width="10" style="173" customWidth="1"/>
    <col min="15118" max="15118" width="8.6640625" style="173" customWidth="1"/>
    <col min="15119" max="15119" width="10.33203125" style="173" customWidth="1"/>
    <col min="15120" max="15120" width="8.6640625" style="173" customWidth="1"/>
    <col min="15121" max="15121" width="10.33203125" style="173" customWidth="1"/>
    <col min="15122" max="15122" width="8.6640625" style="173" customWidth="1"/>
    <col min="15123" max="15123" width="12" style="173" customWidth="1"/>
    <col min="15124" max="15124" width="8.6640625" style="173" customWidth="1"/>
    <col min="15125" max="15125" width="10" style="173" customWidth="1"/>
    <col min="15126" max="15129" width="14.5" style="173" customWidth="1"/>
    <col min="15130" max="15130" width="19.5" style="173"/>
    <col min="15131" max="15139" width="16.1640625" style="173" customWidth="1"/>
    <col min="15140" max="15361" width="19.5" style="173"/>
    <col min="15362" max="15362" width="22.83203125" style="173" customWidth="1"/>
    <col min="15363" max="15368" width="16.33203125" style="173" customWidth="1"/>
    <col min="15369" max="15369" width="0.83203125" style="173" customWidth="1"/>
    <col min="15370" max="15371" width="10" style="173" customWidth="1"/>
    <col min="15372" max="15372" width="8.6640625" style="173" customWidth="1"/>
    <col min="15373" max="15373" width="10" style="173" customWidth="1"/>
    <col min="15374" max="15374" width="8.6640625" style="173" customWidth="1"/>
    <col min="15375" max="15375" width="10.33203125" style="173" customWidth="1"/>
    <col min="15376" max="15376" width="8.6640625" style="173" customWidth="1"/>
    <col min="15377" max="15377" width="10.33203125" style="173" customWidth="1"/>
    <col min="15378" max="15378" width="8.6640625" style="173" customWidth="1"/>
    <col min="15379" max="15379" width="12" style="173" customWidth="1"/>
    <col min="15380" max="15380" width="8.6640625" style="173" customWidth="1"/>
    <col min="15381" max="15381" width="10" style="173" customWidth="1"/>
    <col min="15382" max="15385" width="14.5" style="173" customWidth="1"/>
    <col min="15386" max="15386" width="19.5" style="173"/>
    <col min="15387" max="15395" width="16.1640625" style="173" customWidth="1"/>
    <col min="15396" max="15617" width="19.5" style="173"/>
    <col min="15618" max="15618" width="22.83203125" style="173" customWidth="1"/>
    <col min="15619" max="15624" width="16.33203125" style="173" customWidth="1"/>
    <col min="15625" max="15625" width="0.83203125" style="173" customWidth="1"/>
    <col min="15626" max="15627" width="10" style="173" customWidth="1"/>
    <col min="15628" max="15628" width="8.6640625" style="173" customWidth="1"/>
    <col min="15629" max="15629" width="10" style="173" customWidth="1"/>
    <col min="15630" max="15630" width="8.6640625" style="173" customWidth="1"/>
    <col min="15631" max="15631" width="10.33203125" style="173" customWidth="1"/>
    <col min="15632" max="15632" width="8.6640625" style="173" customWidth="1"/>
    <col min="15633" max="15633" width="10.33203125" style="173" customWidth="1"/>
    <col min="15634" max="15634" width="8.6640625" style="173" customWidth="1"/>
    <col min="15635" max="15635" width="12" style="173" customWidth="1"/>
    <col min="15636" max="15636" width="8.6640625" style="173" customWidth="1"/>
    <col min="15637" max="15637" width="10" style="173" customWidth="1"/>
    <col min="15638" max="15641" width="14.5" style="173" customWidth="1"/>
    <col min="15642" max="15642" width="19.5" style="173"/>
    <col min="15643" max="15651" width="16.1640625" style="173" customWidth="1"/>
    <col min="15652" max="15873" width="19.5" style="173"/>
    <col min="15874" max="15874" width="22.83203125" style="173" customWidth="1"/>
    <col min="15875" max="15880" width="16.33203125" style="173" customWidth="1"/>
    <col min="15881" max="15881" width="0.83203125" style="173" customWidth="1"/>
    <col min="15882" max="15883" width="10" style="173" customWidth="1"/>
    <col min="15884" max="15884" width="8.6640625" style="173" customWidth="1"/>
    <col min="15885" max="15885" width="10" style="173" customWidth="1"/>
    <col min="15886" max="15886" width="8.6640625" style="173" customWidth="1"/>
    <col min="15887" max="15887" width="10.33203125" style="173" customWidth="1"/>
    <col min="15888" max="15888" width="8.6640625" style="173" customWidth="1"/>
    <col min="15889" max="15889" width="10.33203125" style="173" customWidth="1"/>
    <col min="15890" max="15890" width="8.6640625" style="173" customWidth="1"/>
    <col min="15891" max="15891" width="12" style="173" customWidth="1"/>
    <col min="15892" max="15892" width="8.6640625" style="173" customWidth="1"/>
    <col min="15893" max="15893" width="10" style="173" customWidth="1"/>
    <col min="15894" max="15897" width="14.5" style="173" customWidth="1"/>
    <col min="15898" max="15898" width="19.5" style="173"/>
    <col min="15899" max="15907" width="16.1640625" style="173" customWidth="1"/>
    <col min="15908" max="16129" width="19.5" style="173"/>
    <col min="16130" max="16130" width="22.83203125" style="173" customWidth="1"/>
    <col min="16131" max="16136" width="16.33203125" style="173" customWidth="1"/>
    <col min="16137" max="16137" width="0.83203125" style="173" customWidth="1"/>
    <col min="16138" max="16139" width="10" style="173" customWidth="1"/>
    <col min="16140" max="16140" width="8.6640625" style="173" customWidth="1"/>
    <col min="16141" max="16141" width="10" style="173" customWidth="1"/>
    <col min="16142" max="16142" width="8.6640625" style="173" customWidth="1"/>
    <col min="16143" max="16143" width="10.33203125" style="173" customWidth="1"/>
    <col min="16144" max="16144" width="8.6640625" style="173" customWidth="1"/>
    <col min="16145" max="16145" width="10.33203125" style="173" customWidth="1"/>
    <col min="16146" max="16146" width="8.6640625" style="173" customWidth="1"/>
    <col min="16147" max="16147" width="12" style="173" customWidth="1"/>
    <col min="16148" max="16148" width="8.6640625" style="173" customWidth="1"/>
    <col min="16149" max="16149" width="10" style="173" customWidth="1"/>
    <col min="16150" max="16153" width="14.5" style="173" customWidth="1"/>
    <col min="16154" max="16154" width="19.5" style="173"/>
    <col min="16155" max="16163" width="16.1640625" style="173" customWidth="1"/>
    <col min="16164" max="16384" width="19.5" style="173"/>
  </cols>
  <sheetData>
    <row r="1" spans="2:21" ht="17.25">
      <c r="B1" s="119"/>
      <c r="J1" s="175"/>
      <c r="K1" s="176"/>
    </row>
    <row r="2" spans="2:21" ht="28.5" customHeight="1">
      <c r="B2" s="431" t="s">
        <v>200</v>
      </c>
      <c r="C2" s="432"/>
      <c r="D2" s="432"/>
      <c r="E2" s="432"/>
      <c r="F2" s="432"/>
      <c r="G2" s="432"/>
      <c r="H2" s="432"/>
      <c r="I2" s="177"/>
      <c r="J2" s="178"/>
      <c r="K2" s="179"/>
      <c r="L2" s="180"/>
      <c r="M2" s="180"/>
      <c r="N2" s="180"/>
      <c r="O2" s="180"/>
      <c r="P2" s="180"/>
      <c r="Q2" s="180"/>
      <c r="R2" s="180"/>
      <c r="S2" s="180"/>
      <c r="T2" s="180"/>
      <c r="U2" s="180"/>
    </row>
    <row r="3" spans="2:21" ht="17.25" customHeight="1" thickBot="1">
      <c r="B3" s="181"/>
      <c r="C3" s="181"/>
      <c r="D3" s="181"/>
      <c r="E3" s="181"/>
      <c r="G3" s="182"/>
      <c r="H3" s="183" t="s">
        <v>201</v>
      </c>
      <c r="I3" s="184"/>
      <c r="J3" s="182"/>
      <c r="K3" s="182"/>
      <c r="L3" s="182"/>
      <c r="M3" s="182"/>
      <c r="N3" s="181"/>
      <c r="O3" s="181"/>
      <c r="P3" s="181"/>
      <c r="Q3" s="181"/>
      <c r="R3" s="181"/>
      <c r="S3" s="181"/>
      <c r="T3" s="181"/>
      <c r="U3" s="181"/>
    </row>
    <row r="4" spans="2:21" ht="15" customHeight="1">
      <c r="B4" s="433" t="s">
        <v>149</v>
      </c>
      <c r="C4" s="435" t="s">
        <v>202</v>
      </c>
      <c r="D4" s="436"/>
      <c r="E4" s="436"/>
      <c r="F4" s="436"/>
      <c r="G4" s="436"/>
      <c r="H4" s="436"/>
      <c r="I4" s="185"/>
      <c r="J4" s="439" t="s">
        <v>203</v>
      </c>
      <c r="K4" s="439"/>
      <c r="L4" s="439"/>
      <c r="M4" s="439"/>
      <c r="N4" s="439"/>
      <c r="O4" s="439"/>
      <c r="P4" s="439"/>
      <c r="Q4" s="439"/>
      <c r="R4" s="439"/>
      <c r="S4" s="439"/>
      <c r="T4" s="186"/>
      <c r="U4" s="187"/>
    </row>
    <row r="5" spans="2:21" ht="13.5" customHeight="1">
      <c r="B5" s="433"/>
      <c r="C5" s="437"/>
      <c r="D5" s="438"/>
      <c r="E5" s="438"/>
      <c r="F5" s="438"/>
      <c r="G5" s="438"/>
      <c r="H5" s="438"/>
      <c r="I5" s="188"/>
      <c r="J5" s="440" t="s">
        <v>204</v>
      </c>
      <c r="K5" s="441"/>
      <c r="L5" s="442" t="s">
        <v>205</v>
      </c>
      <c r="M5" s="441"/>
      <c r="N5" s="442" t="s">
        <v>206</v>
      </c>
      <c r="O5" s="441"/>
      <c r="P5" s="442" t="s">
        <v>207</v>
      </c>
      <c r="Q5" s="441"/>
      <c r="R5" s="442" t="s">
        <v>208</v>
      </c>
      <c r="S5" s="441"/>
      <c r="T5" s="423" t="s">
        <v>209</v>
      </c>
      <c r="U5" s="424"/>
    </row>
    <row r="6" spans="2:21" ht="5.0999999999999996" customHeight="1">
      <c r="B6" s="433"/>
      <c r="C6" s="189"/>
      <c r="D6" s="189"/>
      <c r="E6" s="190"/>
      <c r="F6" s="191"/>
      <c r="G6" s="192"/>
      <c r="H6" s="193"/>
      <c r="I6" s="194"/>
      <c r="J6" s="425" t="s">
        <v>210</v>
      </c>
      <c r="K6" s="428" t="s">
        <v>211</v>
      </c>
      <c r="L6" s="428" t="s">
        <v>210</v>
      </c>
      <c r="M6" s="428" t="s">
        <v>211</v>
      </c>
      <c r="N6" s="428" t="s">
        <v>210</v>
      </c>
      <c r="O6" s="428" t="s">
        <v>211</v>
      </c>
      <c r="P6" s="428" t="s">
        <v>210</v>
      </c>
      <c r="Q6" s="428" t="s">
        <v>211</v>
      </c>
      <c r="R6" s="428" t="s">
        <v>210</v>
      </c>
      <c r="S6" s="428" t="s">
        <v>211</v>
      </c>
      <c r="T6" s="417" t="s">
        <v>210</v>
      </c>
      <c r="U6" s="420" t="s">
        <v>211</v>
      </c>
    </row>
    <row r="7" spans="2:21" ht="5.25" customHeight="1">
      <c r="B7" s="433"/>
      <c r="C7" s="189"/>
      <c r="D7" s="189"/>
      <c r="E7" s="195"/>
      <c r="F7" s="196"/>
      <c r="G7" s="195"/>
      <c r="H7" s="193"/>
      <c r="I7" s="194"/>
      <c r="J7" s="426"/>
      <c r="K7" s="429"/>
      <c r="L7" s="429"/>
      <c r="M7" s="429"/>
      <c r="N7" s="429"/>
      <c r="O7" s="429"/>
      <c r="P7" s="429"/>
      <c r="Q7" s="429"/>
      <c r="R7" s="429"/>
      <c r="S7" s="429"/>
      <c r="T7" s="418"/>
      <c r="U7" s="421"/>
    </row>
    <row r="8" spans="2:21" ht="27" customHeight="1">
      <c r="B8" s="434"/>
      <c r="C8" s="197" t="s">
        <v>212</v>
      </c>
      <c r="D8" s="197" t="s">
        <v>213</v>
      </c>
      <c r="E8" s="197" t="s">
        <v>214</v>
      </c>
      <c r="F8" s="198" t="s">
        <v>215</v>
      </c>
      <c r="G8" s="199" t="s">
        <v>216</v>
      </c>
      <c r="H8" s="200" t="s">
        <v>217</v>
      </c>
      <c r="I8" s="194"/>
      <c r="J8" s="427"/>
      <c r="K8" s="430"/>
      <c r="L8" s="430"/>
      <c r="M8" s="430"/>
      <c r="N8" s="430"/>
      <c r="O8" s="430"/>
      <c r="P8" s="430"/>
      <c r="Q8" s="430"/>
      <c r="R8" s="430"/>
      <c r="S8" s="430"/>
      <c r="T8" s="419"/>
      <c r="U8" s="422"/>
    </row>
    <row r="9" spans="2:21" ht="24.95" customHeight="1">
      <c r="B9" s="201" t="s">
        <v>150</v>
      </c>
      <c r="C9" s="202"/>
      <c r="D9" s="203"/>
      <c r="E9" s="203"/>
      <c r="F9" s="203"/>
      <c r="G9" s="203"/>
      <c r="H9" s="203"/>
      <c r="I9" s="190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4"/>
      <c r="U9" s="204"/>
    </row>
    <row r="10" spans="2:21" s="213" customFormat="1" ht="24.95" customHeight="1">
      <c r="B10" s="205" t="s">
        <v>218</v>
      </c>
      <c r="C10" s="206">
        <v>42113</v>
      </c>
      <c r="D10" s="207">
        <v>352162</v>
      </c>
      <c r="E10" s="208">
        <v>18823</v>
      </c>
      <c r="F10" s="208">
        <v>7133</v>
      </c>
      <c r="G10" s="209">
        <v>296086</v>
      </c>
      <c r="H10" s="209">
        <v>278967</v>
      </c>
      <c r="I10" s="210"/>
      <c r="J10" s="211">
        <v>26653</v>
      </c>
      <c r="K10" s="208">
        <v>55358</v>
      </c>
      <c r="L10" s="211">
        <v>7652</v>
      </c>
      <c r="M10" s="208">
        <v>50096</v>
      </c>
      <c r="N10" s="211">
        <v>4364</v>
      </c>
      <c r="O10" s="207">
        <v>58516</v>
      </c>
      <c r="P10" s="212">
        <v>1353</v>
      </c>
      <c r="Q10" s="207">
        <v>32201</v>
      </c>
      <c r="R10" s="212">
        <v>1969</v>
      </c>
      <c r="S10" s="207">
        <v>155991</v>
      </c>
      <c r="T10" s="212">
        <v>1824</v>
      </c>
      <c r="U10" s="212">
        <v>34189</v>
      </c>
    </row>
    <row r="11" spans="2:21" s="215" customFormat="1" ht="24.95" customHeight="1">
      <c r="B11" s="205" t="s">
        <v>219</v>
      </c>
      <c r="C11" s="206">
        <v>37436</v>
      </c>
      <c r="D11" s="207">
        <v>306064</v>
      </c>
      <c r="E11" s="208">
        <v>16736</v>
      </c>
      <c r="F11" s="208">
        <v>6741</v>
      </c>
      <c r="G11" s="209">
        <v>255688</v>
      </c>
      <c r="H11" s="209">
        <v>239997</v>
      </c>
      <c r="I11" s="214"/>
      <c r="J11" s="211">
        <v>23655</v>
      </c>
      <c r="K11" s="208">
        <v>49563</v>
      </c>
      <c r="L11" s="211">
        <v>6950</v>
      </c>
      <c r="M11" s="208">
        <v>45448</v>
      </c>
      <c r="N11" s="211">
        <v>3871</v>
      </c>
      <c r="O11" s="207">
        <v>51693</v>
      </c>
      <c r="P11" s="212">
        <v>1220</v>
      </c>
      <c r="Q11" s="207">
        <v>29064</v>
      </c>
      <c r="R11" s="212">
        <v>1596</v>
      </c>
      <c r="S11" s="207">
        <v>130296</v>
      </c>
      <c r="T11" s="212" t="s">
        <v>220</v>
      </c>
      <c r="U11" s="212" t="s">
        <v>220</v>
      </c>
    </row>
    <row r="12" spans="2:21" s="215" customFormat="1" ht="12" customHeight="1">
      <c r="B12" s="216"/>
      <c r="C12" s="206"/>
      <c r="D12" s="207"/>
      <c r="E12" s="208"/>
      <c r="F12" s="208"/>
      <c r="G12" s="209"/>
      <c r="H12" s="209"/>
      <c r="I12" s="214"/>
      <c r="J12" s="211"/>
      <c r="K12" s="208"/>
      <c r="L12" s="211"/>
      <c r="M12" s="208"/>
      <c r="N12" s="211"/>
      <c r="O12" s="207"/>
      <c r="P12" s="212"/>
      <c r="Q12" s="207"/>
      <c r="R12" s="212"/>
      <c r="S12" s="207"/>
      <c r="T12" s="212"/>
      <c r="U12" s="212"/>
    </row>
    <row r="13" spans="2:21" ht="24.95" customHeight="1">
      <c r="B13" s="217" t="s">
        <v>176</v>
      </c>
      <c r="C13" s="206">
        <v>14685</v>
      </c>
      <c r="D13" s="207">
        <v>128877</v>
      </c>
      <c r="E13" s="208">
        <v>5937</v>
      </c>
      <c r="F13" s="208">
        <v>2161</v>
      </c>
      <c r="G13" s="209">
        <v>109370</v>
      </c>
      <c r="H13" s="209">
        <v>102844</v>
      </c>
      <c r="I13" s="214"/>
      <c r="J13" s="211">
        <v>9026</v>
      </c>
      <c r="K13" s="208">
        <v>19281</v>
      </c>
      <c r="L13" s="211">
        <v>2745</v>
      </c>
      <c r="M13" s="208">
        <v>17867</v>
      </c>
      <c r="N13" s="211">
        <v>1598</v>
      </c>
      <c r="O13" s="207">
        <v>21395</v>
      </c>
      <c r="P13" s="212">
        <v>523</v>
      </c>
      <c r="Q13" s="207">
        <v>12470</v>
      </c>
      <c r="R13" s="212">
        <v>723</v>
      </c>
      <c r="S13" s="207">
        <v>57864</v>
      </c>
      <c r="T13" s="212" t="s">
        <v>220</v>
      </c>
      <c r="U13" s="212" t="s">
        <v>220</v>
      </c>
    </row>
    <row r="14" spans="2:21" ht="24.95" customHeight="1">
      <c r="B14" s="217" t="s">
        <v>177</v>
      </c>
      <c r="C14" s="206">
        <v>2897</v>
      </c>
      <c r="D14" s="207">
        <v>23414</v>
      </c>
      <c r="E14" s="208">
        <v>1369</v>
      </c>
      <c r="F14" s="208">
        <v>561</v>
      </c>
      <c r="G14" s="209">
        <v>19582</v>
      </c>
      <c r="H14" s="209">
        <v>18278</v>
      </c>
      <c r="I14" s="214"/>
      <c r="J14" s="211">
        <v>1880</v>
      </c>
      <c r="K14" s="208">
        <v>3933</v>
      </c>
      <c r="L14" s="211">
        <v>524</v>
      </c>
      <c r="M14" s="208">
        <v>3413</v>
      </c>
      <c r="N14" s="211">
        <v>279</v>
      </c>
      <c r="O14" s="207">
        <v>3797</v>
      </c>
      <c r="P14" s="212">
        <v>98</v>
      </c>
      <c r="Q14" s="207">
        <v>2356</v>
      </c>
      <c r="R14" s="212">
        <v>103</v>
      </c>
      <c r="S14" s="207">
        <v>9915</v>
      </c>
      <c r="T14" s="212" t="s">
        <v>220</v>
      </c>
      <c r="U14" s="212" t="s">
        <v>220</v>
      </c>
    </row>
    <row r="15" spans="2:21" ht="24.95" customHeight="1">
      <c r="B15" s="217" t="s">
        <v>178</v>
      </c>
      <c r="C15" s="206">
        <v>1681</v>
      </c>
      <c r="D15" s="207">
        <v>14676</v>
      </c>
      <c r="E15" s="208">
        <v>803</v>
      </c>
      <c r="F15" s="208">
        <v>339</v>
      </c>
      <c r="G15" s="209">
        <v>12292</v>
      </c>
      <c r="H15" s="209">
        <v>11587</v>
      </c>
      <c r="I15" s="214"/>
      <c r="J15" s="211">
        <v>1063</v>
      </c>
      <c r="K15" s="208">
        <v>2229</v>
      </c>
      <c r="L15" s="211">
        <v>299</v>
      </c>
      <c r="M15" s="208">
        <v>1996</v>
      </c>
      <c r="N15" s="211">
        <v>183</v>
      </c>
      <c r="O15" s="207">
        <v>2440</v>
      </c>
      <c r="P15" s="212">
        <v>47</v>
      </c>
      <c r="Q15" s="207">
        <v>1120</v>
      </c>
      <c r="R15" s="212">
        <v>83</v>
      </c>
      <c r="S15" s="207">
        <v>6891</v>
      </c>
      <c r="T15" s="212" t="s">
        <v>220</v>
      </c>
      <c r="U15" s="212" t="s">
        <v>220</v>
      </c>
    </row>
    <row r="16" spans="2:21" ht="24.95" customHeight="1">
      <c r="B16" s="217" t="s">
        <v>179</v>
      </c>
      <c r="C16" s="206">
        <v>3321</v>
      </c>
      <c r="D16" s="207">
        <v>29625</v>
      </c>
      <c r="E16" s="208">
        <v>1511</v>
      </c>
      <c r="F16" s="208">
        <v>633</v>
      </c>
      <c r="G16" s="209">
        <v>25037</v>
      </c>
      <c r="H16" s="209">
        <v>23723</v>
      </c>
      <c r="I16" s="214"/>
      <c r="J16" s="211">
        <v>2124</v>
      </c>
      <c r="K16" s="208">
        <v>4455</v>
      </c>
      <c r="L16" s="211">
        <v>607</v>
      </c>
      <c r="M16" s="208">
        <v>4021</v>
      </c>
      <c r="N16" s="211">
        <v>355</v>
      </c>
      <c r="O16" s="207">
        <v>4739</v>
      </c>
      <c r="P16" s="212">
        <v>97</v>
      </c>
      <c r="Q16" s="207">
        <v>2280</v>
      </c>
      <c r="R16" s="212">
        <v>128</v>
      </c>
      <c r="S16" s="207">
        <v>14130</v>
      </c>
      <c r="T16" s="212" t="s">
        <v>220</v>
      </c>
      <c r="U16" s="212" t="s">
        <v>220</v>
      </c>
    </row>
    <row r="17" spans="2:21" ht="24.95" customHeight="1">
      <c r="B17" s="217" t="s">
        <v>180</v>
      </c>
      <c r="C17" s="206">
        <v>1905</v>
      </c>
      <c r="D17" s="207">
        <v>13022</v>
      </c>
      <c r="E17" s="208">
        <v>933</v>
      </c>
      <c r="F17" s="208">
        <v>440</v>
      </c>
      <c r="G17" s="209">
        <v>10304</v>
      </c>
      <c r="H17" s="209">
        <v>9738</v>
      </c>
      <c r="I17" s="214"/>
      <c r="J17" s="211">
        <v>1273</v>
      </c>
      <c r="K17" s="208">
        <v>2677</v>
      </c>
      <c r="L17" s="211">
        <v>353</v>
      </c>
      <c r="M17" s="208">
        <v>2268</v>
      </c>
      <c r="N17" s="211">
        <v>169</v>
      </c>
      <c r="O17" s="207">
        <v>2290</v>
      </c>
      <c r="P17" s="212">
        <v>47</v>
      </c>
      <c r="Q17" s="207">
        <v>1085</v>
      </c>
      <c r="R17" s="212">
        <v>59</v>
      </c>
      <c r="S17" s="207">
        <v>4702</v>
      </c>
      <c r="T17" s="212" t="s">
        <v>220</v>
      </c>
      <c r="U17" s="212" t="s">
        <v>220</v>
      </c>
    </row>
    <row r="18" spans="2:21" ht="24.95" customHeight="1">
      <c r="B18" s="217" t="s">
        <v>181</v>
      </c>
      <c r="C18" s="206">
        <v>1317</v>
      </c>
      <c r="D18" s="207">
        <v>10225</v>
      </c>
      <c r="E18" s="208">
        <v>668</v>
      </c>
      <c r="F18" s="208">
        <v>323</v>
      </c>
      <c r="G18" s="209">
        <v>8135</v>
      </c>
      <c r="H18" s="209">
        <v>7716</v>
      </c>
      <c r="I18" s="214"/>
      <c r="J18" s="211">
        <v>809</v>
      </c>
      <c r="K18" s="208">
        <v>1655</v>
      </c>
      <c r="L18" s="211">
        <v>256</v>
      </c>
      <c r="M18" s="208">
        <v>1716</v>
      </c>
      <c r="N18" s="211">
        <v>143</v>
      </c>
      <c r="O18" s="207">
        <v>1827</v>
      </c>
      <c r="P18" s="212">
        <v>38</v>
      </c>
      <c r="Q18" s="207">
        <v>905</v>
      </c>
      <c r="R18" s="212">
        <v>65</v>
      </c>
      <c r="S18" s="207">
        <v>4122</v>
      </c>
      <c r="T18" s="212" t="s">
        <v>268</v>
      </c>
      <c r="U18" s="212" t="s">
        <v>268</v>
      </c>
    </row>
    <row r="19" spans="2:21" ht="24.95" customHeight="1">
      <c r="B19" s="217" t="s">
        <v>182</v>
      </c>
      <c r="C19" s="206">
        <v>1440</v>
      </c>
      <c r="D19" s="207">
        <v>10203</v>
      </c>
      <c r="E19" s="208">
        <v>655</v>
      </c>
      <c r="F19" s="208">
        <v>318</v>
      </c>
      <c r="G19" s="209">
        <v>8222</v>
      </c>
      <c r="H19" s="209">
        <v>7669</v>
      </c>
      <c r="I19" s="214"/>
      <c r="J19" s="211">
        <v>903</v>
      </c>
      <c r="K19" s="208">
        <v>1899</v>
      </c>
      <c r="L19" s="211">
        <v>275</v>
      </c>
      <c r="M19" s="208">
        <v>1801</v>
      </c>
      <c r="N19" s="211">
        <v>151</v>
      </c>
      <c r="O19" s="207">
        <v>1953</v>
      </c>
      <c r="P19" s="212">
        <v>57</v>
      </c>
      <c r="Q19" s="207">
        <v>1348</v>
      </c>
      <c r="R19" s="212">
        <v>50</v>
      </c>
      <c r="S19" s="207">
        <v>3202</v>
      </c>
      <c r="T19" s="212" t="s">
        <v>220</v>
      </c>
      <c r="U19" s="212" t="s">
        <v>220</v>
      </c>
    </row>
    <row r="20" spans="2:21" ht="24.95" customHeight="1">
      <c r="B20" s="217" t="s">
        <v>183</v>
      </c>
      <c r="C20" s="206">
        <v>1649</v>
      </c>
      <c r="D20" s="207">
        <v>10394</v>
      </c>
      <c r="E20" s="208">
        <v>804</v>
      </c>
      <c r="F20" s="208">
        <v>288</v>
      </c>
      <c r="G20" s="209">
        <v>8328</v>
      </c>
      <c r="H20" s="209">
        <v>7593</v>
      </c>
      <c r="I20" s="214"/>
      <c r="J20" s="211">
        <v>1143</v>
      </c>
      <c r="K20" s="208">
        <v>2286</v>
      </c>
      <c r="L20" s="211">
        <v>265</v>
      </c>
      <c r="M20" s="208">
        <v>1775</v>
      </c>
      <c r="N20" s="211">
        <v>137</v>
      </c>
      <c r="O20" s="207">
        <v>1852</v>
      </c>
      <c r="P20" s="212">
        <v>38</v>
      </c>
      <c r="Q20" s="207">
        <v>909</v>
      </c>
      <c r="R20" s="212">
        <v>64</v>
      </c>
      <c r="S20" s="207">
        <v>3572</v>
      </c>
      <c r="T20" s="212" t="s">
        <v>220</v>
      </c>
      <c r="U20" s="212" t="s">
        <v>220</v>
      </c>
    </row>
    <row r="21" spans="2:21" ht="24.95" customHeight="1">
      <c r="B21" s="217" t="s">
        <v>184</v>
      </c>
      <c r="C21" s="206">
        <v>268</v>
      </c>
      <c r="D21" s="207">
        <v>1670</v>
      </c>
      <c r="E21" s="208">
        <v>133</v>
      </c>
      <c r="F21" s="208">
        <v>70</v>
      </c>
      <c r="G21" s="209">
        <v>1244</v>
      </c>
      <c r="H21" s="209">
        <v>1136</v>
      </c>
      <c r="I21" s="214"/>
      <c r="J21" s="211">
        <v>180</v>
      </c>
      <c r="K21" s="208">
        <v>377</v>
      </c>
      <c r="L21" s="211">
        <v>58</v>
      </c>
      <c r="M21" s="208">
        <v>379</v>
      </c>
      <c r="N21" s="211">
        <v>18</v>
      </c>
      <c r="O21" s="207">
        <v>233</v>
      </c>
      <c r="P21" s="212">
        <v>4</v>
      </c>
      <c r="Q21" s="207">
        <v>99</v>
      </c>
      <c r="R21" s="212">
        <v>8</v>
      </c>
      <c r="S21" s="207">
        <v>582</v>
      </c>
      <c r="T21" s="212" t="s">
        <v>220</v>
      </c>
      <c r="U21" s="212" t="s">
        <v>220</v>
      </c>
    </row>
    <row r="22" spans="2:21" ht="24.95" customHeight="1">
      <c r="B22" s="217" t="s">
        <v>185</v>
      </c>
      <c r="C22" s="206">
        <v>98</v>
      </c>
      <c r="D22" s="207">
        <v>630</v>
      </c>
      <c r="E22" s="208">
        <v>48</v>
      </c>
      <c r="F22" s="208">
        <v>22</v>
      </c>
      <c r="G22" s="209">
        <v>497</v>
      </c>
      <c r="H22" s="209">
        <v>430</v>
      </c>
      <c r="I22" s="214"/>
      <c r="J22" s="211">
        <v>67</v>
      </c>
      <c r="K22" s="208">
        <v>128</v>
      </c>
      <c r="L22" s="211">
        <v>14</v>
      </c>
      <c r="M22" s="208">
        <v>92</v>
      </c>
      <c r="N22" s="211">
        <v>11</v>
      </c>
      <c r="O22" s="207">
        <v>156</v>
      </c>
      <c r="P22" s="212">
        <v>1</v>
      </c>
      <c r="Q22" s="207">
        <v>20</v>
      </c>
      <c r="R22" s="212">
        <v>5</v>
      </c>
      <c r="S22" s="207">
        <v>234</v>
      </c>
      <c r="T22" s="212" t="s">
        <v>220</v>
      </c>
      <c r="U22" s="212" t="s">
        <v>220</v>
      </c>
    </row>
    <row r="23" spans="2:21" ht="24.95" customHeight="1">
      <c r="B23" s="217" t="s">
        <v>186</v>
      </c>
      <c r="C23" s="206">
        <v>95</v>
      </c>
      <c r="D23" s="207">
        <v>398</v>
      </c>
      <c r="E23" s="208">
        <v>57</v>
      </c>
      <c r="F23" s="208">
        <v>33</v>
      </c>
      <c r="G23" s="209">
        <v>262</v>
      </c>
      <c r="H23" s="209">
        <v>231</v>
      </c>
      <c r="I23" s="214"/>
      <c r="J23" s="211">
        <v>68</v>
      </c>
      <c r="K23" s="208">
        <v>130</v>
      </c>
      <c r="L23" s="211">
        <v>22</v>
      </c>
      <c r="M23" s="208">
        <v>136</v>
      </c>
      <c r="N23" s="211">
        <v>2</v>
      </c>
      <c r="O23" s="207">
        <v>21</v>
      </c>
      <c r="P23" s="212">
        <v>2</v>
      </c>
      <c r="Q23" s="207">
        <v>52</v>
      </c>
      <c r="R23" s="212">
        <v>1</v>
      </c>
      <c r="S23" s="207">
        <v>59</v>
      </c>
      <c r="T23" s="212" t="s">
        <v>220</v>
      </c>
      <c r="U23" s="212" t="s">
        <v>220</v>
      </c>
    </row>
    <row r="24" spans="2:21" ht="24.95" customHeight="1">
      <c r="B24" s="217" t="s">
        <v>187</v>
      </c>
      <c r="C24" s="206">
        <v>1171</v>
      </c>
      <c r="D24" s="207">
        <v>8739</v>
      </c>
      <c r="E24" s="208">
        <v>541</v>
      </c>
      <c r="F24" s="208">
        <v>185</v>
      </c>
      <c r="G24" s="209">
        <v>7234</v>
      </c>
      <c r="H24" s="209">
        <v>6790</v>
      </c>
      <c r="I24" s="214"/>
      <c r="J24" s="211">
        <v>722</v>
      </c>
      <c r="K24" s="208">
        <v>1470</v>
      </c>
      <c r="L24" s="211">
        <v>230</v>
      </c>
      <c r="M24" s="208">
        <v>1515</v>
      </c>
      <c r="N24" s="211">
        <v>128</v>
      </c>
      <c r="O24" s="207">
        <v>1700</v>
      </c>
      <c r="P24" s="212">
        <v>49</v>
      </c>
      <c r="Q24" s="207">
        <v>1165</v>
      </c>
      <c r="R24" s="212">
        <v>38</v>
      </c>
      <c r="S24" s="207">
        <v>2889</v>
      </c>
      <c r="T24" s="212" t="s">
        <v>220</v>
      </c>
      <c r="U24" s="212" t="s">
        <v>220</v>
      </c>
    </row>
    <row r="25" spans="2:21" ht="24.95" customHeight="1">
      <c r="B25" s="217" t="s">
        <v>188</v>
      </c>
      <c r="C25" s="206">
        <v>346</v>
      </c>
      <c r="D25" s="207">
        <v>1580</v>
      </c>
      <c r="E25" s="208">
        <v>197</v>
      </c>
      <c r="F25" s="208">
        <v>133</v>
      </c>
      <c r="G25" s="209">
        <v>1056</v>
      </c>
      <c r="H25" s="209">
        <v>913</v>
      </c>
      <c r="I25" s="214"/>
      <c r="J25" s="211">
        <v>262</v>
      </c>
      <c r="K25" s="208">
        <v>523</v>
      </c>
      <c r="L25" s="211">
        <v>55</v>
      </c>
      <c r="M25" s="208">
        <v>364</v>
      </c>
      <c r="N25" s="211">
        <v>18</v>
      </c>
      <c r="O25" s="207">
        <v>235</v>
      </c>
      <c r="P25" s="212">
        <v>3</v>
      </c>
      <c r="Q25" s="207">
        <v>71</v>
      </c>
      <c r="R25" s="212">
        <v>8</v>
      </c>
      <c r="S25" s="207">
        <v>387</v>
      </c>
      <c r="T25" s="212" t="s">
        <v>220</v>
      </c>
      <c r="U25" s="212" t="s">
        <v>220</v>
      </c>
    </row>
    <row r="26" spans="2:21" ht="24.95" customHeight="1">
      <c r="B26" s="217" t="s">
        <v>189</v>
      </c>
      <c r="C26" s="206">
        <v>522</v>
      </c>
      <c r="D26" s="207">
        <v>3035</v>
      </c>
      <c r="E26" s="208">
        <v>301</v>
      </c>
      <c r="F26" s="208">
        <v>152</v>
      </c>
      <c r="G26" s="209">
        <v>2284</v>
      </c>
      <c r="H26" s="209">
        <v>2068</v>
      </c>
      <c r="I26" s="214"/>
      <c r="J26" s="211">
        <v>372</v>
      </c>
      <c r="K26" s="208">
        <v>731</v>
      </c>
      <c r="L26" s="211">
        <v>73</v>
      </c>
      <c r="M26" s="208">
        <v>479</v>
      </c>
      <c r="N26" s="211">
        <v>50</v>
      </c>
      <c r="O26" s="207">
        <v>673</v>
      </c>
      <c r="P26" s="212">
        <v>12</v>
      </c>
      <c r="Q26" s="207">
        <v>300</v>
      </c>
      <c r="R26" s="212">
        <v>13</v>
      </c>
      <c r="S26" s="207">
        <v>852</v>
      </c>
      <c r="T26" s="212" t="s">
        <v>220</v>
      </c>
      <c r="U26" s="212" t="s">
        <v>220</v>
      </c>
    </row>
    <row r="27" spans="2:21" ht="24.95" customHeight="1">
      <c r="B27" s="217" t="s">
        <v>190</v>
      </c>
      <c r="C27" s="206">
        <v>325</v>
      </c>
      <c r="D27" s="207">
        <v>1380</v>
      </c>
      <c r="E27" s="208">
        <v>191</v>
      </c>
      <c r="F27" s="208">
        <v>83</v>
      </c>
      <c r="G27" s="209">
        <v>959</v>
      </c>
      <c r="H27" s="209">
        <v>907</v>
      </c>
      <c r="I27" s="214"/>
      <c r="J27" s="211">
        <v>252</v>
      </c>
      <c r="K27" s="208">
        <v>503</v>
      </c>
      <c r="L27" s="211">
        <v>41</v>
      </c>
      <c r="M27" s="208">
        <v>262</v>
      </c>
      <c r="N27" s="211">
        <v>21</v>
      </c>
      <c r="O27" s="207">
        <v>253</v>
      </c>
      <c r="P27" s="212">
        <v>6</v>
      </c>
      <c r="Q27" s="207">
        <v>147</v>
      </c>
      <c r="R27" s="212">
        <v>5</v>
      </c>
      <c r="S27" s="207">
        <v>215</v>
      </c>
      <c r="T27" s="212" t="s">
        <v>220</v>
      </c>
      <c r="U27" s="212" t="s">
        <v>220</v>
      </c>
    </row>
    <row r="28" spans="2:21" ht="24.95" customHeight="1">
      <c r="B28" s="217" t="s">
        <v>191</v>
      </c>
      <c r="C28" s="206">
        <v>420</v>
      </c>
      <c r="D28" s="207">
        <v>2134</v>
      </c>
      <c r="E28" s="208">
        <v>251</v>
      </c>
      <c r="F28" s="208">
        <v>100</v>
      </c>
      <c r="G28" s="209">
        <v>1580</v>
      </c>
      <c r="H28" s="209">
        <v>1415</v>
      </c>
      <c r="I28" s="214"/>
      <c r="J28" s="211">
        <v>318</v>
      </c>
      <c r="K28" s="208">
        <v>570</v>
      </c>
      <c r="L28" s="211">
        <v>54</v>
      </c>
      <c r="M28" s="208">
        <v>353</v>
      </c>
      <c r="N28" s="211">
        <v>31</v>
      </c>
      <c r="O28" s="207">
        <v>429</v>
      </c>
      <c r="P28" s="212">
        <v>8</v>
      </c>
      <c r="Q28" s="207">
        <v>182</v>
      </c>
      <c r="R28" s="212">
        <v>9</v>
      </c>
      <c r="S28" s="207">
        <v>600</v>
      </c>
      <c r="T28" s="212" t="s">
        <v>220</v>
      </c>
      <c r="U28" s="212" t="s">
        <v>220</v>
      </c>
    </row>
    <row r="29" spans="2:21" ht="24.95" customHeight="1">
      <c r="B29" s="217" t="s">
        <v>192</v>
      </c>
      <c r="C29" s="206">
        <v>558</v>
      </c>
      <c r="D29" s="207">
        <v>3250</v>
      </c>
      <c r="E29" s="208">
        <v>332</v>
      </c>
      <c r="F29" s="208">
        <v>120</v>
      </c>
      <c r="G29" s="209">
        <v>2547</v>
      </c>
      <c r="H29" s="209">
        <v>2306</v>
      </c>
      <c r="I29" s="214"/>
      <c r="J29" s="211">
        <v>394</v>
      </c>
      <c r="K29" s="208">
        <v>789</v>
      </c>
      <c r="L29" s="211">
        <v>92</v>
      </c>
      <c r="M29" s="208">
        <v>596</v>
      </c>
      <c r="N29" s="211">
        <v>45</v>
      </c>
      <c r="O29" s="207">
        <v>613</v>
      </c>
      <c r="P29" s="212">
        <v>14</v>
      </c>
      <c r="Q29" s="207">
        <v>339</v>
      </c>
      <c r="R29" s="212">
        <v>9</v>
      </c>
      <c r="S29" s="207">
        <v>913</v>
      </c>
      <c r="T29" s="212" t="s">
        <v>220</v>
      </c>
      <c r="U29" s="212" t="s">
        <v>220</v>
      </c>
    </row>
    <row r="30" spans="2:21" ht="24.95" customHeight="1">
      <c r="B30" s="217" t="s">
        <v>193</v>
      </c>
      <c r="C30" s="206">
        <v>584</v>
      </c>
      <c r="D30" s="207">
        <v>7850</v>
      </c>
      <c r="E30" s="208">
        <v>209</v>
      </c>
      <c r="F30" s="208">
        <v>72</v>
      </c>
      <c r="G30" s="209">
        <v>7142</v>
      </c>
      <c r="H30" s="209">
        <v>6920</v>
      </c>
      <c r="I30" s="214"/>
      <c r="J30" s="211">
        <v>303</v>
      </c>
      <c r="K30" s="208">
        <v>665</v>
      </c>
      <c r="L30" s="211">
        <v>112</v>
      </c>
      <c r="M30" s="208">
        <v>711</v>
      </c>
      <c r="N30" s="211">
        <v>86</v>
      </c>
      <c r="O30" s="207">
        <v>1128</v>
      </c>
      <c r="P30" s="212">
        <v>36</v>
      </c>
      <c r="Q30" s="207">
        <v>872</v>
      </c>
      <c r="R30" s="212">
        <v>44</v>
      </c>
      <c r="S30" s="207">
        <v>4474</v>
      </c>
      <c r="T30" s="212" t="s">
        <v>220</v>
      </c>
      <c r="U30" s="212" t="s">
        <v>220</v>
      </c>
    </row>
    <row r="31" spans="2:21" ht="24.95" customHeight="1">
      <c r="B31" s="217" t="s">
        <v>194</v>
      </c>
      <c r="C31" s="206">
        <v>827</v>
      </c>
      <c r="D31" s="207">
        <v>8202</v>
      </c>
      <c r="E31" s="208">
        <v>308</v>
      </c>
      <c r="F31" s="208">
        <v>117</v>
      </c>
      <c r="G31" s="209">
        <v>7171</v>
      </c>
      <c r="H31" s="209">
        <v>6747</v>
      </c>
      <c r="I31" s="214"/>
      <c r="J31" s="211">
        <v>451</v>
      </c>
      <c r="K31" s="208">
        <v>1010</v>
      </c>
      <c r="L31" s="211">
        <v>196</v>
      </c>
      <c r="M31" s="208">
        <v>1284</v>
      </c>
      <c r="N31" s="211">
        <v>89</v>
      </c>
      <c r="O31" s="207">
        <v>1192</v>
      </c>
      <c r="P31" s="212">
        <v>43</v>
      </c>
      <c r="Q31" s="207">
        <v>1041</v>
      </c>
      <c r="R31" s="212">
        <v>46</v>
      </c>
      <c r="S31" s="207">
        <v>3675</v>
      </c>
      <c r="T31" s="212" t="s">
        <v>220</v>
      </c>
      <c r="U31" s="212" t="s">
        <v>220</v>
      </c>
    </row>
    <row r="32" spans="2:21" ht="24.95" customHeight="1">
      <c r="B32" s="217" t="s">
        <v>195</v>
      </c>
      <c r="C32" s="206">
        <v>1272</v>
      </c>
      <c r="D32" s="207">
        <v>11838</v>
      </c>
      <c r="E32" s="208">
        <v>491</v>
      </c>
      <c r="F32" s="208">
        <v>145</v>
      </c>
      <c r="G32" s="209">
        <v>10387</v>
      </c>
      <c r="H32" s="209">
        <v>9735</v>
      </c>
      <c r="I32" s="214"/>
      <c r="J32" s="211">
        <v>702</v>
      </c>
      <c r="K32" s="208">
        <v>1500</v>
      </c>
      <c r="L32" s="211">
        <v>306</v>
      </c>
      <c r="M32" s="208">
        <v>1979</v>
      </c>
      <c r="N32" s="211">
        <v>157</v>
      </c>
      <c r="O32" s="207">
        <v>2112</v>
      </c>
      <c r="P32" s="212">
        <v>36</v>
      </c>
      <c r="Q32" s="207">
        <v>866</v>
      </c>
      <c r="R32" s="212">
        <v>63</v>
      </c>
      <c r="S32" s="207">
        <v>5381</v>
      </c>
      <c r="T32" s="212" t="s">
        <v>220</v>
      </c>
      <c r="U32" s="212" t="s">
        <v>220</v>
      </c>
    </row>
    <row r="33" spans="2:21" ht="24.95" customHeight="1">
      <c r="B33" s="217" t="s">
        <v>196</v>
      </c>
      <c r="C33" s="206">
        <v>435</v>
      </c>
      <c r="D33" s="207">
        <v>4308</v>
      </c>
      <c r="E33" s="208">
        <v>201</v>
      </c>
      <c r="F33" s="208">
        <v>107</v>
      </c>
      <c r="G33" s="209">
        <v>3723</v>
      </c>
      <c r="H33" s="209">
        <v>3403</v>
      </c>
      <c r="I33" s="214"/>
      <c r="J33" s="211">
        <v>272</v>
      </c>
      <c r="K33" s="208">
        <v>589</v>
      </c>
      <c r="L33" s="211">
        <v>73</v>
      </c>
      <c r="M33" s="208">
        <v>482</v>
      </c>
      <c r="N33" s="211">
        <v>48</v>
      </c>
      <c r="O33" s="207">
        <v>652</v>
      </c>
      <c r="P33" s="212">
        <v>19</v>
      </c>
      <c r="Q33" s="207">
        <v>438</v>
      </c>
      <c r="R33" s="212">
        <v>22</v>
      </c>
      <c r="S33" s="207">
        <v>2147</v>
      </c>
      <c r="T33" s="212" t="s">
        <v>220</v>
      </c>
      <c r="U33" s="212" t="s">
        <v>220</v>
      </c>
    </row>
    <row r="34" spans="2:21" ht="24.95" customHeight="1">
      <c r="B34" s="217" t="s">
        <v>197</v>
      </c>
      <c r="C34" s="206">
        <v>420</v>
      </c>
      <c r="D34" s="207">
        <v>2768</v>
      </c>
      <c r="E34" s="208">
        <v>181</v>
      </c>
      <c r="F34" s="208">
        <v>85</v>
      </c>
      <c r="G34" s="209">
        <v>2167</v>
      </c>
      <c r="H34" s="209">
        <v>2073</v>
      </c>
      <c r="I34" s="214"/>
      <c r="J34" s="211">
        <v>261</v>
      </c>
      <c r="K34" s="208">
        <v>537</v>
      </c>
      <c r="L34" s="211">
        <v>83</v>
      </c>
      <c r="M34" s="208">
        <v>542</v>
      </c>
      <c r="N34" s="211">
        <v>51</v>
      </c>
      <c r="O34" s="207">
        <v>665</v>
      </c>
      <c r="P34" s="212">
        <v>10</v>
      </c>
      <c r="Q34" s="207">
        <v>238</v>
      </c>
      <c r="R34" s="212">
        <v>14</v>
      </c>
      <c r="S34" s="207">
        <v>786</v>
      </c>
      <c r="T34" s="212" t="s">
        <v>220</v>
      </c>
      <c r="U34" s="212" t="s">
        <v>220</v>
      </c>
    </row>
    <row r="35" spans="2:21" ht="24.95" customHeight="1">
      <c r="B35" s="217" t="s">
        <v>198</v>
      </c>
      <c r="C35" s="206">
        <v>509</v>
      </c>
      <c r="D35" s="207">
        <v>3317</v>
      </c>
      <c r="E35" s="208">
        <v>270</v>
      </c>
      <c r="F35" s="208">
        <v>127</v>
      </c>
      <c r="G35" s="209">
        <v>2617</v>
      </c>
      <c r="H35" s="209">
        <v>2472</v>
      </c>
      <c r="I35" s="214"/>
      <c r="J35" s="211">
        <v>365</v>
      </c>
      <c r="K35" s="208">
        <v>722</v>
      </c>
      <c r="L35" s="211">
        <v>83</v>
      </c>
      <c r="M35" s="208">
        <v>548</v>
      </c>
      <c r="N35" s="211">
        <v>31</v>
      </c>
      <c r="O35" s="207">
        <v>415</v>
      </c>
      <c r="P35" s="212">
        <v>11</v>
      </c>
      <c r="Q35" s="207">
        <v>261</v>
      </c>
      <c r="R35" s="212">
        <v>18</v>
      </c>
      <c r="S35" s="207">
        <v>1371</v>
      </c>
      <c r="T35" s="212" t="s">
        <v>220</v>
      </c>
      <c r="U35" s="212" t="s">
        <v>220</v>
      </c>
    </row>
    <row r="36" spans="2:21" ht="24.95" customHeight="1" thickBot="1">
      <c r="B36" s="218" t="s">
        <v>199</v>
      </c>
      <c r="C36" s="219">
        <v>691</v>
      </c>
      <c r="D36" s="220">
        <v>4529</v>
      </c>
      <c r="E36" s="221">
        <v>345</v>
      </c>
      <c r="F36" s="221">
        <v>127</v>
      </c>
      <c r="G36" s="222">
        <v>3548</v>
      </c>
      <c r="H36" s="222">
        <v>3303</v>
      </c>
      <c r="I36" s="214"/>
      <c r="J36" s="223">
        <v>445</v>
      </c>
      <c r="K36" s="221">
        <v>904</v>
      </c>
      <c r="L36" s="223">
        <v>134</v>
      </c>
      <c r="M36" s="221">
        <v>869</v>
      </c>
      <c r="N36" s="223">
        <v>70</v>
      </c>
      <c r="O36" s="220">
        <v>923</v>
      </c>
      <c r="P36" s="224">
        <v>21</v>
      </c>
      <c r="Q36" s="220">
        <v>500</v>
      </c>
      <c r="R36" s="224">
        <v>18</v>
      </c>
      <c r="S36" s="220">
        <v>1333</v>
      </c>
      <c r="T36" s="224" t="s">
        <v>220</v>
      </c>
      <c r="U36" s="224" t="s">
        <v>220</v>
      </c>
    </row>
    <row r="37" spans="2:21" ht="15.75" customHeight="1">
      <c r="B37" s="225" t="s">
        <v>84</v>
      </c>
      <c r="C37" s="179"/>
      <c r="D37" s="179"/>
      <c r="E37" s="179"/>
      <c r="F37" s="179"/>
      <c r="G37" s="179"/>
      <c r="H37" s="179"/>
      <c r="I37" s="185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</row>
    <row r="38" spans="2:21" ht="15.75" customHeight="1">
      <c r="B38" s="86" t="s">
        <v>85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</row>
  </sheetData>
  <mergeCells count="22">
    <mergeCell ref="B2:H2"/>
    <mergeCell ref="B4:B8"/>
    <mergeCell ref="C4:H5"/>
    <mergeCell ref="J4:S4"/>
    <mergeCell ref="J5:K5"/>
    <mergeCell ref="L5:M5"/>
    <mergeCell ref="N5:O5"/>
    <mergeCell ref="P5:Q5"/>
    <mergeCell ref="R5:S5"/>
    <mergeCell ref="S6:S8"/>
    <mergeCell ref="T6:T8"/>
    <mergeCell ref="U6:U8"/>
    <mergeCell ref="T5:U5"/>
    <mergeCell ref="J6:J8"/>
    <mergeCell ref="K6:K8"/>
    <mergeCell ref="L6:L8"/>
    <mergeCell ref="M6:M8"/>
    <mergeCell ref="N6:N8"/>
    <mergeCell ref="O6:O8"/>
    <mergeCell ref="P6:P8"/>
    <mergeCell ref="Q6:Q8"/>
    <mergeCell ref="R6:R8"/>
  </mergeCells>
  <phoneticPr fontId="1"/>
  <pageMargins left="0.51181102362204722" right="0.51181102362204722" top="0.74803149606299213" bottom="0.74803149606299213" header="0.51181102362204722" footer="0.51181102362204722"/>
  <pageSetup paperSize="9" pageOrder="overThenDown" orientation="portrait" r:id="rId1"/>
  <headerFooter scaleWithDoc="0" alignWithMargins="0"/>
  <colBreaks count="1" manualBreakCount="1">
    <brk id="9" min="1" max="3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8"/>
  <sheetViews>
    <sheetView view="pageBreakPreview" zoomScaleNormal="100" zoomScaleSheetLayoutView="100" workbookViewId="0"/>
  </sheetViews>
  <sheetFormatPr defaultColWidth="10.6640625" defaultRowHeight="11.25"/>
  <cols>
    <col min="1" max="1" width="14.6640625" style="321" customWidth="1"/>
    <col min="2" max="2" width="27.83203125" style="321" customWidth="1"/>
    <col min="3" max="7" width="13.1640625" style="321" customWidth="1"/>
    <col min="8" max="9" width="13.1640625" style="320" customWidth="1"/>
    <col min="10" max="256" width="10.6640625" style="321"/>
    <col min="257" max="257" width="14.6640625" style="321" customWidth="1"/>
    <col min="258" max="258" width="27.83203125" style="321" customWidth="1"/>
    <col min="259" max="265" width="13.1640625" style="321" customWidth="1"/>
    <col min="266" max="512" width="10.6640625" style="321"/>
    <col min="513" max="513" width="14.6640625" style="321" customWidth="1"/>
    <col min="514" max="514" width="27.83203125" style="321" customWidth="1"/>
    <col min="515" max="521" width="13.1640625" style="321" customWidth="1"/>
    <col min="522" max="768" width="10.6640625" style="321"/>
    <col min="769" max="769" width="14.6640625" style="321" customWidth="1"/>
    <col min="770" max="770" width="27.83203125" style="321" customWidth="1"/>
    <col min="771" max="777" width="13.1640625" style="321" customWidth="1"/>
    <col min="778" max="1024" width="10.6640625" style="321"/>
    <col min="1025" max="1025" width="14.6640625" style="321" customWidth="1"/>
    <col min="1026" max="1026" width="27.83203125" style="321" customWidth="1"/>
    <col min="1027" max="1033" width="13.1640625" style="321" customWidth="1"/>
    <col min="1034" max="1280" width="10.6640625" style="321"/>
    <col min="1281" max="1281" width="14.6640625" style="321" customWidth="1"/>
    <col min="1282" max="1282" width="27.83203125" style="321" customWidth="1"/>
    <col min="1283" max="1289" width="13.1640625" style="321" customWidth="1"/>
    <col min="1290" max="1536" width="10.6640625" style="321"/>
    <col min="1537" max="1537" width="14.6640625" style="321" customWidth="1"/>
    <col min="1538" max="1538" width="27.83203125" style="321" customWidth="1"/>
    <col min="1539" max="1545" width="13.1640625" style="321" customWidth="1"/>
    <col min="1546" max="1792" width="10.6640625" style="321"/>
    <col min="1793" max="1793" width="14.6640625" style="321" customWidth="1"/>
    <col min="1794" max="1794" width="27.83203125" style="321" customWidth="1"/>
    <col min="1795" max="1801" width="13.1640625" style="321" customWidth="1"/>
    <col min="1802" max="2048" width="10.6640625" style="321"/>
    <col min="2049" max="2049" width="14.6640625" style="321" customWidth="1"/>
    <col min="2050" max="2050" width="27.83203125" style="321" customWidth="1"/>
    <col min="2051" max="2057" width="13.1640625" style="321" customWidth="1"/>
    <col min="2058" max="2304" width="10.6640625" style="321"/>
    <col min="2305" max="2305" width="14.6640625" style="321" customWidth="1"/>
    <col min="2306" max="2306" width="27.83203125" style="321" customWidth="1"/>
    <col min="2307" max="2313" width="13.1640625" style="321" customWidth="1"/>
    <col min="2314" max="2560" width="10.6640625" style="321"/>
    <col min="2561" max="2561" width="14.6640625" style="321" customWidth="1"/>
    <col min="2562" max="2562" width="27.83203125" style="321" customWidth="1"/>
    <col min="2563" max="2569" width="13.1640625" style="321" customWidth="1"/>
    <col min="2570" max="2816" width="10.6640625" style="321"/>
    <col min="2817" max="2817" width="14.6640625" style="321" customWidth="1"/>
    <col min="2818" max="2818" width="27.83203125" style="321" customWidth="1"/>
    <col min="2819" max="2825" width="13.1640625" style="321" customWidth="1"/>
    <col min="2826" max="3072" width="10.6640625" style="321"/>
    <col min="3073" max="3073" width="14.6640625" style="321" customWidth="1"/>
    <col min="3074" max="3074" width="27.83203125" style="321" customWidth="1"/>
    <col min="3075" max="3081" width="13.1640625" style="321" customWidth="1"/>
    <col min="3082" max="3328" width="10.6640625" style="321"/>
    <col min="3329" max="3329" width="14.6640625" style="321" customWidth="1"/>
    <col min="3330" max="3330" width="27.83203125" style="321" customWidth="1"/>
    <col min="3331" max="3337" width="13.1640625" style="321" customWidth="1"/>
    <col min="3338" max="3584" width="10.6640625" style="321"/>
    <col min="3585" max="3585" width="14.6640625" style="321" customWidth="1"/>
    <col min="3586" max="3586" width="27.83203125" style="321" customWidth="1"/>
    <col min="3587" max="3593" width="13.1640625" style="321" customWidth="1"/>
    <col min="3594" max="3840" width="10.6640625" style="321"/>
    <col min="3841" max="3841" width="14.6640625" style="321" customWidth="1"/>
    <col min="3842" max="3842" width="27.83203125" style="321" customWidth="1"/>
    <col min="3843" max="3849" width="13.1640625" style="321" customWidth="1"/>
    <col min="3850" max="4096" width="10.6640625" style="321"/>
    <col min="4097" max="4097" width="14.6640625" style="321" customWidth="1"/>
    <col min="4098" max="4098" width="27.83203125" style="321" customWidth="1"/>
    <col min="4099" max="4105" width="13.1640625" style="321" customWidth="1"/>
    <col min="4106" max="4352" width="10.6640625" style="321"/>
    <col min="4353" max="4353" width="14.6640625" style="321" customWidth="1"/>
    <col min="4354" max="4354" width="27.83203125" style="321" customWidth="1"/>
    <col min="4355" max="4361" width="13.1640625" style="321" customWidth="1"/>
    <col min="4362" max="4608" width="10.6640625" style="321"/>
    <col min="4609" max="4609" width="14.6640625" style="321" customWidth="1"/>
    <col min="4610" max="4610" width="27.83203125" style="321" customWidth="1"/>
    <col min="4611" max="4617" width="13.1640625" style="321" customWidth="1"/>
    <col min="4618" max="4864" width="10.6640625" style="321"/>
    <col min="4865" max="4865" width="14.6640625" style="321" customWidth="1"/>
    <col min="4866" max="4866" width="27.83203125" style="321" customWidth="1"/>
    <col min="4867" max="4873" width="13.1640625" style="321" customWidth="1"/>
    <col min="4874" max="5120" width="10.6640625" style="321"/>
    <col min="5121" max="5121" width="14.6640625" style="321" customWidth="1"/>
    <col min="5122" max="5122" width="27.83203125" style="321" customWidth="1"/>
    <col min="5123" max="5129" width="13.1640625" style="321" customWidth="1"/>
    <col min="5130" max="5376" width="10.6640625" style="321"/>
    <col min="5377" max="5377" width="14.6640625" style="321" customWidth="1"/>
    <col min="5378" max="5378" width="27.83203125" style="321" customWidth="1"/>
    <col min="5379" max="5385" width="13.1640625" style="321" customWidth="1"/>
    <col min="5386" max="5632" width="10.6640625" style="321"/>
    <col min="5633" max="5633" width="14.6640625" style="321" customWidth="1"/>
    <col min="5634" max="5634" width="27.83203125" style="321" customWidth="1"/>
    <col min="5635" max="5641" width="13.1640625" style="321" customWidth="1"/>
    <col min="5642" max="5888" width="10.6640625" style="321"/>
    <col min="5889" max="5889" width="14.6640625" style="321" customWidth="1"/>
    <col min="5890" max="5890" width="27.83203125" style="321" customWidth="1"/>
    <col min="5891" max="5897" width="13.1640625" style="321" customWidth="1"/>
    <col min="5898" max="6144" width="10.6640625" style="321"/>
    <col min="6145" max="6145" width="14.6640625" style="321" customWidth="1"/>
    <col min="6146" max="6146" width="27.83203125" style="321" customWidth="1"/>
    <col min="6147" max="6153" width="13.1640625" style="321" customWidth="1"/>
    <col min="6154" max="6400" width="10.6640625" style="321"/>
    <col min="6401" max="6401" width="14.6640625" style="321" customWidth="1"/>
    <col min="6402" max="6402" width="27.83203125" style="321" customWidth="1"/>
    <col min="6403" max="6409" width="13.1640625" style="321" customWidth="1"/>
    <col min="6410" max="6656" width="10.6640625" style="321"/>
    <col min="6657" max="6657" width="14.6640625" style="321" customWidth="1"/>
    <col min="6658" max="6658" width="27.83203125" style="321" customWidth="1"/>
    <col min="6659" max="6665" width="13.1640625" style="321" customWidth="1"/>
    <col min="6666" max="6912" width="10.6640625" style="321"/>
    <col min="6913" max="6913" width="14.6640625" style="321" customWidth="1"/>
    <col min="6914" max="6914" width="27.83203125" style="321" customWidth="1"/>
    <col min="6915" max="6921" width="13.1640625" style="321" customWidth="1"/>
    <col min="6922" max="7168" width="10.6640625" style="321"/>
    <col min="7169" max="7169" width="14.6640625" style="321" customWidth="1"/>
    <col min="7170" max="7170" width="27.83203125" style="321" customWidth="1"/>
    <col min="7171" max="7177" width="13.1640625" style="321" customWidth="1"/>
    <col min="7178" max="7424" width="10.6640625" style="321"/>
    <col min="7425" max="7425" width="14.6640625" style="321" customWidth="1"/>
    <col min="7426" max="7426" width="27.83203125" style="321" customWidth="1"/>
    <col min="7427" max="7433" width="13.1640625" style="321" customWidth="1"/>
    <col min="7434" max="7680" width="10.6640625" style="321"/>
    <col min="7681" max="7681" width="14.6640625" style="321" customWidth="1"/>
    <col min="7682" max="7682" width="27.83203125" style="321" customWidth="1"/>
    <col min="7683" max="7689" width="13.1640625" style="321" customWidth="1"/>
    <col min="7690" max="7936" width="10.6640625" style="321"/>
    <col min="7937" max="7937" width="14.6640625" style="321" customWidth="1"/>
    <col min="7938" max="7938" width="27.83203125" style="321" customWidth="1"/>
    <col min="7939" max="7945" width="13.1640625" style="321" customWidth="1"/>
    <col min="7946" max="8192" width="10.6640625" style="321"/>
    <col min="8193" max="8193" width="14.6640625" style="321" customWidth="1"/>
    <col min="8194" max="8194" width="27.83203125" style="321" customWidth="1"/>
    <col min="8195" max="8201" width="13.1640625" style="321" customWidth="1"/>
    <col min="8202" max="8448" width="10.6640625" style="321"/>
    <col min="8449" max="8449" width="14.6640625" style="321" customWidth="1"/>
    <col min="8450" max="8450" width="27.83203125" style="321" customWidth="1"/>
    <col min="8451" max="8457" width="13.1640625" style="321" customWidth="1"/>
    <col min="8458" max="8704" width="10.6640625" style="321"/>
    <col min="8705" max="8705" width="14.6640625" style="321" customWidth="1"/>
    <col min="8706" max="8706" width="27.83203125" style="321" customWidth="1"/>
    <col min="8707" max="8713" width="13.1640625" style="321" customWidth="1"/>
    <col min="8714" max="8960" width="10.6640625" style="321"/>
    <col min="8961" max="8961" width="14.6640625" style="321" customWidth="1"/>
    <col min="8962" max="8962" width="27.83203125" style="321" customWidth="1"/>
    <col min="8963" max="8969" width="13.1640625" style="321" customWidth="1"/>
    <col min="8970" max="9216" width="10.6640625" style="321"/>
    <col min="9217" max="9217" width="14.6640625" style="321" customWidth="1"/>
    <col min="9218" max="9218" width="27.83203125" style="321" customWidth="1"/>
    <col min="9219" max="9225" width="13.1640625" style="321" customWidth="1"/>
    <col min="9226" max="9472" width="10.6640625" style="321"/>
    <col min="9473" max="9473" width="14.6640625" style="321" customWidth="1"/>
    <col min="9474" max="9474" width="27.83203125" style="321" customWidth="1"/>
    <col min="9475" max="9481" width="13.1640625" style="321" customWidth="1"/>
    <col min="9482" max="9728" width="10.6640625" style="321"/>
    <col min="9729" max="9729" width="14.6640625" style="321" customWidth="1"/>
    <col min="9730" max="9730" width="27.83203125" style="321" customWidth="1"/>
    <col min="9731" max="9737" width="13.1640625" style="321" customWidth="1"/>
    <col min="9738" max="9984" width="10.6640625" style="321"/>
    <col min="9985" max="9985" width="14.6640625" style="321" customWidth="1"/>
    <col min="9986" max="9986" width="27.83203125" style="321" customWidth="1"/>
    <col min="9987" max="9993" width="13.1640625" style="321" customWidth="1"/>
    <col min="9994" max="10240" width="10.6640625" style="321"/>
    <col min="10241" max="10241" width="14.6640625" style="321" customWidth="1"/>
    <col min="10242" max="10242" width="27.83203125" style="321" customWidth="1"/>
    <col min="10243" max="10249" width="13.1640625" style="321" customWidth="1"/>
    <col min="10250" max="10496" width="10.6640625" style="321"/>
    <col min="10497" max="10497" width="14.6640625" style="321" customWidth="1"/>
    <col min="10498" max="10498" width="27.83203125" style="321" customWidth="1"/>
    <col min="10499" max="10505" width="13.1640625" style="321" customWidth="1"/>
    <col min="10506" max="10752" width="10.6640625" style="321"/>
    <col min="10753" max="10753" width="14.6640625" style="321" customWidth="1"/>
    <col min="10754" max="10754" width="27.83203125" style="321" customWidth="1"/>
    <col min="10755" max="10761" width="13.1640625" style="321" customWidth="1"/>
    <col min="10762" max="11008" width="10.6640625" style="321"/>
    <col min="11009" max="11009" width="14.6640625" style="321" customWidth="1"/>
    <col min="11010" max="11010" width="27.83203125" style="321" customWidth="1"/>
    <col min="11011" max="11017" width="13.1640625" style="321" customWidth="1"/>
    <col min="11018" max="11264" width="10.6640625" style="321"/>
    <col min="11265" max="11265" width="14.6640625" style="321" customWidth="1"/>
    <col min="11266" max="11266" width="27.83203125" style="321" customWidth="1"/>
    <col min="11267" max="11273" width="13.1640625" style="321" customWidth="1"/>
    <col min="11274" max="11520" width="10.6640625" style="321"/>
    <col min="11521" max="11521" width="14.6640625" style="321" customWidth="1"/>
    <col min="11522" max="11522" width="27.83203125" style="321" customWidth="1"/>
    <col min="11523" max="11529" width="13.1640625" style="321" customWidth="1"/>
    <col min="11530" max="11776" width="10.6640625" style="321"/>
    <col min="11777" max="11777" width="14.6640625" style="321" customWidth="1"/>
    <col min="11778" max="11778" width="27.83203125" style="321" customWidth="1"/>
    <col min="11779" max="11785" width="13.1640625" style="321" customWidth="1"/>
    <col min="11786" max="12032" width="10.6640625" style="321"/>
    <col min="12033" max="12033" width="14.6640625" style="321" customWidth="1"/>
    <col min="12034" max="12034" width="27.83203125" style="321" customWidth="1"/>
    <col min="12035" max="12041" width="13.1640625" style="321" customWidth="1"/>
    <col min="12042" max="12288" width="10.6640625" style="321"/>
    <col min="12289" max="12289" width="14.6640625" style="321" customWidth="1"/>
    <col min="12290" max="12290" width="27.83203125" style="321" customWidth="1"/>
    <col min="12291" max="12297" width="13.1640625" style="321" customWidth="1"/>
    <col min="12298" max="12544" width="10.6640625" style="321"/>
    <col min="12545" max="12545" width="14.6640625" style="321" customWidth="1"/>
    <col min="12546" max="12546" width="27.83203125" style="321" customWidth="1"/>
    <col min="12547" max="12553" width="13.1640625" style="321" customWidth="1"/>
    <col min="12554" max="12800" width="10.6640625" style="321"/>
    <col min="12801" max="12801" width="14.6640625" style="321" customWidth="1"/>
    <col min="12802" max="12802" width="27.83203125" style="321" customWidth="1"/>
    <col min="12803" max="12809" width="13.1640625" style="321" customWidth="1"/>
    <col min="12810" max="13056" width="10.6640625" style="321"/>
    <col min="13057" max="13057" width="14.6640625" style="321" customWidth="1"/>
    <col min="13058" max="13058" width="27.83203125" style="321" customWidth="1"/>
    <col min="13059" max="13065" width="13.1640625" style="321" customWidth="1"/>
    <col min="13066" max="13312" width="10.6640625" style="321"/>
    <col min="13313" max="13313" width="14.6640625" style="321" customWidth="1"/>
    <col min="13314" max="13314" width="27.83203125" style="321" customWidth="1"/>
    <col min="13315" max="13321" width="13.1640625" style="321" customWidth="1"/>
    <col min="13322" max="13568" width="10.6640625" style="321"/>
    <col min="13569" max="13569" width="14.6640625" style="321" customWidth="1"/>
    <col min="13570" max="13570" width="27.83203125" style="321" customWidth="1"/>
    <col min="13571" max="13577" width="13.1640625" style="321" customWidth="1"/>
    <col min="13578" max="13824" width="10.6640625" style="321"/>
    <col min="13825" max="13825" width="14.6640625" style="321" customWidth="1"/>
    <col min="13826" max="13826" width="27.83203125" style="321" customWidth="1"/>
    <col min="13827" max="13833" width="13.1640625" style="321" customWidth="1"/>
    <col min="13834" max="14080" width="10.6640625" style="321"/>
    <col min="14081" max="14081" width="14.6640625" style="321" customWidth="1"/>
    <col min="14082" max="14082" width="27.83203125" style="321" customWidth="1"/>
    <col min="14083" max="14089" width="13.1640625" style="321" customWidth="1"/>
    <col min="14090" max="14336" width="10.6640625" style="321"/>
    <col min="14337" max="14337" width="14.6640625" style="321" customWidth="1"/>
    <col min="14338" max="14338" width="27.83203125" style="321" customWidth="1"/>
    <col min="14339" max="14345" width="13.1640625" style="321" customWidth="1"/>
    <col min="14346" max="14592" width="10.6640625" style="321"/>
    <col min="14593" max="14593" width="14.6640625" style="321" customWidth="1"/>
    <col min="14594" max="14594" width="27.83203125" style="321" customWidth="1"/>
    <col min="14595" max="14601" width="13.1640625" style="321" customWidth="1"/>
    <col min="14602" max="14848" width="10.6640625" style="321"/>
    <col min="14849" max="14849" width="14.6640625" style="321" customWidth="1"/>
    <col min="14850" max="14850" width="27.83203125" style="321" customWidth="1"/>
    <col min="14851" max="14857" width="13.1640625" style="321" customWidth="1"/>
    <col min="14858" max="15104" width="10.6640625" style="321"/>
    <col min="15105" max="15105" width="14.6640625" style="321" customWidth="1"/>
    <col min="15106" max="15106" width="27.83203125" style="321" customWidth="1"/>
    <col min="15107" max="15113" width="13.1640625" style="321" customWidth="1"/>
    <col min="15114" max="15360" width="10.6640625" style="321"/>
    <col min="15361" max="15361" width="14.6640625" style="321" customWidth="1"/>
    <col min="15362" max="15362" width="27.83203125" style="321" customWidth="1"/>
    <col min="15363" max="15369" width="13.1640625" style="321" customWidth="1"/>
    <col min="15370" max="15616" width="10.6640625" style="321"/>
    <col min="15617" max="15617" width="14.6640625" style="321" customWidth="1"/>
    <col min="15618" max="15618" width="27.83203125" style="321" customWidth="1"/>
    <col min="15619" max="15625" width="13.1640625" style="321" customWidth="1"/>
    <col min="15626" max="15872" width="10.6640625" style="321"/>
    <col min="15873" max="15873" width="14.6640625" style="321" customWidth="1"/>
    <col min="15874" max="15874" width="27.83203125" style="321" customWidth="1"/>
    <col min="15875" max="15881" width="13.1640625" style="321" customWidth="1"/>
    <col min="15882" max="16128" width="10.6640625" style="321"/>
    <col min="16129" max="16129" width="14.6640625" style="321" customWidth="1"/>
    <col min="16130" max="16130" width="27.83203125" style="321" customWidth="1"/>
    <col min="16131" max="16137" width="13.1640625" style="321" customWidth="1"/>
    <col min="16138" max="16384" width="10.6640625" style="321"/>
  </cols>
  <sheetData>
    <row r="1" spans="2:9" s="226" customFormat="1" ht="28.5" customHeight="1">
      <c r="B1" s="443" t="s">
        <v>269</v>
      </c>
      <c r="C1" s="443"/>
      <c r="D1" s="443"/>
      <c r="E1" s="443"/>
      <c r="F1" s="443"/>
      <c r="G1" s="443"/>
      <c r="H1" s="443"/>
      <c r="I1" s="443"/>
    </row>
    <row r="2" spans="2:9" s="234" customFormat="1" ht="19.5" customHeight="1" thickBot="1">
      <c r="B2" s="227" t="s">
        <v>221</v>
      </c>
      <c r="C2" s="228"/>
      <c r="D2" s="229"/>
      <c r="E2" s="229"/>
      <c r="F2" s="230"/>
      <c r="G2" s="231"/>
      <c r="H2" s="232"/>
      <c r="I2" s="233"/>
    </row>
    <row r="3" spans="2:9" s="238" customFormat="1" ht="14.25" customHeight="1">
      <c r="B3" s="444" t="s">
        <v>222</v>
      </c>
      <c r="C3" s="235" t="s">
        <v>223</v>
      </c>
      <c r="D3" s="236"/>
      <c r="E3" s="236"/>
      <c r="F3" s="237" t="s">
        <v>224</v>
      </c>
      <c r="G3" s="236"/>
      <c r="H3" s="447" t="s">
        <v>225</v>
      </c>
      <c r="I3" s="448"/>
    </row>
    <row r="4" spans="2:9" s="238" customFormat="1" ht="9" customHeight="1">
      <c r="B4" s="445"/>
      <c r="C4" s="449" t="s">
        <v>23</v>
      </c>
      <c r="D4" s="451" t="s">
        <v>226</v>
      </c>
      <c r="E4" s="239"/>
      <c r="F4" s="453" t="s">
        <v>23</v>
      </c>
      <c r="G4" s="453" t="s">
        <v>226</v>
      </c>
      <c r="H4" s="455" t="s">
        <v>23</v>
      </c>
      <c r="I4" s="457" t="s">
        <v>226</v>
      </c>
    </row>
    <row r="5" spans="2:9" s="238" customFormat="1" ht="12" customHeight="1">
      <c r="B5" s="446"/>
      <c r="C5" s="450"/>
      <c r="D5" s="452"/>
      <c r="E5" s="240" t="s">
        <v>227</v>
      </c>
      <c r="F5" s="454"/>
      <c r="G5" s="454"/>
      <c r="H5" s="456"/>
      <c r="I5" s="458"/>
    </row>
    <row r="6" spans="2:9" s="247" customFormat="1" ht="12" customHeight="1">
      <c r="B6" s="241" t="s">
        <v>26</v>
      </c>
      <c r="C6" s="242">
        <v>37436</v>
      </c>
      <c r="D6" s="243">
        <v>306064</v>
      </c>
      <c r="E6" s="244">
        <v>163662</v>
      </c>
      <c r="F6" s="245">
        <v>42113</v>
      </c>
      <c r="G6" s="245">
        <v>352162</v>
      </c>
      <c r="H6" s="246">
        <f>(C6-F6)/F6*100</f>
        <v>-11.105834302946834</v>
      </c>
      <c r="I6" s="246">
        <f>(D6-G6)/G6*100</f>
        <v>-13.089998353030708</v>
      </c>
    </row>
    <row r="7" spans="2:9" s="247" customFormat="1" ht="12" customHeight="1">
      <c r="B7" s="248" t="s">
        <v>228</v>
      </c>
      <c r="C7" s="249">
        <v>23655</v>
      </c>
      <c r="D7" s="243">
        <v>49563</v>
      </c>
      <c r="E7" s="244">
        <v>24668</v>
      </c>
      <c r="F7" s="244">
        <v>26653</v>
      </c>
      <c r="G7" s="244">
        <v>55358</v>
      </c>
      <c r="H7" s="246">
        <f>(C7-F7)/F7*100</f>
        <v>-11.248264735677035</v>
      </c>
      <c r="I7" s="246">
        <f t="shared" ref="I7:I58" si="0">(D7-G7)/G7*100</f>
        <v>-10.468225008128906</v>
      </c>
    </row>
    <row r="8" spans="2:9" s="247" customFormat="1" ht="12" customHeight="1">
      <c r="B8" s="248" t="s">
        <v>270</v>
      </c>
      <c r="C8" s="249">
        <v>6950</v>
      </c>
      <c r="D8" s="243">
        <v>45448</v>
      </c>
      <c r="E8" s="244">
        <v>23435</v>
      </c>
      <c r="F8" s="244">
        <v>7652</v>
      </c>
      <c r="G8" s="244">
        <v>50096</v>
      </c>
      <c r="H8" s="246">
        <f t="shared" ref="H8:H59" si="1">(C8-F8)/F8*100</f>
        <v>-9.1740721380031367</v>
      </c>
      <c r="I8" s="246">
        <f t="shared" si="0"/>
        <v>-9.2781858831044399</v>
      </c>
    </row>
    <row r="9" spans="2:9" s="247" customFormat="1" ht="12" customHeight="1">
      <c r="B9" s="248" t="s">
        <v>271</v>
      </c>
      <c r="C9" s="249">
        <v>5091</v>
      </c>
      <c r="D9" s="243">
        <v>80757</v>
      </c>
      <c r="E9" s="244">
        <v>43384</v>
      </c>
      <c r="F9" s="244">
        <v>5717</v>
      </c>
      <c r="G9" s="244">
        <v>90717</v>
      </c>
      <c r="H9" s="246">
        <f t="shared" si="1"/>
        <v>-10.949798845548365</v>
      </c>
      <c r="I9" s="246">
        <f t="shared" si="0"/>
        <v>-10.979199047587553</v>
      </c>
    </row>
    <row r="10" spans="2:9" s="247" customFormat="1" ht="12" customHeight="1">
      <c r="B10" s="248" t="s">
        <v>229</v>
      </c>
      <c r="C10" s="249">
        <v>807</v>
      </c>
      <c r="D10" s="243">
        <v>30261</v>
      </c>
      <c r="E10" s="244">
        <v>16271</v>
      </c>
      <c r="F10" s="244">
        <v>996</v>
      </c>
      <c r="G10" s="244">
        <v>37420</v>
      </c>
      <c r="H10" s="246">
        <f t="shared" si="1"/>
        <v>-18.975903614457831</v>
      </c>
      <c r="I10" s="246">
        <f t="shared" si="0"/>
        <v>-19.13148049171566</v>
      </c>
    </row>
    <row r="11" spans="2:9" s="247" customFormat="1" ht="12" customHeight="1">
      <c r="B11" s="248" t="s">
        <v>230</v>
      </c>
      <c r="C11" s="249">
        <v>534</v>
      </c>
      <c r="D11" s="243">
        <v>35576</v>
      </c>
      <c r="E11" s="244">
        <v>18765</v>
      </c>
      <c r="F11" s="244">
        <v>652</v>
      </c>
      <c r="G11" s="244">
        <v>43344</v>
      </c>
      <c r="H11" s="246">
        <f t="shared" si="1"/>
        <v>-18.098159509202453</v>
      </c>
      <c r="I11" s="246">
        <f t="shared" si="0"/>
        <v>-17.921742340346992</v>
      </c>
    </row>
    <row r="12" spans="2:9" s="247" customFormat="1" ht="12" customHeight="1">
      <c r="B12" s="248" t="s">
        <v>272</v>
      </c>
      <c r="C12" s="249">
        <v>208</v>
      </c>
      <c r="D12" s="243">
        <v>33230</v>
      </c>
      <c r="E12" s="244">
        <v>17829</v>
      </c>
      <c r="F12" s="244">
        <v>256</v>
      </c>
      <c r="G12" s="244">
        <v>38763</v>
      </c>
      <c r="H12" s="246">
        <f t="shared" si="1"/>
        <v>-18.75</v>
      </c>
      <c r="I12" s="246">
        <f t="shared" si="0"/>
        <v>-14.27392100714599</v>
      </c>
    </row>
    <row r="13" spans="2:9" s="247" customFormat="1" ht="12" customHeight="1">
      <c r="B13" s="248" t="s">
        <v>231</v>
      </c>
      <c r="C13" s="249">
        <v>47</v>
      </c>
      <c r="D13" s="243">
        <v>31229</v>
      </c>
      <c r="E13" s="244">
        <v>19310</v>
      </c>
      <c r="F13" s="244">
        <v>65</v>
      </c>
      <c r="G13" s="244">
        <v>36464</v>
      </c>
      <c r="H13" s="246">
        <f t="shared" si="1"/>
        <v>-27.692307692307693</v>
      </c>
      <c r="I13" s="246">
        <f t="shared" si="0"/>
        <v>-14.356625713032031</v>
      </c>
    </row>
    <row r="14" spans="2:9" s="247" customFormat="1" ht="12" customHeight="1">
      <c r="B14" s="248" t="s">
        <v>232</v>
      </c>
      <c r="C14" s="249">
        <v>144</v>
      </c>
      <c r="D14" s="244" t="s">
        <v>29</v>
      </c>
      <c r="E14" s="244" t="s">
        <v>29</v>
      </c>
      <c r="F14" s="244">
        <v>122</v>
      </c>
      <c r="G14" s="244" t="s">
        <v>29</v>
      </c>
      <c r="H14" s="246">
        <f t="shared" si="1"/>
        <v>18.032786885245901</v>
      </c>
      <c r="I14" s="250" t="s">
        <v>29</v>
      </c>
    </row>
    <row r="15" spans="2:9" s="247" customFormat="1" ht="12" customHeight="1">
      <c r="B15" s="241" t="s">
        <v>151</v>
      </c>
      <c r="C15" s="249">
        <v>337</v>
      </c>
      <c r="D15" s="243">
        <v>3805</v>
      </c>
      <c r="E15" s="244">
        <v>2217</v>
      </c>
      <c r="F15" s="244">
        <v>371</v>
      </c>
      <c r="G15" s="244">
        <v>3951</v>
      </c>
      <c r="H15" s="246">
        <f t="shared" si="1"/>
        <v>-9.1644204851752029</v>
      </c>
      <c r="I15" s="246">
        <f t="shared" si="0"/>
        <v>-3.6952670210073397</v>
      </c>
    </row>
    <row r="16" spans="2:9" s="247" customFormat="1" ht="12" customHeight="1">
      <c r="B16" s="248" t="s">
        <v>228</v>
      </c>
      <c r="C16" s="249">
        <v>133</v>
      </c>
      <c r="D16" s="243">
        <v>330</v>
      </c>
      <c r="E16" s="251">
        <v>224</v>
      </c>
      <c r="F16" s="244">
        <v>157</v>
      </c>
      <c r="G16" s="251">
        <v>374</v>
      </c>
      <c r="H16" s="246">
        <f t="shared" si="1"/>
        <v>-15.286624203821656</v>
      </c>
      <c r="I16" s="246">
        <f t="shared" si="0"/>
        <v>-11.76470588235294</v>
      </c>
    </row>
    <row r="17" spans="2:9" s="247" customFormat="1" ht="12" customHeight="1">
      <c r="B17" s="248" t="s">
        <v>270</v>
      </c>
      <c r="C17" s="249">
        <v>85</v>
      </c>
      <c r="D17" s="243">
        <v>583</v>
      </c>
      <c r="E17" s="244">
        <v>354</v>
      </c>
      <c r="F17" s="244">
        <v>93</v>
      </c>
      <c r="G17" s="244">
        <v>605</v>
      </c>
      <c r="H17" s="246">
        <f t="shared" si="1"/>
        <v>-8.6021505376344098</v>
      </c>
      <c r="I17" s="246">
        <f t="shared" si="0"/>
        <v>-3.6363636363636362</v>
      </c>
    </row>
    <row r="18" spans="2:9" s="247" customFormat="1" ht="12" customHeight="1">
      <c r="B18" s="248" t="s">
        <v>271</v>
      </c>
      <c r="C18" s="249">
        <v>97</v>
      </c>
      <c r="D18" s="243">
        <v>1547</v>
      </c>
      <c r="E18" s="244">
        <v>982</v>
      </c>
      <c r="F18" s="244">
        <v>89</v>
      </c>
      <c r="G18" s="244">
        <v>1381</v>
      </c>
      <c r="H18" s="246">
        <f t="shared" si="1"/>
        <v>8.9887640449438209</v>
      </c>
      <c r="I18" s="246">
        <f t="shared" si="0"/>
        <v>12.020275162925415</v>
      </c>
    </row>
    <row r="19" spans="2:9" s="247" customFormat="1" ht="12" customHeight="1">
      <c r="B19" s="248" t="s">
        <v>229</v>
      </c>
      <c r="C19" s="249">
        <v>10</v>
      </c>
      <c r="D19" s="243">
        <v>357</v>
      </c>
      <c r="E19" s="244">
        <v>248</v>
      </c>
      <c r="F19" s="244">
        <v>14</v>
      </c>
      <c r="G19" s="244">
        <v>524</v>
      </c>
      <c r="H19" s="246">
        <f t="shared" si="1"/>
        <v>-28.571428571428569</v>
      </c>
      <c r="I19" s="246">
        <f t="shared" si="0"/>
        <v>-31.87022900763359</v>
      </c>
    </row>
    <row r="20" spans="2:9" s="247" customFormat="1" ht="12" customHeight="1">
      <c r="B20" s="248" t="s">
        <v>230</v>
      </c>
      <c r="C20" s="249">
        <v>8</v>
      </c>
      <c r="D20" s="243">
        <v>566</v>
      </c>
      <c r="E20" s="244">
        <v>184</v>
      </c>
      <c r="F20" s="244">
        <v>16</v>
      </c>
      <c r="G20" s="244">
        <v>1067</v>
      </c>
      <c r="H20" s="246">
        <f t="shared" si="1"/>
        <v>-50</v>
      </c>
      <c r="I20" s="246">
        <f t="shared" si="0"/>
        <v>-46.954076850984066</v>
      </c>
    </row>
    <row r="21" spans="2:9" s="247" customFormat="1" ht="12" customHeight="1">
      <c r="B21" s="248" t="s">
        <v>272</v>
      </c>
      <c r="C21" s="249">
        <v>2</v>
      </c>
      <c r="D21" s="243">
        <v>422</v>
      </c>
      <c r="E21" s="244">
        <v>225</v>
      </c>
      <c r="F21" s="244" t="s">
        <v>29</v>
      </c>
      <c r="G21" s="244" t="s">
        <v>29</v>
      </c>
      <c r="H21" s="250" t="s">
        <v>29</v>
      </c>
      <c r="I21" s="250" t="s">
        <v>29</v>
      </c>
    </row>
    <row r="22" spans="2:9" s="247" customFormat="1" ht="12" customHeight="1">
      <c r="B22" s="248" t="s">
        <v>231</v>
      </c>
      <c r="C22" s="252" t="s">
        <v>29</v>
      </c>
      <c r="D22" s="244" t="s">
        <v>29</v>
      </c>
      <c r="E22" s="244" t="s">
        <v>29</v>
      </c>
      <c r="F22" s="244" t="s">
        <v>29</v>
      </c>
      <c r="G22" s="244" t="s">
        <v>29</v>
      </c>
      <c r="H22" s="250" t="s">
        <v>29</v>
      </c>
      <c r="I22" s="250" t="s">
        <v>29</v>
      </c>
    </row>
    <row r="23" spans="2:9" s="247" customFormat="1" ht="12" customHeight="1">
      <c r="B23" s="248" t="s">
        <v>232</v>
      </c>
      <c r="C23" s="249">
        <v>2</v>
      </c>
      <c r="D23" s="244" t="s">
        <v>29</v>
      </c>
      <c r="E23" s="244" t="s">
        <v>29</v>
      </c>
      <c r="F23" s="244">
        <v>2</v>
      </c>
      <c r="G23" s="244" t="s">
        <v>29</v>
      </c>
      <c r="H23" s="246">
        <f t="shared" si="1"/>
        <v>0</v>
      </c>
      <c r="I23" s="250" t="s">
        <v>29</v>
      </c>
    </row>
    <row r="24" spans="2:9" s="247" customFormat="1" ht="12" customHeight="1">
      <c r="B24" s="241" t="s">
        <v>233</v>
      </c>
      <c r="C24" s="249">
        <v>275</v>
      </c>
      <c r="D24" s="243">
        <v>3261</v>
      </c>
      <c r="E24" s="251">
        <v>1871</v>
      </c>
      <c r="F24" s="251">
        <v>303</v>
      </c>
      <c r="G24" s="251">
        <v>3464</v>
      </c>
      <c r="H24" s="246">
        <f t="shared" si="1"/>
        <v>-9.2409240924092408</v>
      </c>
      <c r="I24" s="246">
        <f t="shared" si="0"/>
        <v>-5.8602771362586603</v>
      </c>
    </row>
    <row r="25" spans="2:9" s="247" customFormat="1" ht="12" customHeight="1">
      <c r="B25" s="248" t="s">
        <v>228</v>
      </c>
      <c r="C25" s="249">
        <v>109</v>
      </c>
      <c r="D25" s="243">
        <v>274</v>
      </c>
      <c r="E25" s="251">
        <v>190</v>
      </c>
      <c r="F25" s="251">
        <v>121</v>
      </c>
      <c r="G25" s="251">
        <v>285</v>
      </c>
      <c r="H25" s="246">
        <f t="shared" si="1"/>
        <v>-9.9173553719008272</v>
      </c>
      <c r="I25" s="246">
        <f t="shared" si="0"/>
        <v>-3.8596491228070176</v>
      </c>
    </row>
    <row r="26" spans="2:9" s="247" customFormat="1" ht="12" customHeight="1">
      <c r="B26" s="248" t="s">
        <v>234</v>
      </c>
      <c r="C26" s="249">
        <v>68</v>
      </c>
      <c r="D26" s="243">
        <v>465</v>
      </c>
      <c r="E26" s="251">
        <v>275</v>
      </c>
      <c r="F26" s="251">
        <v>78</v>
      </c>
      <c r="G26" s="251">
        <v>504</v>
      </c>
      <c r="H26" s="246">
        <f t="shared" si="1"/>
        <v>-12.820512820512819</v>
      </c>
      <c r="I26" s="246">
        <f t="shared" si="0"/>
        <v>-7.7380952380952381</v>
      </c>
    </row>
    <row r="27" spans="2:9" s="247" customFormat="1" ht="12" customHeight="1">
      <c r="B27" s="248" t="s">
        <v>271</v>
      </c>
      <c r="C27" s="249">
        <v>78</v>
      </c>
      <c r="D27" s="243">
        <v>1267</v>
      </c>
      <c r="E27" s="251">
        <v>769</v>
      </c>
      <c r="F27" s="251">
        <v>75</v>
      </c>
      <c r="G27" s="251">
        <v>1181</v>
      </c>
      <c r="H27" s="246">
        <f t="shared" si="1"/>
        <v>4</v>
      </c>
      <c r="I27" s="246">
        <f t="shared" si="0"/>
        <v>7.2819644369178667</v>
      </c>
    </row>
    <row r="28" spans="2:9" s="247" customFormat="1" ht="12" customHeight="1">
      <c r="B28" s="248" t="s">
        <v>229</v>
      </c>
      <c r="C28" s="249">
        <v>10</v>
      </c>
      <c r="D28" s="243">
        <v>357</v>
      </c>
      <c r="E28" s="244">
        <v>248</v>
      </c>
      <c r="F28" s="244">
        <v>11</v>
      </c>
      <c r="G28" s="244">
        <v>427</v>
      </c>
      <c r="H28" s="246">
        <f t="shared" si="1"/>
        <v>-9.0909090909090917</v>
      </c>
      <c r="I28" s="246">
        <f t="shared" si="0"/>
        <v>-16.393442622950818</v>
      </c>
    </row>
    <row r="29" spans="2:9" s="247" customFormat="1" ht="12" customHeight="1">
      <c r="B29" s="248" t="s">
        <v>230</v>
      </c>
      <c r="C29" s="249">
        <v>7</v>
      </c>
      <c r="D29" s="243">
        <v>476</v>
      </c>
      <c r="E29" s="244">
        <v>164</v>
      </c>
      <c r="F29" s="244">
        <v>16</v>
      </c>
      <c r="G29" s="244">
        <v>1067</v>
      </c>
      <c r="H29" s="246">
        <f t="shared" si="1"/>
        <v>-56.25</v>
      </c>
      <c r="I29" s="246">
        <f t="shared" si="0"/>
        <v>-55.388940955951263</v>
      </c>
    </row>
    <row r="30" spans="2:9" s="247" customFormat="1" ht="12" customHeight="1">
      <c r="B30" s="248" t="s">
        <v>272</v>
      </c>
      <c r="C30" s="249">
        <v>2</v>
      </c>
      <c r="D30" s="243">
        <v>422</v>
      </c>
      <c r="E30" s="244">
        <v>225</v>
      </c>
      <c r="F30" s="244" t="s">
        <v>29</v>
      </c>
      <c r="G30" s="244" t="s">
        <v>29</v>
      </c>
      <c r="H30" s="250" t="s">
        <v>29</v>
      </c>
      <c r="I30" s="250" t="s">
        <v>29</v>
      </c>
    </row>
    <row r="31" spans="2:9" s="247" customFormat="1" ht="12" customHeight="1">
      <c r="B31" s="248" t="s">
        <v>231</v>
      </c>
      <c r="C31" s="252" t="s">
        <v>29</v>
      </c>
      <c r="D31" s="244" t="s">
        <v>29</v>
      </c>
      <c r="E31" s="244" t="s">
        <v>29</v>
      </c>
      <c r="F31" s="244" t="s">
        <v>29</v>
      </c>
      <c r="G31" s="244" t="s">
        <v>29</v>
      </c>
      <c r="H31" s="250" t="s">
        <v>29</v>
      </c>
      <c r="I31" s="250" t="s">
        <v>29</v>
      </c>
    </row>
    <row r="32" spans="2:9" s="247" customFormat="1" ht="12" customHeight="1">
      <c r="B32" s="248" t="s">
        <v>232</v>
      </c>
      <c r="C32" s="249">
        <v>1</v>
      </c>
      <c r="D32" s="244" t="s">
        <v>29</v>
      </c>
      <c r="E32" s="244" t="s">
        <v>29</v>
      </c>
      <c r="F32" s="244">
        <v>2</v>
      </c>
      <c r="G32" s="244" t="s">
        <v>29</v>
      </c>
      <c r="H32" s="246">
        <f t="shared" si="1"/>
        <v>-50</v>
      </c>
      <c r="I32" s="250" t="s">
        <v>29</v>
      </c>
    </row>
    <row r="33" spans="2:9" s="247" customFormat="1" ht="12" customHeight="1">
      <c r="B33" s="241" t="s">
        <v>34</v>
      </c>
      <c r="C33" s="249">
        <v>56</v>
      </c>
      <c r="D33" s="243">
        <v>414</v>
      </c>
      <c r="E33" s="244">
        <v>304</v>
      </c>
      <c r="F33" s="244">
        <v>68</v>
      </c>
      <c r="G33" s="244">
        <v>487</v>
      </c>
      <c r="H33" s="246">
        <f t="shared" si="1"/>
        <v>-17.647058823529413</v>
      </c>
      <c r="I33" s="246">
        <f t="shared" si="0"/>
        <v>-14.989733059548255</v>
      </c>
    </row>
    <row r="34" spans="2:9" s="247" customFormat="1" ht="12" customHeight="1">
      <c r="B34" s="248" t="s">
        <v>228</v>
      </c>
      <c r="C34" s="249">
        <v>21</v>
      </c>
      <c r="D34" s="243">
        <v>46</v>
      </c>
      <c r="E34" s="244">
        <v>27</v>
      </c>
      <c r="F34" s="244">
        <v>36</v>
      </c>
      <c r="G34" s="244">
        <v>89</v>
      </c>
      <c r="H34" s="246">
        <f t="shared" si="1"/>
        <v>-41.666666666666671</v>
      </c>
      <c r="I34" s="246">
        <f t="shared" si="0"/>
        <v>-48.314606741573037</v>
      </c>
    </row>
    <row r="35" spans="2:9" s="247" customFormat="1" ht="12" customHeight="1">
      <c r="B35" s="248" t="s">
        <v>234</v>
      </c>
      <c r="C35" s="249">
        <v>16</v>
      </c>
      <c r="D35" s="243">
        <v>110</v>
      </c>
      <c r="E35" s="251">
        <v>74</v>
      </c>
      <c r="F35" s="251">
        <v>15</v>
      </c>
      <c r="G35" s="251">
        <v>101</v>
      </c>
      <c r="H35" s="246">
        <f t="shared" si="1"/>
        <v>6.666666666666667</v>
      </c>
      <c r="I35" s="246">
        <f t="shared" si="0"/>
        <v>8.9108910891089099</v>
      </c>
    </row>
    <row r="36" spans="2:9" s="247" customFormat="1" ht="12" customHeight="1">
      <c r="B36" s="248" t="s">
        <v>271</v>
      </c>
      <c r="C36" s="249">
        <v>18</v>
      </c>
      <c r="D36" s="243">
        <v>258</v>
      </c>
      <c r="E36" s="251">
        <v>203</v>
      </c>
      <c r="F36" s="251">
        <v>14</v>
      </c>
      <c r="G36" s="251">
        <v>200</v>
      </c>
      <c r="H36" s="246">
        <f t="shared" si="1"/>
        <v>28.571428571428569</v>
      </c>
      <c r="I36" s="246">
        <f>(D36-G36)/G36*100</f>
        <v>28.999999999999996</v>
      </c>
    </row>
    <row r="37" spans="2:9" s="247" customFormat="1" ht="12" customHeight="1">
      <c r="B37" s="248" t="s">
        <v>229</v>
      </c>
      <c r="C37" s="253" t="s">
        <v>29</v>
      </c>
      <c r="D37" s="251" t="s">
        <v>29</v>
      </c>
      <c r="E37" s="251" t="s">
        <v>29</v>
      </c>
      <c r="F37" s="251">
        <v>3</v>
      </c>
      <c r="G37" s="251">
        <v>97</v>
      </c>
      <c r="H37" s="254" t="s">
        <v>29</v>
      </c>
      <c r="I37" s="254" t="s">
        <v>29</v>
      </c>
    </row>
    <row r="38" spans="2:9" s="247" customFormat="1" ht="12" customHeight="1">
      <c r="B38" s="248" t="s">
        <v>230</v>
      </c>
      <c r="C38" s="253" t="s">
        <v>29</v>
      </c>
      <c r="D38" s="251" t="s">
        <v>29</v>
      </c>
      <c r="E38" s="251" t="s">
        <v>29</v>
      </c>
      <c r="F38" s="251" t="s">
        <v>29</v>
      </c>
      <c r="G38" s="251" t="s">
        <v>29</v>
      </c>
      <c r="H38" s="254" t="s">
        <v>29</v>
      </c>
      <c r="I38" s="254" t="s">
        <v>29</v>
      </c>
    </row>
    <row r="39" spans="2:9" s="247" customFormat="1" ht="12" customHeight="1">
      <c r="B39" s="248" t="s">
        <v>272</v>
      </c>
      <c r="C39" s="252" t="s">
        <v>29</v>
      </c>
      <c r="D39" s="244" t="s">
        <v>29</v>
      </c>
      <c r="E39" s="244" t="s">
        <v>29</v>
      </c>
      <c r="F39" s="244" t="s">
        <v>29</v>
      </c>
      <c r="G39" s="244" t="s">
        <v>29</v>
      </c>
      <c r="H39" s="250" t="s">
        <v>29</v>
      </c>
      <c r="I39" s="250" t="s">
        <v>29</v>
      </c>
    </row>
    <row r="40" spans="2:9" s="247" customFormat="1" ht="12" customHeight="1">
      <c r="B40" s="248" t="s">
        <v>231</v>
      </c>
      <c r="C40" s="252" t="s">
        <v>29</v>
      </c>
      <c r="D40" s="244" t="s">
        <v>29</v>
      </c>
      <c r="E40" s="244" t="s">
        <v>29</v>
      </c>
      <c r="F40" s="244" t="s">
        <v>29</v>
      </c>
      <c r="G40" s="244" t="s">
        <v>29</v>
      </c>
      <c r="H40" s="250" t="s">
        <v>273</v>
      </c>
      <c r="I40" s="250" t="s">
        <v>29</v>
      </c>
    </row>
    <row r="41" spans="2:9" s="247" customFormat="1" ht="12" customHeight="1">
      <c r="B41" s="248" t="s">
        <v>232</v>
      </c>
      <c r="C41" s="252">
        <v>1</v>
      </c>
      <c r="D41" s="244" t="s">
        <v>29</v>
      </c>
      <c r="E41" s="244" t="s">
        <v>29</v>
      </c>
      <c r="F41" s="244" t="s">
        <v>29</v>
      </c>
      <c r="G41" s="244" t="s">
        <v>29</v>
      </c>
      <c r="H41" s="255">
        <v>100</v>
      </c>
      <c r="I41" s="250" t="s">
        <v>29</v>
      </c>
    </row>
    <row r="42" spans="2:9" s="247" customFormat="1" ht="12" customHeight="1">
      <c r="B42" s="241" t="s">
        <v>152</v>
      </c>
      <c r="C42" s="252" t="s">
        <v>29</v>
      </c>
      <c r="D42" s="244" t="s">
        <v>29</v>
      </c>
      <c r="E42" s="244" t="s">
        <v>29</v>
      </c>
      <c r="F42" s="244">
        <v>41742</v>
      </c>
      <c r="G42" s="244">
        <v>348211</v>
      </c>
      <c r="H42" s="250" t="s">
        <v>29</v>
      </c>
      <c r="I42" s="250" t="s">
        <v>29</v>
      </c>
    </row>
    <row r="43" spans="2:9" s="247" customFormat="1" ht="12" customHeight="1">
      <c r="B43" s="248" t="s">
        <v>228</v>
      </c>
      <c r="C43" s="252" t="s">
        <v>29</v>
      </c>
      <c r="D43" s="244" t="s">
        <v>29</v>
      </c>
      <c r="E43" s="244" t="s">
        <v>29</v>
      </c>
      <c r="F43" s="244">
        <v>26496</v>
      </c>
      <c r="G43" s="244">
        <v>54984</v>
      </c>
      <c r="H43" s="250" t="s">
        <v>29</v>
      </c>
      <c r="I43" s="250" t="s">
        <v>29</v>
      </c>
    </row>
    <row r="44" spans="2:9" s="247" customFormat="1" ht="12" customHeight="1">
      <c r="B44" s="248" t="s">
        <v>234</v>
      </c>
      <c r="C44" s="252" t="s">
        <v>29</v>
      </c>
      <c r="D44" s="244" t="s">
        <v>29</v>
      </c>
      <c r="E44" s="244" t="s">
        <v>29</v>
      </c>
      <c r="F44" s="251">
        <v>7559</v>
      </c>
      <c r="G44" s="251">
        <v>49491</v>
      </c>
      <c r="H44" s="250" t="s">
        <v>29</v>
      </c>
      <c r="I44" s="250" t="s">
        <v>29</v>
      </c>
    </row>
    <row r="45" spans="2:9" s="247" customFormat="1" ht="12" customHeight="1">
      <c r="B45" s="248" t="s">
        <v>271</v>
      </c>
      <c r="C45" s="252" t="s">
        <v>29</v>
      </c>
      <c r="D45" s="244" t="s">
        <v>29</v>
      </c>
      <c r="E45" s="244" t="s">
        <v>29</v>
      </c>
      <c r="F45" s="251">
        <v>5628</v>
      </c>
      <c r="G45" s="251">
        <v>89336</v>
      </c>
      <c r="H45" s="250" t="s">
        <v>29</v>
      </c>
      <c r="I45" s="250" t="s">
        <v>29</v>
      </c>
    </row>
    <row r="46" spans="2:9" s="247" customFormat="1" ht="12" customHeight="1">
      <c r="B46" s="248" t="s">
        <v>229</v>
      </c>
      <c r="C46" s="252" t="s">
        <v>29</v>
      </c>
      <c r="D46" s="244" t="s">
        <v>29</v>
      </c>
      <c r="E46" s="244" t="s">
        <v>29</v>
      </c>
      <c r="F46" s="251">
        <v>982</v>
      </c>
      <c r="G46" s="251">
        <v>36896</v>
      </c>
      <c r="H46" s="250" t="s">
        <v>29</v>
      </c>
      <c r="I46" s="250" t="s">
        <v>29</v>
      </c>
    </row>
    <row r="47" spans="2:9" s="247" customFormat="1" ht="12" customHeight="1">
      <c r="B47" s="248" t="s">
        <v>230</v>
      </c>
      <c r="C47" s="252" t="s">
        <v>29</v>
      </c>
      <c r="D47" s="244" t="s">
        <v>29</v>
      </c>
      <c r="E47" s="244" t="s">
        <v>29</v>
      </c>
      <c r="F47" s="251">
        <v>636</v>
      </c>
      <c r="G47" s="251">
        <v>42277</v>
      </c>
      <c r="H47" s="250" t="s">
        <v>29</v>
      </c>
      <c r="I47" s="250" t="s">
        <v>29</v>
      </c>
    </row>
    <row r="48" spans="2:9" s="247" customFormat="1" ht="12" customHeight="1">
      <c r="B48" s="248" t="s">
        <v>272</v>
      </c>
      <c r="C48" s="252" t="s">
        <v>29</v>
      </c>
      <c r="D48" s="244" t="s">
        <v>29</v>
      </c>
      <c r="E48" s="244" t="s">
        <v>29</v>
      </c>
      <c r="F48" s="251">
        <v>256</v>
      </c>
      <c r="G48" s="251">
        <v>38763</v>
      </c>
      <c r="H48" s="250" t="s">
        <v>29</v>
      </c>
      <c r="I48" s="250" t="s">
        <v>29</v>
      </c>
    </row>
    <row r="49" spans="2:9" s="247" customFormat="1" ht="12" customHeight="1">
      <c r="B49" s="248" t="s">
        <v>231</v>
      </c>
      <c r="C49" s="252" t="s">
        <v>29</v>
      </c>
      <c r="D49" s="244" t="s">
        <v>29</v>
      </c>
      <c r="E49" s="244" t="s">
        <v>29</v>
      </c>
      <c r="F49" s="251">
        <v>65</v>
      </c>
      <c r="G49" s="251">
        <v>36464</v>
      </c>
      <c r="H49" s="250" t="s">
        <v>29</v>
      </c>
      <c r="I49" s="250" t="s">
        <v>29</v>
      </c>
    </row>
    <row r="50" spans="2:9" s="247" customFormat="1" ht="12" customHeight="1">
      <c r="B50" s="248" t="s">
        <v>232</v>
      </c>
      <c r="C50" s="252" t="s">
        <v>29</v>
      </c>
      <c r="D50" s="244" t="s">
        <v>29</v>
      </c>
      <c r="E50" s="244" t="s">
        <v>29</v>
      </c>
      <c r="F50" s="244">
        <v>120</v>
      </c>
      <c r="G50" s="244" t="s">
        <v>29</v>
      </c>
      <c r="H50" s="250" t="s">
        <v>29</v>
      </c>
      <c r="I50" s="250" t="s">
        <v>29</v>
      </c>
    </row>
    <row r="51" spans="2:9" s="247" customFormat="1" ht="12" customHeight="1">
      <c r="B51" s="241" t="s">
        <v>37</v>
      </c>
      <c r="C51" s="249">
        <v>37099</v>
      </c>
      <c r="D51" s="243">
        <v>302259</v>
      </c>
      <c r="E51" s="244">
        <v>161445</v>
      </c>
      <c r="F51" s="244">
        <v>41243</v>
      </c>
      <c r="G51" s="244">
        <v>335107</v>
      </c>
      <c r="H51" s="246">
        <f t="shared" si="1"/>
        <v>-10.047765681448974</v>
      </c>
      <c r="I51" s="246">
        <f t="shared" si="0"/>
        <v>-9.8022422688872517</v>
      </c>
    </row>
    <row r="52" spans="2:9" s="247" customFormat="1" ht="12" customHeight="1">
      <c r="B52" s="256" t="s">
        <v>235</v>
      </c>
      <c r="C52" s="249">
        <v>23522</v>
      </c>
      <c r="D52" s="243">
        <v>49233</v>
      </c>
      <c r="E52" s="244">
        <v>24444</v>
      </c>
      <c r="F52" s="244">
        <v>26255</v>
      </c>
      <c r="G52" s="244">
        <v>54550</v>
      </c>
      <c r="H52" s="246">
        <f t="shared" si="1"/>
        <v>-10.409445819843839</v>
      </c>
      <c r="I52" s="246">
        <f t="shared" si="0"/>
        <v>-9.7470210815765359</v>
      </c>
    </row>
    <row r="53" spans="2:9" s="247" customFormat="1" ht="12" customHeight="1">
      <c r="B53" s="256" t="s">
        <v>274</v>
      </c>
      <c r="C53" s="249">
        <v>6865</v>
      </c>
      <c r="D53" s="243">
        <v>44865</v>
      </c>
      <c r="E53" s="244">
        <v>23081</v>
      </c>
      <c r="F53" s="244">
        <v>7486</v>
      </c>
      <c r="G53" s="244">
        <v>48973</v>
      </c>
      <c r="H53" s="246">
        <f t="shared" si="1"/>
        <v>-8.2954849051562913</v>
      </c>
      <c r="I53" s="246">
        <f t="shared" si="0"/>
        <v>-8.3882955914483492</v>
      </c>
    </row>
    <row r="54" spans="2:9" s="247" customFormat="1" ht="12" customHeight="1">
      <c r="B54" s="248" t="s">
        <v>237</v>
      </c>
      <c r="C54" s="249">
        <v>4994</v>
      </c>
      <c r="D54" s="243">
        <v>79210</v>
      </c>
      <c r="E54" s="251">
        <v>42402</v>
      </c>
      <c r="F54" s="251">
        <v>5534</v>
      </c>
      <c r="G54" s="251">
        <v>87781</v>
      </c>
      <c r="H54" s="246">
        <f t="shared" si="1"/>
        <v>-9.7578604987350914</v>
      </c>
      <c r="I54" s="246">
        <f t="shared" si="0"/>
        <v>-9.7640719517891128</v>
      </c>
    </row>
    <row r="55" spans="2:9" s="247" customFormat="1" ht="12" customHeight="1">
      <c r="B55" s="248" t="s">
        <v>229</v>
      </c>
      <c r="C55" s="249">
        <v>797</v>
      </c>
      <c r="D55" s="243">
        <v>29904</v>
      </c>
      <c r="E55" s="244">
        <v>16023</v>
      </c>
      <c r="F55" s="244">
        <v>953</v>
      </c>
      <c r="G55" s="244">
        <v>35796</v>
      </c>
      <c r="H55" s="246">
        <f t="shared" si="1"/>
        <v>-16.369359916054567</v>
      </c>
      <c r="I55" s="246">
        <f t="shared" si="0"/>
        <v>-16.459939658062353</v>
      </c>
    </row>
    <row r="56" spans="2:9" s="247" customFormat="1" ht="12" customHeight="1">
      <c r="B56" s="248" t="s">
        <v>230</v>
      </c>
      <c r="C56" s="249">
        <v>526</v>
      </c>
      <c r="D56" s="243">
        <v>35010</v>
      </c>
      <c r="E56" s="251">
        <v>18581</v>
      </c>
      <c r="F56" s="251">
        <v>597</v>
      </c>
      <c r="G56" s="251">
        <v>39664</v>
      </c>
      <c r="H56" s="246">
        <f t="shared" si="1"/>
        <v>-11.892797319932999</v>
      </c>
      <c r="I56" s="246">
        <f t="shared" si="0"/>
        <v>-11.733561920129084</v>
      </c>
    </row>
    <row r="57" spans="2:9" s="247" customFormat="1" ht="12" customHeight="1">
      <c r="B57" s="248" t="s">
        <v>238</v>
      </c>
      <c r="C57" s="249">
        <v>206</v>
      </c>
      <c r="D57" s="243">
        <v>32808</v>
      </c>
      <c r="E57" s="251">
        <v>17604</v>
      </c>
      <c r="F57" s="251">
        <v>241</v>
      </c>
      <c r="G57" s="251">
        <v>36545</v>
      </c>
      <c r="H57" s="246">
        <f t="shared" si="1"/>
        <v>-14.522821576763487</v>
      </c>
      <c r="I57" s="246">
        <f t="shared" si="0"/>
        <v>-10.225749076481051</v>
      </c>
    </row>
    <row r="58" spans="2:9" s="247" customFormat="1" ht="12" customHeight="1">
      <c r="B58" s="248" t="s">
        <v>231</v>
      </c>
      <c r="C58" s="249">
        <v>47</v>
      </c>
      <c r="D58" s="243">
        <v>31229</v>
      </c>
      <c r="E58" s="251">
        <v>19310</v>
      </c>
      <c r="F58" s="251">
        <v>57</v>
      </c>
      <c r="G58" s="251">
        <v>31798</v>
      </c>
      <c r="H58" s="246">
        <f t="shared" si="1"/>
        <v>-17.543859649122805</v>
      </c>
      <c r="I58" s="246">
        <f t="shared" si="0"/>
        <v>-1.7894207182841688</v>
      </c>
    </row>
    <row r="59" spans="2:9" s="247" customFormat="1" ht="12" customHeight="1" thickBot="1">
      <c r="B59" s="257" t="s">
        <v>232</v>
      </c>
      <c r="C59" s="258">
        <v>142</v>
      </c>
      <c r="D59" s="259" t="s">
        <v>29</v>
      </c>
      <c r="E59" s="259" t="s">
        <v>29</v>
      </c>
      <c r="F59" s="259">
        <v>120</v>
      </c>
      <c r="G59" s="259" t="s">
        <v>29</v>
      </c>
      <c r="H59" s="246">
        <f t="shared" si="1"/>
        <v>18.333333333333332</v>
      </c>
      <c r="I59" s="260" t="s">
        <v>29</v>
      </c>
    </row>
    <row r="60" spans="2:9" s="247" customFormat="1" ht="16.5" customHeight="1">
      <c r="B60" s="460" t="s">
        <v>84</v>
      </c>
      <c r="C60" s="460"/>
      <c r="D60" s="460"/>
      <c r="E60" s="460"/>
      <c r="F60" s="460"/>
      <c r="G60" s="460"/>
      <c r="H60" s="460"/>
      <c r="I60" s="460"/>
    </row>
    <row r="61" spans="2:9" s="247" customFormat="1" ht="16.5" customHeight="1">
      <c r="B61" s="86" t="s">
        <v>85</v>
      </c>
      <c r="C61" s="261"/>
      <c r="D61" s="261"/>
      <c r="E61" s="261"/>
      <c r="F61" s="262"/>
      <c r="G61" s="263"/>
      <c r="H61" s="264"/>
      <c r="I61" s="264"/>
    </row>
    <row r="62" spans="2:9" s="269" customFormat="1" ht="12" customHeight="1">
      <c r="B62" s="265"/>
      <c r="C62" s="266"/>
      <c r="D62" s="267"/>
      <c r="E62" s="267"/>
      <c r="F62" s="266"/>
      <c r="G62" s="267"/>
      <c r="H62" s="268"/>
      <c r="I62" s="268"/>
    </row>
    <row r="63" spans="2:9" s="226" customFormat="1" ht="28.5" customHeight="1">
      <c r="B63" s="443"/>
      <c r="C63" s="443"/>
      <c r="D63" s="443"/>
      <c r="E63" s="443"/>
      <c r="F63" s="443"/>
      <c r="G63" s="443"/>
      <c r="H63" s="443"/>
      <c r="I63" s="443"/>
    </row>
    <row r="64" spans="2:9" s="234" customFormat="1" ht="19.5" customHeight="1" thickBot="1">
      <c r="B64" s="227"/>
      <c r="C64" s="228"/>
      <c r="D64" s="229"/>
      <c r="E64" s="229"/>
      <c r="F64" s="230"/>
      <c r="G64" s="231"/>
      <c r="H64" s="232"/>
      <c r="I64" s="233"/>
    </row>
    <row r="65" spans="2:9" s="238" customFormat="1" ht="14.25" customHeight="1">
      <c r="B65" s="444" t="s">
        <v>222</v>
      </c>
      <c r="C65" s="235" t="s">
        <v>223</v>
      </c>
      <c r="D65" s="236"/>
      <c r="E65" s="236"/>
      <c r="F65" s="237" t="s">
        <v>224</v>
      </c>
      <c r="G65" s="236"/>
      <c r="H65" s="447" t="s">
        <v>225</v>
      </c>
      <c r="I65" s="448"/>
    </row>
    <row r="66" spans="2:9" s="238" customFormat="1" ht="9" customHeight="1">
      <c r="B66" s="445"/>
      <c r="C66" s="449" t="s">
        <v>23</v>
      </c>
      <c r="D66" s="451" t="s">
        <v>226</v>
      </c>
      <c r="E66" s="239"/>
      <c r="F66" s="453" t="s">
        <v>23</v>
      </c>
      <c r="G66" s="453" t="s">
        <v>226</v>
      </c>
      <c r="H66" s="455" t="s">
        <v>23</v>
      </c>
      <c r="I66" s="457" t="s">
        <v>226</v>
      </c>
    </row>
    <row r="67" spans="2:9" s="238" customFormat="1" ht="12" customHeight="1">
      <c r="B67" s="446"/>
      <c r="C67" s="450"/>
      <c r="D67" s="452"/>
      <c r="E67" s="240" t="s">
        <v>227</v>
      </c>
      <c r="F67" s="454"/>
      <c r="G67" s="454"/>
      <c r="H67" s="456"/>
      <c r="I67" s="458"/>
    </row>
    <row r="68" spans="2:9" s="247" customFormat="1" ht="10.7" customHeight="1">
      <c r="B68" s="241" t="s">
        <v>239</v>
      </c>
      <c r="C68" s="270">
        <v>15</v>
      </c>
      <c r="D68" s="271">
        <v>121</v>
      </c>
      <c r="E68" s="272">
        <v>98</v>
      </c>
      <c r="F68" s="273">
        <v>22</v>
      </c>
      <c r="G68" s="274">
        <v>252</v>
      </c>
      <c r="H68" s="246">
        <f>(C68-F68)/F68*100</f>
        <v>-31.818181818181817</v>
      </c>
      <c r="I68" s="246">
        <f>(D68-G68)/G68*100</f>
        <v>-51.984126984126988</v>
      </c>
    </row>
    <row r="69" spans="2:9" s="247" customFormat="1" ht="10.7" customHeight="1">
      <c r="B69" s="256" t="s">
        <v>235</v>
      </c>
      <c r="C69" s="275">
        <v>8</v>
      </c>
      <c r="D69" s="276">
        <v>21</v>
      </c>
      <c r="E69" s="273">
        <v>13</v>
      </c>
      <c r="F69" s="273">
        <v>9</v>
      </c>
      <c r="G69" s="274">
        <v>17</v>
      </c>
      <c r="H69" s="246">
        <f t="shared" ref="H69:I130" si="2">(C69-F69)/F69*100</f>
        <v>-11.111111111111111</v>
      </c>
      <c r="I69" s="246">
        <f t="shared" si="2"/>
        <v>23.52941176470588</v>
      </c>
    </row>
    <row r="70" spans="2:9" s="247" customFormat="1" ht="10.7" customHeight="1">
      <c r="B70" s="256" t="s">
        <v>236</v>
      </c>
      <c r="C70" s="275">
        <v>1</v>
      </c>
      <c r="D70" s="276">
        <v>5</v>
      </c>
      <c r="E70" s="273">
        <v>3</v>
      </c>
      <c r="F70" s="273">
        <v>3</v>
      </c>
      <c r="G70" s="274">
        <v>21</v>
      </c>
      <c r="H70" s="246">
        <f t="shared" si="2"/>
        <v>-66.666666666666657</v>
      </c>
      <c r="I70" s="246">
        <f t="shared" si="2"/>
        <v>-76.19047619047619</v>
      </c>
    </row>
    <row r="71" spans="2:9" s="247" customFormat="1" ht="10.7" customHeight="1">
      <c r="B71" s="248" t="s">
        <v>237</v>
      </c>
      <c r="C71" s="275">
        <v>6</v>
      </c>
      <c r="D71" s="276">
        <v>95</v>
      </c>
      <c r="E71" s="273">
        <v>82</v>
      </c>
      <c r="F71" s="273">
        <v>9</v>
      </c>
      <c r="G71" s="274">
        <v>137</v>
      </c>
      <c r="H71" s="246">
        <f t="shared" si="2"/>
        <v>-33.333333333333329</v>
      </c>
      <c r="I71" s="246">
        <f t="shared" si="2"/>
        <v>-30.656934306569344</v>
      </c>
    </row>
    <row r="72" spans="2:9" s="247" customFormat="1" ht="10.7" customHeight="1">
      <c r="B72" s="248" t="s">
        <v>229</v>
      </c>
      <c r="C72" s="277" t="s">
        <v>29</v>
      </c>
      <c r="D72" s="273" t="s">
        <v>29</v>
      </c>
      <c r="E72" s="273" t="s">
        <v>29</v>
      </c>
      <c r="F72" s="273" t="s">
        <v>29</v>
      </c>
      <c r="G72" s="274" t="s">
        <v>29</v>
      </c>
      <c r="H72" s="250" t="s">
        <v>29</v>
      </c>
      <c r="I72" s="250" t="s">
        <v>29</v>
      </c>
    </row>
    <row r="73" spans="2:9" s="247" customFormat="1" ht="10.7" customHeight="1">
      <c r="B73" s="248" t="s">
        <v>230</v>
      </c>
      <c r="C73" s="277" t="s">
        <v>29</v>
      </c>
      <c r="D73" s="273" t="s">
        <v>29</v>
      </c>
      <c r="E73" s="273" t="s">
        <v>29</v>
      </c>
      <c r="F73" s="273">
        <v>1</v>
      </c>
      <c r="G73" s="274">
        <v>77</v>
      </c>
      <c r="H73" s="250" t="s">
        <v>29</v>
      </c>
      <c r="I73" s="250" t="s">
        <v>29</v>
      </c>
    </row>
    <row r="74" spans="2:9" s="247" customFormat="1" ht="10.7" customHeight="1">
      <c r="B74" s="248" t="s">
        <v>238</v>
      </c>
      <c r="C74" s="277" t="s">
        <v>29</v>
      </c>
      <c r="D74" s="273" t="s">
        <v>29</v>
      </c>
      <c r="E74" s="273" t="s">
        <v>29</v>
      </c>
      <c r="F74" s="273" t="s">
        <v>29</v>
      </c>
      <c r="G74" s="274" t="s">
        <v>29</v>
      </c>
      <c r="H74" s="250" t="s">
        <v>29</v>
      </c>
      <c r="I74" s="250" t="s">
        <v>29</v>
      </c>
    </row>
    <row r="75" spans="2:9" s="247" customFormat="1" ht="10.7" customHeight="1">
      <c r="B75" s="248" t="s">
        <v>231</v>
      </c>
      <c r="C75" s="277" t="s">
        <v>29</v>
      </c>
      <c r="D75" s="273" t="s">
        <v>29</v>
      </c>
      <c r="E75" s="273" t="s">
        <v>29</v>
      </c>
      <c r="F75" s="273" t="s">
        <v>29</v>
      </c>
      <c r="G75" s="274" t="s">
        <v>29</v>
      </c>
      <c r="H75" s="250" t="s">
        <v>29</v>
      </c>
      <c r="I75" s="250" t="s">
        <v>29</v>
      </c>
    </row>
    <row r="76" spans="2:9" s="247" customFormat="1" ht="10.7" customHeight="1">
      <c r="B76" s="248" t="s">
        <v>232</v>
      </c>
      <c r="C76" s="277" t="s">
        <v>29</v>
      </c>
      <c r="D76" s="273" t="s">
        <v>29</v>
      </c>
      <c r="E76" s="273" t="s">
        <v>29</v>
      </c>
      <c r="F76" s="273" t="s">
        <v>29</v>
      </c>
      <c r="G76" s="274" t="s">
        <v>29</v>
      </c>
      <c r="H76" s="250" t="s">
        <v>29</v>
      </c>
      <c r="I76" s="250" t="s">
        <v>29</v>
      </c>
    </row>
    <row r="77" spans="2:9" s="247" customFormat="1" ht="10.7" customHeight="1">
      <c r="B77" s="241" t="s">
        <v>240</v>
      </c>
      <c r="C77" s="277">
        <v>3581</v>
      </c>
      <c r="D77" s="273">
        <v>22577</v>
      </c>
      <c r="E77" s="273">
        <v>18369</v>
      </c>
      <c r="F77" s="273">
        <v>4088</v>
      </c>
      <c r="G77" s="274">
        <v>25646</v>
      </c>
      <c r="H77" s="246">
        <f>(C77-F77)/F77*100</f>
        <v>-12.402152641878669</v>
      </c>
      <c r="I77" s="246">
        <f>(D77-G77)/G77*100</f>
        <v>-11.966778444981674</v>
      </c>
    </row>
    <row r="78" spans="2:9" s="247" customFormat="1" ht="10.7" customHeight="1">
      <c r="B78" s="278" t="s">
        <v>235</v>
      </c>
      <c r="C78" s="275">
        <v>1989</v>
      </c>
      <c r="D78" s="276">
        <v>4578</v>
      </c>
      <c r="E78" s="279">
        <v>3504</v>
      </c>
      <c r="F78" s="273">
        <v>2326</v>
      </c>
      <c r="G78" s="280">
        <v>5242</v>
      </c>
      <c r="H78" s="246">
        <f t="shared" si="2"/>
        <v>-14.488392089423904</v>
      </c>
      <c r="I78" s="246">
        <f t="shared" si="2"/>
        <v>-12.666921022510492</v>
      </c>
    </row>
    <row r="79" spans="2:9" s="247" customFormat="1" ht="10.7" customHeight="1">
      <c r="B79" s="278" t="s">
        <v>241</v>
      </c>
      <c r="C79" s="275">
        <v>974</v>
      </c>
      <c r="D79" s="276">
        <v>6300</v>
      </c>
      <c r="E79" s="273">
        <v>4956</v>
      </c>
      <c r="F79" s="273">
        <v>1079</v>
      </c>
      <c r="G79" s="274">
        <v>7110</v>
      </c>
      <c r="H79" s="246">
        <f t="shared" si="2"/>
        <v>-9.7312326227988883</v>
      </c>
      <c r="I79" s="246">
        <f t="shared" si="2"/>
        <v>-11.39240506329114</v>
      </c>
    </row>
    <row r="80" spans="2:9" s="247" customFormat="1" ht="10.7" customHeight="1">
      <c r="B80" s="248" t="s">
        <v>237</v>
      </c>
      <c r="C80" s="275">
        <v>526</v>
      </c>
      <c r="D80" s="276">
        <v>7668</v>
      </c>
      <c r="E80" s="273">
        <v>6398</v>
      </c>
      <c r="F80" s="273">
        <v>586</v>
      </c>
      <c r="G80" s="274">
        <v>8723</v>
      </c>
      <c r="H80" s="246">
        <f t="shared" si="2"/>
        <v>-10.238907849829351</v>
      </c>
      <c r="I80" s="246">
        <f t="shared" si="2"/>
        <v>-12.094462914135045</v>
      </c>
    </row>
    <row r="81" spans="2:9" s="247" customFormat="1" ht="10.7" customHeight="1">
      <c r="B81" s="248" t="s">
        <v>229</v>
      </c>
      <c r="C81" s="275">
        <v>64</v>
      </c>
      <c r="D81" s="276">
        <v>2340</v>
      </c>
      <c r="E81" s="273">
        <v>2013</v>
      </c>
      <c r="F81" s="273">
        <v>65</v>
      </c>
      <c r="G81" s="274">
        <v>2413</v>
      </c>
      <c r="H81" s="246">
        <f t="shared" si="2"/>
        <v>-1.5384615384615385</v>
      </c>
      <c r="I81" s="246">
        <f t="shared" si="2"/>
        <v>-3.0252797347699958</v>
      </c>
    </row>
    <row r="82" spans="2:9" s="247" customFormat="1" ht="10.7" customHeight="1">
      <c r="B82" s="248" t="s">
        <v>230</v>
      </c>
      <c r="C82" s="275">
        <v>23</v>
      </c>
      <c r="D82" s="276">
        <v>1469</v>
      </c>
      <c r="E82" s="273">
        <v>1297</v>
      </c>
      <c r="F82" s="273">
        <v>26</v>
      </c>
      <c r="G82" s="274">
        <v>1684</v>
      </c>
      <c r="H82" s="246">
        <f t="shared" si="2"/>
        <v>-11.538461538461538</v>
      </c>
      <c r="I82" s="246">
        <f t="shared" si="2"/>
        <v>-12.767220902612827</v>
      </c>
    </row>
    <row r="83" spans="2:9" s="247" customFormat="1" ht="10.7" customHeight="1">
      <c r="B83" s="248" t="s">
        <v>238</v>
      </c>
      <c r="C83" s="275">
        <v>2</v>
      </c>
      <c r="D83" s="276">
        <v>222</v>
      </c>
      <c r="E83" s="273">
        <v>201</v>
      </c>
      <c r="F83" s="273">
        <v>3</v>
      </c>
      <c r="G83" s="274">
        <v>474</v>
      </c>
      <c r="H83" s="246">
        <f t="shared" si="2"/>
        <v>-33.333333333333329</v>
      </c>
      <c r="I83" s="246">
        <f t="shared" si="2"/>
        <v>-53.164556962025308</v>
      </c>
    </row>
    <row r="84" spans="2:9" s="247" customFormat="1" ht="10.7" customHeight="1">
      <c r="B84" s="248" t="s">
        <v>231</v>
      </c>
      <c r="C84" s="277" t="s">
        <v>29</v>
      </c>
      <c r="D84" s="273" t="s">
        <v>29</v>
      </c>
      <c r="E84" s="273" t="s">
        <v>29</v>
      </c>
      <c r="F84" s="273" t="s">
        <v>29</v>
      </c>
      <c r="G84" s="274" t="s">
        <v>29</v>
      </c>
      <c r="H84" s="281" t="s">
        <v>29</v>
      </c>
      <c r="I84" s="281" t="s">
        <v>29</v>
      </c>
    </row>
    <row r="85" spans="2:9" s="247" customFormat="1" ht="10.7" customHeight="1">
      <c r="B85" s="248" t="s">
        <v>232</v>
      </c>
      <c r="C85" s="275">
        <v>3</v>
      </c>
      <c r="D85" s="273" t="s">
        <v>29</v>
      </c>
      <c r="E85" s="273" t="s">
        <v>29</v>
      </c>
      <c r="F85" s="273">
        <v>3</v>
      </c>
      <c r="G85" s="274" t="s">
        <v>29</v>
      </c>
      <c r="H85" s="246">
        <f t="shared" si="2"/>
        <v>0</v>
      </c>
      <c r="I85" s="281" t="s">
        <v>29</v>
      </c>
    </row>
    <row r="86" spans="2:9" s="247" customFormat="1" ht="10.7" customHeight="1">
      <c r="B86" s="241" t="s">
        <v>242</v>
      </c>
      <c r="C86" s="275">
        <v>2915</v>
      </c>
      <c r="D86" s="276">
        <v>55253</v>
      </c>
      <c r="E86" s="273">
        <v>37763</v>
      </c>
      <c r="F86" s="273">
        <v>2941</v>
      </c>
      <c r="G86" s="274">
        <v>53580</v>
      </c>
      <c r="H86" s="246">
        <f t="shared" si="2"/>
        <v>-0.88405304318259093</v>
      </c>
      <c r="I86" s="246">
        <f t="shared" si="2"/>
        <v>3.122433743934304</v>
      </c>
    </row>
    <row r="87" spans="2:9" s="247" customFormat="1" ht="10.7" customHeight="1">
      <c r="B87" s="256" t="s">
        <v>235</v>
      </c>
      <c r="C87" s="275">
        <v>1327</v>
      </c>
      <c r="D87" s="276">
        <v>3145</v>
      </c>
      <c r="E87" s="273">
        <v>1971</v>
      </c>
      <c r="F87" s="273">
        <v>1355</v>
      </c>
      <c r="G87" s="274">
        <v>3197</v>
      </c>
      <c r="H87" s="246">
        <f t="shared" si="2"/>
        <v>-2.0664206642066421</v>
      </c>
      <c r="I87" s="246">
        <f t="shared" si="2"/>
        <v>-1.6265248670628716</v>
      </c>
    </row>
    <row r="88" spans="2:9" s="247" customFormat="1" ht="10.7" customHeight="1">
      <c r="B88" s="256" t="s">
        <v>236</v>
      </c>
      <c r="C88" s="275">
        <v>658</v>
      </c>
      <c r="D88" s="276">
        <v>4431</v>
      </c>
      <c r="E88" s="273">
        <v>2605</v>
      </c>
      <c r="F88" s="273">
        <v>651</v>
      </c>
      <c r="G88" s="274">
        <v>4367</v>
      </c>
      <c r="H88" s="246">
        <f t="shared" si="2"/>
        <v>1.0752688172043012</v>
      </c>
      <c r="I88" s="246">
        <f t="shared" si="2"/>
        <v>1.4655369819097779</v>
      </c>
    </row>
    <row r="89" spans="2:9" s="247" customFormat="1" ht="10.7" customHeight="1">
      <c r="B89" s="248" t="s">
        <v>237</v>
      </c>
      <c r="C89" s="275">
        <v>624</v>
      </c>
      <c r="D89" s="276">
        <v>10492</v>
      </c>
      <c r="E89" s="279">
        <v>6289</v>
      </c>
      <c r="F89" s="273">
        <v>619</v>
      </c>
      <c r="G89" s="280">
        <v>10156</v>
      </c>
      <c r="H89" s="246">
        <f t="shared" si="2"/>
        <v>0.80775444264943452</v>
      </c>
      <c r="I89" s="246">
        <f t="shared" si="2"/>
        <v>3.3083891295785741</v>
      </c>
    </row>
    <row r="90" spans="2:9" s="247" customFormat="1" ht="10.7" customHeight="1">
      <c r="B90" s="248" t="s">
        <v>229</v>
      </c>
      <c r="C90" s="275">
        <v>118</v>
      </c>
      <c r="D90" s="276">
        <v>4502</v>
      </c>
      <c r="E90" s="273">
        <v>2655</v>
      </c>
      <c r="F90" s="273">
        <v>138</v>
      </c>
      <c r="G90" s="274">
        <v>5216</v>
      </c>
      <c r="H90" s="246">
        <f t="shared" si="2"/>
        <v>-14.492753623188406</v>
      </c>
      <c r="I90" s="246">
        <f t="shared" si="2"/>
        <v>-13.688650306748466</v>
      </c>
    </row>
    <row r="91" spans="2:9" s="247" customFormat="1" ht="10.7" customHeight="1">
      <c r="B91" s="248" t="s">
        <v>230</v>
      </c>
      <c r="C91" s="275">
        <v>103</v>
      </c>
      <c r="D91" s="276">
        <v>7060</v>
      </c>
      <c r="E91" s="273">
        <v>4522</v>
      </c>
      <c r="F91" s="273">
        <v>96</v>
      </c>
      <c r="G91" s="274">
        <v>6796</v>
      </c>
      <c r="H91" s="246">
        <f t="shared" si="2"/>
        <v>7.291666666666667</v>
      </c>
      <c r="I91" s="246">
        <f t="shared" si="2"/>
        <v>3.8846380223660977</v>
      </c>
    </row>
    <row r="92" spans="2:9" s="247" customFormat="1" ht="10.7" customHeight="1">
      <c r="B92" s="248" t="s">
        <v>238</v>
      </c>
      <c r="C92" s="275">
        <v>56</v>
      </c>
      <c r="D92" s="276">
        <v>8943</v>
      </c>
      <c r="E92" s="273">
        <v>6446</v>
      </c>
      <c r="F92" s="273">
        <v>53</v>
      </c>
      <c r="G92" s="274">
        <v>8631</v>
      </c>
      <c r="H92" s="246">
        <f t="shared" si="2"/>
        <v>5.6603773584905666</v>
      </c>
      <c r="I92" s="246">
        <f t="shared" si="2"/>
        <v>3.6148766075773371</v>
      </c>
    </row>
    <row r="93" spans="2:9" s="247" customFormat="1" ht="10.7" customHeight="1">
      <c r="B93" s="248" t="s">
        <v>231</v>
      </c>
      <c r="C93" s="275">
        <v>21</v>
      </c>
      <c r="D93" s="276">
        <v>16680</v>
      </c>
      <c r="E93" s="273">
        <v>13275</v>
      </c>
      <c r="F93" s="273">
        <v>22</v>
      </c>
      <c r="G93" s="274">
        <v>15217</v>
      </c>
      <c r="H93" s="246">
        <f t="shared" si="2"/>
        <v>-4.5454545454545459</v>
      </c>
      <c r="I93" s="246">
        <f t="shared" si="2"/>
        <v>9.6142472235000334</v>
      </c>
    </row>
    <row r="94" spans="2:9" s="247" customFormat="1" ht="10.7" customHeight="1">
      <c r="B94" s="248" t="s">
        <v>232</v>
      </c>
      <c r="C94" s="275">
        <v>8</v>
      </c>
      <c r="D94" s="273" t="s">
        <v>29</v>
      </c>
      <c r="E94" s="273" t="s">
        <v>29</v>
      </c>
      <c r="F94" s="273">
        <v>7</v>
      </c>
      <c r="G94" s="274" t="s">
        <v>29</v>
      </c>
      <c r="H94" s="246">
        <f t="shared" si="2"/>
        <v>14.285714285714285</v>
      </c>
      <c r="I94" s="250" t="s">
        <v>29</v>
      </c>
    </row>
    <row r="95" spans="2:9" s="247" customFormat="1" ht="10.7" customHeight="1">
      <c r="B95" s="278" t="s">
        <v>243</v>
      </c>
      <c r="C95" s="275">
        <v>31</v>
      </c>
      <c r="D95" s="276">
        <v>1017</v>
      </c>
      <c r="E95" s="279">
        <v>925</v>
      </c>
      <c r="F95" s="279">
        <v>91</v>
      </c>
      <c r="G95" s="280">
        <v>1767</v>
      </c>
      <c r="H95" s="246">
        <f t="shared" si="2"/>
        <v>-65.934065934065927</v>
      </c>
      <c r="I95" s="246">
        <f t="shared" si="2"/>
        <v>-42.444821731748725</v>
      </c>
    </row>
    <row r="96" spans="2:9" s="247" customFormat="1" ht="10.7" customHeight="1">
      <c r="B96" s="256" t="s">
        <v>235</v>
      </c>
      <c r="C96" s="275">
        <v>9</v>
      </c>
      <c r="D96" s="276">
        <v>27</v>
      </c>
      <c r="E96" s="279">
        <v>23</v>
      </c>
      <c r="F96" s="279">
        <v>31</v>
      </c>
      <c r="G96" s="280">
        <v>93</v>
      </c>
      <c r="H96" s="246">
        <f t="shared" si="2"/>
        <v>-70.967741935483872</v>
      </c>
      <c r="I96" s="246">
        <f t="shared" si="2"/>
        <v>-70.967741935483872</v>
      </c>
    </row>
    <row r="97" spans="2:13" s="247" customFormat="1" ht="10.7" customHeight="1">
      <c r="B97" s="256" t="s">
        <v>236</v>
      </c>
      <c r="C97" s="275">
        <v>4</v>
      </c>
      <c r="D97" s="276">
        <v>30</v>
      </c>
      <c r="E97" s="279">
        <v>28</v>
      </c>
      <c r="F97" s="279">
        <v>18</v>
      </c>
      <c r="G97" s="280">
        <v>115</v>
      </c>
      <c r="H97" s="246">
        <f t="shared" si="2"/>
        <v>-77.777777777777786</v>
      </c>
      <c r="I97" s="246">
        <f t="shared" si="2"/>
        <v>-73.91304347826086</v>
      </c>
    </row>
    <row r="98" spans="2:13" s="247" customFormat="1" ht="10.7" customHeight="1">
      <c r="B98" s="248" t="s">
        <v>237</v>
      </c>
      <c r="C98" s="275">
        <v>8</v>
      </c>
      <c r="D98" s="276">
        <v>133</v>
      </c>
      <c r="E98" s="279">
        <v>131</v>
      </c>
      <c r="F98" s="279">
        <v>22</v>
      </c>
      <c r="G98" s="280">
        <v>351</v>
      </c>
      <c r="H98" s="246">
        <f t="shared" si="2"/>
        <v>-63.636363636363633</v>
      </c>
      <c r="I98" s="246">
        <f t="shared" si="2"/>
        <v>-62.10826210826211</v>
      </c>
    </row>
    <row r="99" spans="2:13" s="247" customFormat="1" ht="10.7" customHeight="1">
      <c r="B99" s="248" t="s">
        <v>229</v>
      </c>
      <c r="C99" s="275">
        <v>4</v>
      </c>
      <c r="D99" s="276">
        <v>143</v>
      </c>
      <c r="E99" s="279">
        <v>130</v>
      </c>
      <c r="F99" s="279">
        <v>9</v>
      </c>
      <c r="G99" s="280">
        <v>364</v>
      </c>
      <c r="H99" s="246">
        <f t="shared" si="2"/>
        <v>-55.555555555555557</v>
      </c>
      <c r="I99" s="246">
        <f t="shared" si="2"/>
        <v>-60.714285714285708</v>
      </c>
    </row>
    <row r="100" spans="2:13" s="247" customFormat="1" ht="10.7" customHeight="1">
      <c r="B100" s="248" t="s">
        <v>230</v>
      </c>
      <c r="C100" s="275">
        <v>4</v>
      </c>
      <c r="D100" s="276">
        <v>261</v>
      </c>
      <c r="E100" s="279">
        <v>253</v>
      </c>
      <c r="F100" s="279">
        <v>6</v>
      </c>
      <c r="G100" s="280">
        <v>416</v>
      </c>
      <c r="H100" s="246">
        <f t="shared" si="2"/>
        <v>-33.333333333333329</v>
      </c>
      <c r="I100" s="246">
        <f t="shared" si="2"/>
        <v>-37.259615384615387</v>
      </c>
    </row>
    <row r="101" spans="2:13" s="247" customFormat="1" ht="10.7" customHeight="1">
      <c r="B101" s="248" t="s">
        <v>238</v>
      </c>
      <c r="C101" s="275">
        <v>1</v>
      </c>
      <c r="D101" s="276">
        <v>101</v>
      </c>
      <c r="E101" s="273">
        <v>90</v>
      </c>
      <c r="F101" s="273">
        <v>1</v>
      </c>
      <c r="G101" s="273">
        <v>101</v>
      </c>
      <c r="H101" s="246">
        <f t="shared" si="2"/>
        <v>0</v>
      </c>
      <c r="I101" s="246">
        <f t="shared" si="2"/>
        <v>0</v>
      </c>
    </row>
    <row r="102" spans="2:13" s="247" customFormat="1" ht="10.7" customHeight="1">
      <c r="B102" s="248" t="s">
        <v>231</v>
      </c>
      <c r="C102" s="275">
        <v>1</v>
      </c>
      <c r="D102" s="276">
        <v>322</v>
      </c>
      <c r="E102" s="273">
        <v>270</v>
      </c>
      <c r="F102" s="273">
        <v>1</v>
      </c>
      <c r="G102" s="274">
        <v>327</v>
      </c>
      <c r="H102" s="246">
        <f t="shared" si="2"/>
        <v>0</v>
      </c>
      <c r="I102" s="246">
        <f t="shared" si="2"/>
        <v>-1.5290519877675841</v>
      </c>
    </row>
    <row r="103" spans="2:13" s="247" customFormat="1" ht="10.7" customHeight="1">
      <c r="B103" s="248" t="s">
        <v>232</v>
      </c>
      <c r="C103" s="277" t="s">
        <v>29</v>
      </c>
      <c r="D103" s="273" t="s">
        <v>29</v>
      </c>
      <c r="E103" s="273" t="s">
        <v>29</v>
      </c>
      <c r="F103" s="273">
        <v>3</v>
      </c>
      <c r="G103" s="274" t="s">
        <v>29</v>
      </c>
      <c r="H103" s="281" t="s">
        <v>29</v>
      </c>
      <c r="I103" s="281" t="s">
        <v>29</v>
      </c>
    </row>
    <row r="104" spans="2:13" s="247" customFormat="1" ht="10.7" customHeight="1">
      <c r="B104" s="241" t="s">
        <v>244</v>
      </c>
      <c r="C104" s="275">
        <v>264</v>
      </c>
      <c r="D104" s="276">
        <v>3874</v>
      </c>
      <c r="E104" s="273">
        <v>2695</v>
      </c>
      <c r="F104" s="273">
        <v>282</v>
      </c>
      <c r="G104" s="274">
        <v>4071</v>
      </c>
      <c r="H104" s="246">
        <f t="shared" si="2"/>
        <v>-6.3829787234042552</v>
      </c>
      <c r="I104" s="246">
        <f t="shared" si="2"/>
        <v>-4.8391058707934169</v>
      </c>
    </row>
    <row r="105" spans="2:13" s="247" customFormat="1" ht="10.7" customHeight="1">
      <c r="B105" s="256" t="s">
        <v>235</v>
      </c>
      <c r="C105" s="275">
        <v>140</v>
      </c>
      <c r="D105" s="276">
        <v>327</v>
      </c>
      <c r="E105" s="273">
        <v>200</v>
      </c>
      <c r="F105" s="273">
        <v>136</v>
      </c>
      <c r="G105" s="274">
        <v>318</v>
      </c>
      <c r="H105" s="246">
        <f t="shared" si="2"/>
        <v>2.9411764705882351</v>
      </c>
      <c r="I105" s="246">
        <f t="shared" si="2"/>
        <v>2.8301886792452833</v>
      </c>
    </row>
    <row r="106" spans="2:13" s="247" customFormat="1" ht="10.7" customHeight="1">
      <c r="B106" s="256" t="s">
        <v>236</v>
      </c>
      <c r="C106" s="275">
        <v>48</v>
      </c>
      <c r="D106" s="276">
        <v>308</v>
      </c>
      <c r="E106" s="273">
        <v>192</v>
      </c>
      <c r="F106" s="273">
        <v>77</v>
      </c>
      <c r="G106" s="274">
        <v>487</v>
      </c>
      <c r="H106" s="246">
        <f t="shared" si="2"/>
        <v>-37.662337662337663</v>
      </c>
      <c r="I106" s="246">
        <f t="shared" si="2"/>
        <v>-36.755646817248461</v>
      </c>
    </row>
    <row r="107" spans="2:13" s="247" customFormat="1" ht="10.7" customHeight="1">
      <c r="B107" s="248" t="s">
        <v>237</v>
      </c>
      <c r="C107" s="275">
        <v>47</v>
      </c>
      <c r="D107" s="276">
        <v>766</v>
      </c>
      <c r="E107" s="273">
        <v>492</v>
      </c>
      <c r="F107" s="273">
        <v>45</v>
      </c>
      <c r="G107" s="274">
        <v>708</v>
      </c>
      <c r="H107" s="246">
        <f t="shared" si="2"/>
        <v>4.4444444444444446</v>
      </c>
      <c r="I107" s="246">
        <f t="shared" si="2"/>
        <v>8.1920903954802249</v>
      </c>
    </row>
    <row r="108" spans="2:13" s="247" customFormat="1" ht="10.7" customHeight="1">
      <c r="B108" s="248" t="s">
        <v>229</v>
      </c>
      <c r="C108" s="275">
        <v>14</v>
      </c>
      <c r="D108" s="276">
        <v>532</v>
      </c>
      <c r="E108" s="273">
        <v>312</v>
      </c>
      <c r="F108" s="273">
        <v>12</v>
      </c>
      <c r="G108" s="274">
        <v>452</v>
      </c>
      <c r="H108" s="246">
        <f t="shared" si="2"/>
        <v>16.666666666666664</v>
      </c>
      <c r="I108" s="246">
        <f t="shared" si="2"/>
        <v>17.699115044247787</v>
      </c>
    </row>
    <row r="109" spans="2:13" s="247" customFormat="1" ht="10.7" customHeight="1">
      <c r="B109" s="248" t="s">
        <v>230</v>
      </c>
      <c r="C109" s="275">
        <v>2</v>
      </c>
      <c r="D109" s="276">
        <v>151</v>
      </c>
      <c r="E109" s="279">
        <v>118</v>
      </c>
      <c r="F109" s="279">
        <v>3</v>
      </c>
      <c r="G109" s="280">
        <v>233</v>
      </c>
      <c r="H109" s="246">
        <f t="shared" si="2"/>
        <v>-33.333333333333329</v>
      </c>
      <c r="I109" s="246">
        <f t="shared" si="2"/>
        <v>-35.193133047210303</v>
      </c>
    </row>
    <row r="110" spans="2:13" s="247" customFormat="1" ht="10.7" customHeight="1">
      <c r="B110" s="248" t="s">
        <v>238</v>
      </c>
      <c r="C110" s="275">
        <v>9</v>
      </c>
      <c r="D110" s="276">
        <v>1485</v>
      </c>
      <c r="E110" s="273">
        <v>1096</v>
      </c>
      <c r="F110" s="273">
        <v>5</v>
      </c>
      <c r="G110" s="274">
        <v>812</v>
      </c>
      <c r="H110" s="246">
        <f t="shared" si="2"/>
        <v>80</v>
      </c>
      <c r="I110" s="246">
        <f t="shared" si="2"/>
        <v>82.881773399014776</v>
      </c>
      <c r="L110" s="282"/>
      <c r="M110" s="282"/>
    </row>
    <row r="111" spans="2:13" s="247" customFormat="1" ht="10.7" customHeight="1">
      <c r="B111" s="248" t="s">
        <v>231</v>
      </c>
      <c r="C111" s="275">
        <v>1</v>
      </c>
      <c r="D111" s="276">
        <v>305</v>
      </c>
      <c r="E111" s="279">
        <v>285</v>
      </c>
      <c r="F111" s="279">
        <v>3</v>
      </c>
      <c r="G111" s="280">
        <v>1061</v>
      </c>
      <c r="H111" s="246">
        <f t="shared" si="2"/>
        <v>-66.666666666666657</v>
      </c>
      <c r="I111" s="246">
        <f t="shared" si="2"/>
        <v>-71.253534401508006</v>
      </c>
    </row>
    <row r="112" spans="2:13" s="247" customFormat="1" ht="10.7" customHeight="1">
      <c r="B112" s="248" t="s">
        <v>232</v>
      </c>
      <c r="C112" s="275">
        <v>3</v>
      </c>
      <c r="D112" s="273" t="s">
        <v>29</v>
      </c>
      <c r="E112" s="273" t="s">
        <v>29</v>
      </c>
      <c r="F112" s="273">
        <v>1</v>
      </c>
      <c r="G112" s="273" t="s">
        <v>29</v>
      </c>
      <c r="H112" s="246">
        <f t="shared" si="2"/>
        <v>200</v>
      </c>
      <c r="I112" s="250" t="s">
        <v>29</v>
      </c>
    </row>
    <row r="113" spans="2:9" s="247" customFormat="1" ht="10.7" customHeight="1">
      <c r="B113" s="241" t="s">
        <v>245</v>
      </c>
      <c r="C113" s="275">
        <v>874</v>
      </c>
      <c r="D113" s="276">
        <v>15028</v>
      </c>
      <c r="E113" s="273">
        <v>12937</v>
      </c>
      <c r="F113" s="273">
        <v>930</v>
      </c>
      <c r="G113" s="274">
        <v>16177</v>
      </c>
      <c r="H113" s="246">
        <f t="shared" si="2"/>
        <v>-6.021505376344086</v>
      </c>
      <c r="I113" s="246">
        <f t="shared" si="2"/>
        <v>-7.1026766396736107</v>
      </c>
    </row>
    <row r="114" spans="2:9" s="247" customFormat="1" ht="10.7" customHeight="1">
      <c r="B114" s="256" t="s">
        <v>235</v>
      </c>
      <c r="C114" s="275">
        <v>233</v>
      </c>
      <c r="D114" s="276">
        <v>534</v>
      </c>
      <c r="E114" s="273">
        <v>405</v>
      </c>
      <c r="F114" s="273">
        <v>237</v>
      </c>
      <c r="G114" s="274">
        <v>531</v>
      </c>
      <c r="H114" s="246">
        <f t="shared" si="2"/>
        <v>-1.6877637130801686</v>
      </c>
      <c r="I114" s="246">
        <f t="shared" si="2"/>
        <v>0.56497175141242939</v>
      </c>
    </row>
    <row r="115" spans="2:9" s="247" customFormat="1" ht="10.7" customHeight="1">
      <c r="B115" s="256" t="s">
        <v>236</v>
      </c>
      <c r="C115" s="275">
        <v>213</v>
      </c>
      <c r="D115" s="276">
        <v>1470</v>
      </c>
      <c r="E115" s="273">
        <v>1226</v>
      </c>
      <c r="F115" s="273">
        <v>233</v>
      </c>
      <c r="G115" s="274">
        <v>1615</v>
      </c>
      <c r="H115" s="246">
        <f t="shared" si="2"/>
        <v>-8.5836909871244629</v>
      </c>
      <c r="I115" s="246">
        <f t="shared" si="2"/>
        <v>-8.9783281733746119</v>
      </c>
    </row>
    <row r="116" spans="2:9" s="247" customFormat="1" ht="10.7" customHeight="1">
      <c r="B116" s="248" t="s">
        <v>237</v>
      </c>
      <c r="C116" s="275">
        <v>286</v>
      </c>
      <c r="D116" s="276">
        <v>4732</v>
      </c>
      <c r="E116" s="273">
        <v>4159</v>
      </c>
      <c r="F116" s="273">
        <v>303</v>
      </c>
      <c r="G116" s="274">
        <v>5045</v>
      </c>
      <c r="H116" s="246">
        <f t="shared" si="2"/>
        <v>-5.6105610561056105</v>
      </c>
      <c r="I116" s="246">
        <f t="shared" si="2"/>
        <v>-6.2041625371655105</v>
      </c>
    </row>
    <row r="117" spans="2:9" s="247" customFormat="1" ht="10.7" customHeight="1">
      <c r="B117" s="248" t="s">
        <v>229</v>
      </c>
      <c r="C117" s="275">
        <v>82</v>
      </c>
      <c r="D117" s="276">
        <v>3062</v>
      </c>
      <c r="E117" s="273">
        <v>2696</v>
      </c>
      <c r="F117" s="273">
        <v>84</v>
      </c>
      <c r="G117" s="274">
        <v>3072</v>
      </c>
      <c r="H117" s="246">
        <f t="shared" si="2"/>
        <v>-2.3809523809523809</v>
      </c>
      <c r="I117" s="246">
        <f t="shared" si="2"/>
        <v>-0.32552083333333337</v>
      </c>
    </row>
    <row r="118" spans="2:9" s="247" customFormat="1" ht="10.7" customHeight="1">
      <c r="B118" s="248" t="s">
        <v>230</v>
      </c>
      <c r="C118" s="275">
        <v>43</v>
      </c>
      <c r="D118" s="276">
        <v>2859</v>
      </c>
      <c r="E118" s="273">
        <v>2413</v>
      </c>
      <c r="F118" s="273">
        <v>48</v>
      </c>
      <c r="G118" s="274">
        <v>3130</v>
      </c>
      <c r="H118" s="246">
        <f t="shared" si="2"/>
        <v>-10.416666666666668</v>
      </c>
      <c r="I118" s="246">
        <f t="shared" si="2"/>
        <v>-8.658146964856229</v>
      </c>
    </row>
    <row r="119" spans="2:9" s="247" customFormat="1" ht="10.7" customHeight="1">
      <c r="B119" s="248" t="s">
        <v>238</v>
      </c>
      <c r="C119" s="275">
        <v>13</v>
      </c>
      <c r="D119" s="276">
        <v>1787</v>
      </c>
      <c r="E119" s="273">
        <v>1559</v>
      </c>
      <c r="F119" s="273">
        <v>16</v>
      </c>
      <c r="G119" s="274">
        <v>2280</v>
      </c>
      <c r="H119" s="246">
        <f t="shared" si="2"/>
        <v>-18.75</v>
      </c>
      <c r="I119" s="246">
        <f t="shared" si="2"/>
        <v>-21.62280701754386</v>
      </c>
    </row>
    <row r="120" spans="2:9" s="247" customFormat="1" ht="10.7" customHeight="1">
      <c r="B120" s="248" t="s">
        <v>231</v>
      </c>
      <c r="C120" s="275">
        <v>1</v>
      </c>
      <c r="D120" s="276">
        <v>584</v>
      </c>
      <c r="E120" s="273">
        <v>479</v>
      </c>
      <c r="F120" s="273">
        <v>1</v>
      </c>
      <c r="G120" s="274">
        <v>504</v>
      </c>
      <c r="H120" s="246">
        <f t="shared" si="2"/>
        <v>0</v>
      </c>
      <c r="I120" s="246">
        <f t="shared" si="2"/>
        <v>15.873015873015872</v>
      </c>
    </row>
    <row r="121" spans="2:9" s="247" customFormat="1" ht="10.7" customHeight="1">
      <c r="B121" s="248" t="s">
        <v>232</v>
      </c>
      <c r="C121" s="275">
        <v>3</v>
      </c>
      <c r="D121" s="273" t="s">
        <v>29</v>
      </c>
      <c r="E121" s="273" t="s">
        <v>29</v>
      </c>
      <c r="F121" s="273">
        <v>8</v>
      </c>
      <c r="G121" s="274" t="s">
        <v>29</v>
      </c>
      <c r="H121" s="246">
        <f t="shared" si="2"/>
        <v>-62.5</v>
      </c>
      <c r="I121" s="250" t="s">
        <v>29</v>
      </c>
    </row>
    <row r="122" spans="2:9" s="247" customFormat="1" ht="10.7" customHeight="1">
      <c r="B122" s="241" t="s">
        <v>246</v>
      </c>
      <c r="C122" s="275">
        <v>10187</v>
      </c>
      <c r="D122" s="276">
        <v>61401</v>
      </c>
      <c r="E122" s="279">
        <v>30609</v>
      </c>
      <c r="F122" s="273">
        <v>11550</v>
      </c>
      <c r="G122" s="280">
        <v>68707</v>
      </c>
      <c r="H122" s="246">
        <f t="shared" si="2"/>
        <v>-11.8008658008658</v>
      </c>
      <c r="I122" s="246">
        <f t="shared" si="2"/>
        <v>-10.63355989928246</v>
      </c>
    </row>
    <row r="123" spans="2:9" s="247" customFormat="1" ht="10.7" customHeight="1">
      <c r="B123" s="256" t="s">
        <v>235</v>
      </c>
      <c r="C123" s="275">
        <v>6828</v>
      </c>
      <c r="D123" s="276">
        <v>15111</v>
      </c>
      <c r="E123" s="273">
        <v>7146</v>
      </c>
      <c r="F123" s="273">
        <v>7913</v>
      </c>
      <c r="G123" s="274">
        <v>17199</v>
      </c>
      <c r="H123" s="246">
        <f t="shared" si="2"/>
        <v>-13.711613800075826</v>
      </c>
      <c r="I123" s="246">
        <f t="shared" si="2"/>
        <v>-12.140240711669282</v>
      </c>
    </row>
    <row r="124" spans="2:9" s="247" customFormat="1" ht="10.7" customHeight="1">
      <c r="B124" s="256" t="s">
        <v>236</v>
      </c>
      <c r="C124" s="275">
        <v>1836</v>
      </c>
      <c r="D124" s="276">
        <v>11927</v>
      </c>
      <c r="E124" s="273">
        <v>6026</v>
      </c>
      <c r="F124" s="273">
        <v>2014</v>
      </c>
      <c r="G124" s="274">
        <v>13023</v>
      </c>
      <c r="H124" s="246">
        <f t="shared" si="2"/>
        <v>-8.8381330685203565</v>
      </c>
      <c r="I124" s="246">
        <f t="shared" si="2"/>
        <v>-8.4158795976349534</v>
      </c>
    </row>
    <row r="125" spans="2:9" s="247" customFormat="1" ht="10.7" customHeight="1">
      <c r="B125" s="248" t="s">
        <v>237</v>
      </c>
      <c r="C125" s="275">
        <v>1217</v>
      </c>
      <c r="D125" s="276">
        <v>18791</v>
      </c>
      <c r="E125" s="273">
        <v>10177</v>
      </c>
      <c r="F125" s="273">
        <v>1281</v>
      </c>
      <c r="G125" s="274">
        <v>19770</v>
      </c>
      <c r="H125" s="246">
        <f t="shared" si="2"/>
        <v>-4.9960967993754881</v>
      </c>
      <c r="I125" s="246">
        <f t="shared" si="2"/>
        <v>-4.9519473950429944</v>
      </c>
    </row>
    <row r="126" spans="2:9" s="247" customFormat="1" ht="10.7" customHeight="1">
      <c r="B126" s="248" t="s">
        <v>229</v>
      </c>
      <c r="C126" s="275">
        <v>154</v>
      </c>
      <c r="D126" s="276">
        <v>5880</v>
      </c>
      <c r="E126" s="273">
        <v>3103</v>
      </c>
      <c r="F126" s="273">
        <v>177</v>
      </c>
      <c r="G126" s="274">
        <v>6717</v>
      </c>
      <c r="H126" s="246">
        <f t="shared" si="2"/>
        <v>-12.994350282485875</v>
      </c>
      <c r="I126" s="246">
        <f t="shared" si="2"/>
        <v>-12.460920053595355</v>
      </c>
    </row>
    <row r="127" spans="2:9" s="247" customFormat="1" ht="10.7" customHeight="1">
      <c r="B127" s="248" t="s">
        <v>230</v>
      </c>
      <c r="C127" s="275">
        <v>90</v>
      </c>
      <c r="D127" s="276">
        <v>6023</v>
      </c>
      <c r="E127" s="273">
        <v>2658</v>
      </c>
      <c r="F127" s="273">
        <v>105</v>
      </c>
      <c r="G127" s="274">
        <v>6921</v>
      </c>
      <c r="H127" s="246">
        <f t="shared" si="2"/>
        <v>-14.285714285714285</v>
      </c>
      <c r="I127" s="246">
        <f t="shared" si="2"/>
        <v>-12.975003612194769</v>
      </c>
    </row>
    <row r="128" spans="2:9" s="247" customFormat="1" ht="10.7" customHeight="1">
      <c r="B128" s="248" t="s">
        <v>238</v>
      </c>
      <c r="C128" s="275">
        <v>25</v>
      </c>
      <c r="D128" s="276">
        <v>3669</v>
      </c>
      <c r="E128" s="273">
        <v>1499</v>
      </c>
      <c r="F128" s="273">
        <v>34</v>
      </c>
      <c r="G128" s="274">
        <v>4721</v>
      </c>
      <c r="H128" s="246">
        <f t="shared" si="2"/>
        <v>-26.47058823529412</v>
      </c>
      <c r="I128" s="246">
        <f t="shared" si="2"/>
        <v>-22.283414530819741</v>
      </c>
    </row>
    <row r="129" spans="2:9" s="247" customFormat="1" ht="10.7" customHeight="1">
      <c r="B129" s="248" t="s">
        <v>231</v>
      </c>
      <c r="C129" s="277" t="s">
        <v>29</v>
      </c>
      <c r="D129" s="273" t="s">
        <v>29</v>
      </c>
      <c r="E129" s="273" t="s">
        <v>29</v>
      </c>
      <c r="F129" s="273">
        <v>1</v>
      </c>
      <c r="G129" s="273">
        <v>356</v>
      </c>
      <c r="H129" s="250" t="s">
        <v>29</v>
      </c>
      <c r="I129" s="250" t="s">
        <v>29</v>
      </c>
    </row>
    <row r="130" spans="2:9" s="247" customFormat="1" ht="10.7" customHeight="1" thickBot="1">
      <c r="B130" s="257" t="s">
        <v>232</v>
      </c>
      <c r="C130" s="283">
        <v>37</v>
      </c>
      <c r="D130" s="284" t="s">
        <v>29</v>
      </c>
      <c r="E130" s="284" t="s">
        <v>29</v>
      </c>
      <c r="F130" s="284">
        <v>25</v>
      </c>
      <c r="G130" s="284" t="s">
        <v>29</v>
      </c>
      <c r="H130" s="285">
        <f t="shared" si="2"/>
        <v>48</v>
      </c>
      <c r="I130" s="286" t="s">
        <v>29</v>
      </c>
    </row>
    <row r="131" spans="2:9" s="247" customFormat="1" ht="10.7" customHeight="1">
      <c r="B131" s="248"/>
      <c r="C131" s="287"/>
      <c r="D131" s="288"/>
      <c r="E131" s="288"/>
      <c r="F131" s="289"/>
      <c r="G131" s="288"/>
      <c r="H131" s="290"/>
      <c r="I131" s="291"/>
    </row>
    <row r="132" spans="2:9" s="226" customFormat="1" ht="28.5" customHeight="1">
      <c r="B132" s="459" t="s">
        <v>275</v>
      </c>
      <c r="C132" s="459"/>
      <c r="D132" s="459"/>
      <c r="E132" s="459"/>
      <c r="F132" s="459"/>
      <c r="G132" s="459"/>
      <c r="H132" s="459"/>
      <c r="I132" s="459"/>
    </row>
    <row r="133" spans="2:9" s="234" customFormat="1" ht="19.5" customHeight="1" thickBot="1">
      <c r="B133" s="227" t="s">
        <v>276</v>
      </c>
      <c r="C133" s="228"/>
      <c r="D133" s="229"/>
      <c r="E133" s="229"/>
      <c r="F133" s="230"/>
      <c r="G133" s="231"/>
      <c r="H133" s="232"/>
      <c r="I133" s="233"/>
    </row>
    <row r="134" spans="2:9" s="292" customFormat="1" ht="14.25" customHeight="1">
      <c r="B134" s="444" t="s">
        <v>222</v>
      </c>
      <c r="C134" s="235" t="s">
        <v>223</v>
      </c>
      <c r="D134" s="236"/>
      <c r="E134" s="236"/>
      <c r="F134" s="237" t="s">
        <v>224</v>
      </c>
      <c r="G134" s="236"/>
      <c r="H134" s="447" t="s">
        <v>225</v>
      </c>
      <c r="I134" s="448"/>
    </row>
    <row r="135" spans="2:9" s="292" customFormat="1" ht="9" customHeight="1">
      <c r="B135" s="445"/>
      <c r="C135" s="449" t="s">
        <v>23</v>
      </c>
      <c r="D135" s="451" t="s">
        <v>226</v>
      </c>
      <c r="E135" s="239"/>
      <c r="F135" s="453" t="s">
        <v>23</v>
      </c>
      <c r="G135" s="453" t="s">
        <v>226</v>
      </c>
      <c r="H135" s="455" t="s">
        <v>23</v>
      </c>
      <c r="I135" s="457" t="s">
        <v>226</v>
      </c>
    </row>
    <row r="136" spans="2:9" s="292" customFormat="1" ht="12" customHeight="1">
      <c r="B136" s="446"/>
      <c r="C136" s="450"/>
      <c r="D136" s="452"/>
      <c r="E136" s="240" t="s">
        <v>227</v>
      </c>
      <c r="F136" s="454"/>
      <c r="G136" s="454"/>
      <c r="H136" s="456"/>
      <c r="I136" s="458"/>
    </row>
    <row r="137" spans="2:9" s="247" customFormat="1" ht="12" customHeight="1">
      <c r="B137" s="241" t="s">
        <v>247</v>
      </c>
      <c r="C137" s="242">
        <v>704</v>
      </c>
      <c r="D137" s="293">
        <v>9355</v>
      </c>
      <c r="E137" s="294">
        <v>4086</v>
      </c>
      <c r="F137" s="245">
        <v>690</v>
      </c>
      <c r="G137" s="294">
        <v>9246</v>
      </c>
      <c r="H137" s="295">
        <f>(C137-F137)/F137*100</f>
        <v>2.0289855072463765</v>
      </c>
      <c r="I137" s="295">
        <f>(D137-G137)/G137*100</f>
        <v>1.1788881678563703</v>
      </c>
    </row>
    <row r="138" spans="2:9" s="247" customFormat="1" ht="12" customHeight="1">
      <c r="B138" s="248" t="s">
        <v>228</v>
      </c>
      <c r="C138" s="249">
        <v>249</v>
      </c>
      <c r="D138" s="296">
        <v>588</v>
      </c>
      <c r="E138" s="294">
        <v>287</v>
      </c>
      <c r="F138" s="244">
        <v>242</v>
      </c>
      <c r="G138" s="294">
        <v>536</v>
      </c>
      <c r="H138" s="246">
        <f t="shared" ref="H138:I190" si="3">(C138-F138)/F138*100</f>
        <v>2.8925619834710745</v>
      </c>
      <c r="I138" s="246">
        <f t="shared" si="3"/>
        <v>9.7014925373134329</v>
      </c>
    </row>
    <row r="139" spans="2:9" s="247" customFormat="1" ht="12" customHeight="1">
      <c r="B139" s="248" t="s">
        <v>234</v>
      </c>
      <c r="C139" s="249">
        <v>174</v>
      </c>
      <c r="D139" s="296">
        <v>1198</v>
      </c>
      <c r="E139" s="294">
        <v>595</v>
      </c>
      <c r="F139" s="244">
        <v>169</v>
      </c>
      <c r="G139" s="294">
        <v>1156</v>
      </c>
      <c r="H139" s="246">
        <f t="shared" si="3"/>
        <v>2.9585798816568047</v>
      </c>
      <c r="I139" s="246">
        <f t="shared" si="3"/>
        <v>3.6332179930795849</v>
      </c>
    </row>
    <row r="140" spans="2:9" s="247" customFormat="1" ht="12" customHeight="1">
      <c r="B140" s="248" t="s">
        <v>237</v>
      </c>
      <c r="C140" s="249">
        <v>222</v>
      </c>
      <c r="D140" s="296">
        <v>3751</v>
      </c>
      <c r="E140" s="294">
        <v>1531</v>
      </c>
      <c r="F140" s="244">
        <v>210</v>
      </c>
      <c r="G140" s="294">
        <v>3471</v>
      </c>
      <c r="H140" s="246">
        <f t="shared" si="3"/>
        <v>5.7142857142857144</v>
      </c>
      <c r="I140" s="246">
        <f t="shared" si="3"/>
        <v>8.0668395275136842</v>
      </c>
    </row>
    <row r="141" spans="2:9" s="247" customFormat="1" ht="12" customHeight="1">
      <c r="B141" s="248" t="s">
        <v>229</v>
      </c>
      <c r="C141" s="249">
        <v>34</v>
      </c>
      <c r="D141" s="296">
        <v>1240</v>
      </c>
      <c r="E141" s="294">
        <v>521</v>
      </c>
      <c r="F141" s="244">
        <v>44</v>
      </c>
      <c r="G141" s="294">
        <v>1581</v>
      </c>
      <c r="H141" s="246">
        <f t="shared" si="3"/>
        <v>-22.727272727272727</v>
      </c>
      <c r="I141" s="246">
        <f t="shared" si="3"/>
        <v>-21.568627450980394</v>
      </c>
    </row>
    <row r="142" spans="2:9" s="247" customFormat="1" ht="12" customHeight="1">
      <c r="B142" s="248" t="s">
        <v>230</v>
      </c>
      <c r="C142" s="249">
        <v>16</v>
      </c>
      <c r="D142" s="296">
        <v>1036</v>
      </c>
      <c r="E142" s="294">
        <v>452</v>
      </c>
      <c r="F142" s="244">
        <v>16</v>
      </c>
      <c r="G142" s="294">
        <v>1065</v>
      </c>
      <c r="H142" s="246">
        <f t="shared" si="3"/>
        <v>0</v>
      </c>
      <c r="I142" s="246">
        <f t="shared" si="3"/>
        <v>-2.7230046948356805</v>
      </c>
    </row>
    <row r="143" spans="2:9" s="247" customFormat="1" ht="12" customHeight="1">
      <c r="B143" s="248" t="s">
        <v>238</v>
      </c>
      <c r="C143" s="249">
        <v>2</v>
      </c>
      <c r="D143" s="296">
        <v>407</v>
      </c>
      <c r="E143" s="294">
        <v>296</v>
      </c>
      <c r="F143" s="244">
        <v>1</v>
      </c>
      <c r="G143" s="294">
        <v>295</v>
      </c>
      <c r="H143" s="246">
        <f t="shared" si="3"/>
        <v>100</v>
      </c>
      <c r="I143" s="246">
        <f t="shared" si="3"/>
        <v>37.966101694915253</v>
      </c>
    </row>
    <row r="144" spans="2:9" s="247" customFormat="1" ht="12" customHeight="1">
      <c r="B144" s="248" t="s">
        <v>231</v>
      </c>
      <c r="C144" s="249">
        <v>3</v>
      </c>
      <c r="D144" s="296">
        <v>1135</v>
      </c>
      <c r="E144" s="294">
        <v>404</v>
      </c>
      <c r="F144" s="244">
        <v>3</v>
      </c>
      <c r="G144" s="294">
        <v>1142</v>
      </c>
      <c r="H144" s="246">
        <f t="shared" si="3"/>
        <v>0</v>
      </c>
      <c r="I144" s="246">
        <f t="shared" si="3"/>
        <v>-0.61295971978984243</v>
      </c>
    </row>
    <row r="145" spans="2:9" s="247" customFormat="1" ht="12" customHeight="1">
      <c r="B145" s="248" t="s">
        <v>232</v>
      </c>
      <c r="C145" s="249">
        <v>4</v>
      </c>
      <c r="D145" s="297" t="s">
        <v>29</v>
      </c>
      <c r="E145" s="297" t="s">
        <v>29</v>
      </c>
      <c r="F145" s="251">
        <v>5</v>
      </c>
      <c r="G145" s="297" t="s">
        <v>29</v>
      </c>
      <c r="H145" s="246">
        <f t="shared" si="3"/>
        <v>-20</v>
      </c>
      <c r="I145" s="298" t="s">
        <v>29</v>
      </c>
    </row>
    <row r="146" spans="2:9" s="247" customFormat="1" ht="12" customHeight="1">
      <c r="B146" s="241" t="s">
        <v>248</v>
      </c>
      <c r="C146" s="249">
        <v>2280</v>
      </c>
      <c r="D146" s="296">
        <v>6355</v>
      </c>
      <c r="E146" s="294">
        <v>3425</v>
      </c>
      <c r="F146" s="244">
        <v>2401</v>
      </c>
      <c r="G146" s="294">
        <v>6874</v>
      </c>
      <c r="H146" s="246">
        <f t="shared" si="3"/>
        <v>-5.0395668471470225</v>
      </c>
      <c r="I146" s="246">
        <f t="shared" si="3"/>
        <v>-7.550189118417225</v>
      </c>
    </row>
    <row r="147" spans="2:9" s="247" customFormat="1" ht="12" customHeight="1">
      <c r="B147" s="248" t="s">
        <v>228</v>
      </c>
      <c r="C147" s="249">
        <v>1999</v>
      </c>
      <c r="D147" s="296">
        <v>3649</v>
      </c>
      <c r="E147" s="297">
        <v>1888</v>
      </c>
      <c r="F147" s="244">
        <v>2090</v>
      </c>
      <c r="G147" s="297">
        <v>3903</v>
      </c>
      <c r="H147" s="246">
        <f t="shared" si="3"/>
        <v>-4.3540669856459333</v>
      </c>
      <c r="I147" s="246">
        <f t="shared" si="3"/>
        <v>-6.5078145016653863</v>
      </c>
    </row>
    <row r="148" spans="2:9" s="247" customFormat="1" ht="12" customHeight="1">
      <c r="B148" s="248" t="s">
        <v>234</v>
      </c>
      <c r="C148" s="249">
        <v>188</v>
      </c>
      <c r="D148" s="296">
        <v>1159</v>
      </c>
      <c r="E148" s="294">
        <v>655</v>
      </c>
      <c r="F148" s="244">
        <v>200</v>
      </c>
      <c r="G148" s="294">
        <v>1243</v>
      </c>
      <c r="H148" s="246">
        <f t="shared" si="3"/>
        <v>-6</v>
      </c>
      <c r="I148" s="246">
        <f t="shared" si="3"/>
        <v>-6.7578439259855188</v>
      </c>
    </row>
    <row r="149" spans="2:9" s="247" customFormat="1" ht="12" customHeight="1">
      <c r="B149" s="248" t="s">
        <v>237</v>
      </c>
      <c r="C149" s="249">
        <v>71</v>
      </c>
      <c r="D149" s="296">
        <v>1076</v>
      </c>
      <c r="E149" s="294">
        <v>621</v>
      </c>
      <c r="F149" s="244">
        <v>92</v>
      </c>
      <c r="G149" s="294">
        <v>1329</v>
      </c>
      <c r="H149" s="246">
        <f t="shared" si="3"/>
        <v>-22.826086956521738</v>
      </c>
      <c r="I149" s="246">
        <f t="shared" si="3"/>
        <v>-19.036869826937547</v>
      </c>
    </row>
    <row r="150" spans="2:9" s="247" customFormat="1" ht="12" customHeight="1">
      <c r="B150" s="248" t="s">
        <v>229</v>
      </c>
      <c r="C150" s="249">
        <v>10</v>
      </c>
      <c r="D150" s="296">
        <v>362</v>
      </c>
      <c r="E150" s="294">
        <v>186</v>
      </c>
      <c r="F150" s="244">
        <v>9</v>
      </c>
      <c r="G150" s="294">
        <v>334</v>
      </c>
      <c r="H150" s="246">
        <f t="shared" si="3"/>
        <v>11.111111111111111</v>
      </c>
      <c r="I150" s="246">
        <f t="shared" si="3"/>
        <v>8.3832335329341312</v>
      </c>
    </row>
    <row r="151" spans="2:9" s="247" customFormat="1" ht="12" customHeight="1">
      <c r="B151" s="248" t="s">
        <v>230</v>
      </c>
      <c r="C151" s="252" t="s">
        <v>29</v>
      </c>
      <c r="D151" s="244" t="s">
        <v>29</v>
      </c>
      <c r="E151" s="244" t="s">
        <v>29</v>
      </c>
      <c r="F151" s="244">
        <v>1</v>
      </c>
      <c r="G151" s="294">
        <v>65</v>
      </c>
      <c r="H151" s="250" t="s">
        <v>29</v>
      </c>
      <c r="I151" s="250" t="s">
        <v>29</v>
      </c>
    </row>
    <row r="152" spans="2:9" s="247" customFormat="1" ht="12" customHeight="1">
      <c r="B152" s="248" t="s">
        <v>238</v>
      </c>
      <c r="C152" s="249">
        <v>1</v>
      </c>
      <c r="D152" s="296">
        <v>109</v>
      </c>
      <c r="E152" s="294">
        <v>75</v>
      </c>
      <c r="F152" s="244" t="s">
        <v>29</v>
      </c>
      <c r="G152" s="294" t="s">
        <v>29</v>
      </c>
      <c r="H152" s="250" t="s">
        <v>29</v>
      </c>
      <c r="I152" s="250" t="s">
        <v>29</v>
      </c>
    </row>
    <row r="153" spans="2:9" s="247" customFormat="1" ht="12" customHeight="1">
      <c r="B153" s="248" t="s">
        <v>231</v>
      </c>
      <c r="C153" s="252" t="s">
        <v>29</v>
      </c>
      <c r="D153" s="244" t="s">
        <v>29</v>
      </c>
      <c r="E153" s="244" t="s">
        <v>29</v>
      </c>
      <c r="F153" s="244" t="s">
        <v>29</v>
      </c>
      <c r="G153" s="294" t="s">
        <v>29</v>
      </c>
      <c r="H153" s="250" t="s">
        <v>29</v>
      </c>
      <c r="I153" s="250" t="s">
        <v>29</v>
      </c>
    </row>
    <row r="154" spans="2:9" s="247" customFormat="1" ht="12" customHeight="1">
      <c r="B154" s="248" t="s">
        <v>232</v>
      </c>
      <c r="C154" s="252">
        <v>11</v>
      </c>
      <c r="D154" s="244" t="s">
        <v>29</v>
      </c>
      <c r="E154" s="244" t="s">
        <v>29</v>
      </c>
      <c r="F154" s="244">
        <v>9</v>
      </c>
      <c r="G154" s="294" t="s">
        <v>29</v>
      </c>
      <c r="H154" s="246">
        <f>(C154-F154)/F154*100</f>
        <v>22.222222222222221</v>
      </c>
      <c r="I154" s="250" t="s">
        <v>29</v>
      </c>
    </row>
    <row r="155" spans="2:9" s="247" customFormat="1" ht="12" customHeight="1">
      <c r="B155" s="299" t="s">
        <v>249</v>
      </c>
      <c r="C155" s="249">
        <v>1240</v>
      </c>
      <c r="D155" s="296">
        <v>6310</v>
      </c>
      <c r="E155" s="294">
        <v>3918</v>
      </c>
      <c r="F155" s="244">
        <v>1397</v>
      </c>
      <c r="G155" s="294">
        <v>8140</v>
      </c>
      <c r="H155" s="246">
        <f t="shared" si="3"/>
        <v>-11.238367931281317</v>
      </c>
      <c r="I155" s="246">
        <f t="shared" si="3"/>
        <v>-22.481572481572481</v>
      </c>
    </row>
    <row r="156" spans="2:9" s="247" customFormat="1" ht="12" customHeight="1">
      <c r="B156" s="248" t="s">
        <v>228</v>
      </c>
      <c r="C156" s="249">
        <v>896</v>
      </c>
      <c r="D156" s="296">
        <v>1876</v>
      </c>
      <c r="E156" s="294">
        <v>1164</v>
      </c>
      <c r="F156" s="244">
        <v>976</v>
      </c>
      <c r="G156" s="294">
        <v>2077</v>
      </c>
      <c r="H156" s="246">
        <f t="shared" si="3"/>
        <v>-8.1967213114754092</v>
      </c>
      <c r="I156" s="246">
        <f t="shared" si="3"/>
        <v>-9.67741935483871</v>
      </c>
    </row>
    <row r="157" spans="2:9" s="247" customFormat="1" ht="12" customHeight="1">
      <c r="B157" s="248" t="s">
        <v>234</v>
      </c>
      <c r="C157" s="249">
        <v>229</v>
      </c>
      <c r="D157" s="296">
        <v>1473</v>
      </c>
      <c r="E157" s="294">
        <v>763</v>
      </c>
      <c r="F157" s="244">
        <v>264</v>
      </c>
      <c r="G157" s="294">
        <v>1680</v>
      </c>
      <c r="H157" s="246">
        <f t="shared" si="3"/>
        <v>-13.257575757575758</v>
      </c>
      <c r="I157" s="246">
        <f t="shared" si="3"/>
        <v>-12.321428571428573</v>
      </c>
    </row>
    <row r="158" spans="2:9" s="247" customFormat="1" ht="12" customHeight="1">
      <c r="B158" s="248" t="s">
        <v>237</v>
      </c>
      <c r="C158" s="249">
        <v>89</v>
      </c>
      <c r="D158" s="296">
        <v>1342</v>
      </c>
      <c r="E158" s="297">
        <v>866</v>
      </c>
      <c r="F158" s="244">
        <v>105</v>
      </c>
      <c r="G158" s="297">
        <v>1570</v>
      </c>
      <c r="H158" s="246">
        <f t="shared" si="3"/>
        <v>-15.238095238095239</v>
      </c>
      <c r="I158" s="246">
        <f t="shared" si="3"/>
        <v>-14.522292993630574</v>
      </c>
    </row>
    <row r="159" spans="2:9" s="247" customFormat="1" ht="12" customHeight="1">
      <c r="B159" s="248" t="s">
        <v>229</v>
      </c>
      <c r="C159" s="249">
        <v>8</v>
      </c>
      <c r="D159" s="296">
        <v>301</v>
      </c>
      <c r="E159" s="294">
        <v>174</v>
      </c>
      <c r="F159" s="244">
        <v>25</v>
      </c>
      <c r="G159" s="294">
        <v>965</v>
      </c>
      <c r="H159" s="246">
        <f t="shared" si="3"/>
        <v>-68</v>
      </c>
      <c r="I159" s="246">
        <f t="shared" si="3"/>
        <v>-68.808290155440403</v>
      </c>
    </row>
    <row r="160" spans="2:9" s="247" customFormat="1" ht="12" customHeight="1">
      <c r="B160" s="248" t="s">
        <v>230</v>
      </c>
      <c r="C160" s="249">
        <v>14</v>
      </c>
      <c r="D160" s="296">
        <v>906</v>
      </c>
      <c r="E160" s="294">
        <v>717</v>
      </c>
      <c r="F160" s="244">
        <v>18</v>
      </c>
      <c r="G160" s="294">
        <v>1175</v>
      </c>
      <c r="H160" s="246">
        <f t="shared" si="3"/>
        <v>-22.222222222222221</v>
      </c>
      <c r="I160" s="246">
        <f t="shared" si="3"/>
        <v>-22.893617021276597</v>
      </c>
    </row>
    <row r="161" spans="2:9" s="247" customFormat="1" ht="12" customHeight="1">
      <c r="B161" s="248" t="s">
        <v>238</v>
      </c>
      <c r="C161" s="249">
        <v>3</v>
      </c>
      <c r="D161" s="296">
        <v>412</v>
      </c>
      <c r="E161" s="294">
        <v>234</v>
      </c>
      <c r="F161" s="244">
        <v>5</v>
      </c>
      <c r="G161" s="294">
        <v>673</v>
      </c>
      <c r="H161" s="246">
        <f t="shared" si="3"/>
        <v>-40</v>
      </c>
      <c r="I161" s="246">
        <f t="shared" si="3"/>
        <v>-38.781575037147107</v>
      </c>
    </row>
    <row r="162" spans="2:9" s="247" customFormat="1" ht="12" customHeight="1">
      <c r="B162" s="248" t="s">
        <v>231</v>
      </c>
      <c r="C162" s="252" t="s">
        <v>29</v>
      </c>
      <c r="D162" s="244" t="s">
        <v>29</v>
      </c>
      <c r="E162" s="244" t="s">
        <v>29</v>
      </c>
      <c r="F162" s="244" t="s">
        <v>29</v>
      </c>
      <c r="G162" s="294" t="s">
        <v>29</v>
      </c>
      <c r="H162" s="281" t="s">
        <v>29</v>
      </c>
      <c r="I162" s="281" t="s">
        <v>29</v>
      </c>
    </row>
    <row r="163" spans="2:9" s="247" customFormat="1" ht="12" customHeight="1">
      <c r="B163" s="248" t="s">
        <v>232</v>
      </c>
      <c r="C163" s="249">
        <v>1</v>
      </c>
      <c r="D163" s="294" t="s">
        <v>29</v>
      </c>
      <c r="E163" s="294" t="s">
        <v>29</v>
      </c>
      <c r="F163" s="244">
        <v>4</v>
      </c>
      <c r="G163" s="294" t="s">
        <v>29</v>
      </c>
      <c r="H163" s="246">
        <f t="shared" si="3"/>
        <v>-75</v>
      </c>
      <c r="I163" s="281" t="s">
        <v>29</v>
      </c>
    </row>
    <row r="164" spans="2:9" s="247" customFormat="1" ht="12" customHeight="1">
      <c r="B164" s="241" t="s">
        <v>250</v>
      </c>
      <c r="C164" s="249">
        <v>4598</v>
      </c>
      <c r="D164" s="296">
        <v>28019</v>
      </c>
      <c r="E164" s="294">
        <v>10555</v>
      </c>
      <c r="F164" s="244">
        <v>5049</v>
      </c>
      <c r="G164" s="294">
        <v>29943</v>
      </c>
      <c r="H164" s="246">
        <f t="shared" si="3"/>
        <v>-8.9324618736383457</v>
      </c>
      <c r="I164" s="246">
        <f t="shared" si="3"/>
        <v>-6.4255418628727909</v>
      </c>
    </row>
    <row r="165" spans="2:9" s="247" customFormat="1" ht="12" customHeight="1">
      <c r="B165" s="248" t="s">
        <v>228</v>
      </c>
      <c r="C165" s="249">
        <v>2985</v>
      </c>
      <c r="D165" s="296">
        <v>6388</v>
      </c>
      <c r="E165" s="294">
        <v>2224</v>
      </c>
      <c r="F165" s="244">
        <v>3370</v>
      </c>
      <c r="G165" s="294">
        <v>7204</v>
      </c>
      <c r="H165" s="246">
        <f t="shared" si="3"/>
        <v>-11.424332344213649</v>
      </c>
      <c r="I165" s="246">
        <f t="shared" si="3"/>
        <v>-11.3270405330372</v>
      </c>
    </row>
    <row r="166" spans="2:9" s="247" customFormat="1" ht="12" customHeight="1">
      <c r="B166" s="248" t="s">
        <v>234</v>
      </c>
      <c r="C166" s="249">
        <v>914</v>
      </c>
      <c r="D166" s="296">
        <v>5913</v>
      </c>
      <c r="E166" s="294">
        <v>2011</v>
      </c>
      <c r="F166" s="244">
        <v>925</v>
      </c>
      <c r="G166" s="294">
        <v>6024</v>
      </c>
      <c r="H166" s="246">
        <f t="shared" si="3"/>
        <v>-1.1891891891891893</v>
      </c>
      <c r="I166" s="246">
        <f t="shared" si="3"/>
        <v>-1.8426294820717133</v>
      </c>
    </row>
    <row r="167" spans="2:9" s="247" customFormat="1" ht="12" customHeight="1">
      <c r="B167" s="248" t="s">
        <v>237</v>
      </c>
      <c r="C167" s="249">
        <v>590</v>
      </c>
      <c r="D167" s="296">
        <v>9452</v>
      </c>
      <c r="E167" s="294">
        <v>3722</v>
      </c>
      <c r="F167" s="244">
        <v>636</v>
      </c>
      <c r="G167" s="294">
        <v>10074</v>
      </c>
      <c r="H167" s="246">
        <f t="shared" si="3"/>
        <v>-7.232704402515723</v>
      </c>
      <c r="I167" s="246">
        <f t="shared" si="3"/>
        <v>-6.1743101052213616</v>
      </c>
    </row>
    <row r="168" spans="2:9" s="247" customFormat="1" ht="12" customHeight="1">
      <c r="B168" s="248" t="s">
        <v>229</v>
      </c>
      <c r="C168" s="249">
        <v>69</v>
      </c>
      <c r="D168" s="296">
        <v>2430</v>
      </c>
      <c r="E168" s="294">
        <v>941</v>
      </c>
      <c r="F168" s="244">
        <v>80</v>
      </c>
      <c r="G168" s="294">
        <v>2904</v>
      </c>
      <c r="H168" s="246">
        <f t="shared" si="3"/>
        <v>-13.750000000000002</v>
      </c>
      <c r="I168" s="246">
        <f t="shared" si="3"/>
        <v>-16.32231404958678</v>
      </c>
    </row>
    <row r="169" spans="2:9" s="247" customFormat="1" ht="12" customHeight="1">
      <c r="B169" s="248" t="s">
        <v>230</v>
      </c>
      <c r="C169" s="249">
        <v>29</v>
      </c>
      <c r="D169" s="296">
        <v>1865</v>
      </c>
      <c r="E169" s="297">
        <v>910</v>
      </c>
      <c r="F169" s="244">
        <v>21</v>
      </c>
      <c r="G169" s="297">
        <v>1317</v>
      </c>
      <c r="H169" s="246">
        <f t="shared" si="3"/>
        <v>38.095238095238095</v>
      </c>
      <c r="I169" s="246">
        <f t="shared" si="3"/>
        <v>41.609719058466212</v>
      </c>
    </row>
    <row r="170" spans="2:9" s="247" customFormat="1" ht="12" customHeight="1">
      <c r="B170" s="248" t="s">
        <v>238</v>
      </c>
      <c r="C170" s="249">
        <v>7</v>
      </c>
      <c r="D170" s="296">
        <v>1159</v>
      </c>
      <c r="E170" s="244">
        <v>482</v>
      </c>
      <c r="F170" s="244">
        <v>11</v>
      </c>
      <c r="G170" s="244">
        <v>1531</v>
      </c>
      <c r="H170" s="246">
        <f t="shared" si="3"/>
        <v>-36.363636363636367</v>
      </c>
      <c r="I170" s="246">
        <f t="shared" si="3"/>
        <v>-24.297844546048335</v>
      </c>
    </row>
    <row r="171" spans="2:9" s="247" customFormat="1" ht="12" customHeight="1">
      <c r="B171" s="248" t="s">
        <v>231</v>
      </c>
      <c r="C171" s="249">
        <v>2</v>
      </c>
      <c r="D171" s="296">
        <v>812</v>
      </c>
      <c r="E171" s="294">
        <v>265</v>
      </c>
      <c r="F171" s="244">
        <v>2</v>
      </c>
      <c r="G171" s="294">
        <v>889</v>
      </c>
      <c r="H171" s="246">
        <f t="shared" si="3"/>
        <v>0</v>
      </c>
      <c r="I171" s="246">
        <f t="shared" si="3"/>
        <v>-8.6614173228346463</v>
      </c>
    </row>
    <row r="172" spans="2:9" s="247" customFormat="1" ht="12" customHeight="1">
      <c r="B172" s="248" t="s">
        <v>232</v>
      </c>
      <c r="C172" s="249">
        <v>2</v>
      </c>
      <c r="D172" s="294" t="s">
        <v>29</v>
      </c>
      <c r="E172" s="294" t="s">
        <v>29</v>
      </c>
      <c r="F172" s="244">
        <v>4</v>
      </c>
      <c r="G172" s="294" t="s">
        <v>29</v>
      </c>
      <c r="H172" s="246">
        <f t="shared" si="3"/>
        <v>-50</v>
      </c>
      <c r="I172" s="246" t="s">
        <v>29</v>
      </c>
    </row>
    <row r="173" spans="2:9" s="247" customFormat="1" ht="12" customHeight="1">
      <c r="B173" s="300" t="s">
        <v>251</v>
      </c>
      <c r="C173" s="249">
        <v>3697</v>
      </c>
      <c r="D173" s="296">
        <v>13741</v>
      </c>
      <c r="E173" s="294">
        <v>5593</v>
      </c>
      <c r="F173" s="244">
        <v>3927</v>
      </c>
      <c r="G173" s="294">
        <v>16829</v>
      </c>
      <c r="H173" s="246">
        <f t="shared" si="3"/>
        <v>-5.8568882098293864</v>
      </c>
      <c r="I173" s="246">
        <f t="shared" si="3"/>
        <v>-18.349278031968623</v>
      </c>
    </row>
    <row r="174" spans="2:9" s="247" customFormat="1" ht="12" customHeight="1">
      <c r="B174" s="248" t="s">
        <v>228</v>
      </c>
      <c r="C174" s="249">
        <v>3150</v>
      </c>
      <c r="D174" s="296">
        <v>5304</v>
      </c>
      <c r="E174" s="294">
        <v>1765</v>
      </c>
      <c r="F174" s="244">
        <v>3339</v>
      </c>
      <c r="G174" s="294">
        <v>5546</v>
      </c>
      <c r="H174" s="246">
        <f t="shared" si="3"/>
        <v>-5.6603773584905666</v>
      </c>
      <c r="I174" s="246">
        <f t="shared" si="3"/>
        <v>-4.3635052289938692</v>
      </c>
    </row>
    <row r="175" spans="2:9" s="247" customFormat="1" ht="12" customHeight="1">
      <c r="B175" s="248" t="s">
        <v>234</v>
      </c>
      <c r="C175" s="249">
        <v>285</v>
      </c>
      <c r="D175" s="296">
        <v>1817</v>
      </c>
      <c r="E175" s="294">
        <v>718</v>
      </c>
      <c r="F175" s="244">
        <v>302</v>
      </c>
      <c r="G175" s="294">
        <v>1916</v>
      </c>
      <c r="H175" s="246">
        <f t="shared" si="3"/>
        <v>-5.629139072847682</v>
      </c>
      <c r="I175" s="246">
        <f t="shared" si="3"/>
        <v>-5.1670146137787061</v>
      </c>
    </row>
    <row r="176" spans="2:9" s="247" customFormat="1" ht="12" customHeight="1">
      <c r="B176" s="248" t="s">
        <v>237</v>
      </c>
      <c r="C176" s="249">
        <v>186</v>
      </c>
      <c r="D176" s="296">
        <v>2995</v>
      </c>
      <c r="E176" s="294">
        <v>1506</v>
      </c>
      <c r="F176" s="244">
        <v>196</v>
      </c>
      <c r="G176" s="294">
        <v>3211</v>
      </c>
      <c r="H176" s="246">
        <f t="shared" si="3"/>
        <v>-5.1020408163265305</v>
      </c>
      <c r="I176" s="246">
        <f t="shared" si="3"/>
        <v>-6.7268763625038934</v>
      </c>
    </row>
    <row r="177" spans="2:9" s="247" customFormat="1" ht="12" customHeight="1">
      <c r="B177" s="248" t="s">
        <v>229</v>
      </c>
      <c r="C177" s="249">
        <v>38</v>
      </c>
      <c r="D177" s="296">
        <v>1446</v>
      </c>
      <c r="E177" s="297">
        <v>613</v>
      </c>
      <c r="F177" s="251">
        <v>49</v>
      </c>
      <c r="G177" s="297">
        <v>1805</v>
      </c>
      <c r="H177" s="246">
        <f t="shared" si="3"/>
        <v>-22.448979591836736</v>
      </c>
      <c r="I177" s="246">
        <f t="shared" si="3"/>
        <v>-19.88919667590028</v>
      </c>
    </row>
    <row r="178" spans="2:9" s="247" customFormat="1" ht="12" customHeight="1">
      <c r="B178" s="248" t="s">
        <v>230</v>
      </c>
      <c r="C178" s="249">
        <v>23</v>
      </c>
      <c r="D178" s="296">
        <v>1509</v>
      </c>
      <c r="E178" s="294">
        <v>721</v>
      </c>
      <c r="F178" s="244">
        <v>25</v>
      </c>
      <c r="G178" s="294">
        <v>1570</v>
      </c>
      <c r="H178" s="246">
        <f t="shared" si="3"/>
        <v>-8</v>
      </c>
      <c r="I178" s="246">
        <f t="shared" si="3"/>
        <v>-3.8853503184713376</v>
      </c>
    </row>
    <row r="179" spans="2:9" s="247" customFormat="1" ht="12" customHeight="1">
      <c r="B179" s="248" t="s">
        <v>238</v>
      </c>
      <c r="C179" s="249">
        <v>4</v>
      </c>
      <c r="D179" s="296">
        <v>670</v>
      </c>
      <c r="E179" s="294">
        <v>270</v>
      </c>
      <c r="F179" s="244">
        <v>6</v>
      </c>
      <c r="G179" s="294">
        <v>1078</v>
      </c>
      <c r="H179" s="246">
        <f t="shared" si="3"/>
        <v>-33.333333333333329</v>
      </c>
      <c r="I179" s="246">
        <f t="shared" si="3"/>
        <v>-37.847866419294988</v>
      </c>
    </row>
    <row r="180" spans="2:9" s="247" customFormat="1" ht="12" customHeight="1">
      <c r="B180" s="248" t="s">
        <v>231</v>
      </c>
      <c r="C180" s="253" t="s">
        <v>29</v>
      </c>
      <c r="D180" s="251" t="s">
        <v>29</v>
      </c>
      <c r="E180" s="251" t="s">
        <v>29</v>
      </c>
      <c r="F180" s="251">
        <v>1</v>
      </c>
      <c r="G180" s="297">
        <v>1703</v>
      </c>
      <c r="H180" s="250" t="s">
        <v>29</v>
      </c>
      <c r="I180" s="250" t="s">
        <v>29</v>
      </c>
    </row>
    <row r="181" spans="2:9" s="247" customFormat="1" ht="12" customHeight="1">
      <c r="B181" s="248" t="s">
        <v>232</v>
      </c>
      <c r="C181" s="249">
        <v>11</v>
      </c>
      <c r="D181" s="251" t="s">
        <v>29</v>
      </c>
      <c r="E181" s="244" t="s">
        <v>29</v>
      </c>
      <c r="F181" s="244">
        <v>9</v>
      </c>
      <c r="G181" s="244" t="s">
        <v>29</v>
      </c>
      <c r="H181" s="246">
        <f t="shared" si="3"/>
        <v>22.222222222222221</v>
      </c>
      <c r="I181" s="250" t="s">
        <v>29</v>
      </c>
    </row>
    <row r="182" spans="2:9" s="247" customFormat="1" ht="12" customHeight="1">
      <c r="B182" s="241" t="s">
        <v>252</v>
      </c>
      <c r="C182" s="249">
        <v>1050</v>
      </c>
      <c r="D182" s="296">
        <v>9131</v>
      </c>
      <c r="E182" s="294">
        <v>5138</v>
      </c>
      <c r="F182" s="244">
        <v>1745</v>
      </c>
      <c r="G182" s="294">
        <v>17613</v>
      </c>
      <c r="H182" s="246">
        <f t="shared" si="3"/>
        <v>-39.828080229226359</v>
      </c>
      <c r="I182" s="246">
        <f t="shared" si="3"/>
        <v>-48.15761085561801</v>
      </c>
    </row>
    <row r="183" spans="2:9" s="247" customFormat="1" ht="12" customHeight="1">
      <c r="B183" s="248" t="s">
        <v>228</v>
      </c>
      <c r="C183" s="249">
        <v>789</v>
      </c>
      <c r="D183" s="296">
        <v>1334</v>
      </c>
      <c r="E183" s="294">
        <v>420</v>
      </c>
      <c r="F183" s="244">
        <v>1062</v>
      </c>
      <c r="G183" s="294">
        <v>1894</v>
      </c>
      <c r="H183" s="246">
        <f t="shared" si="3"/>
        <v>-25.70621468926554</v>
      </c>
      <c r="I183" s="246">
        <f t="shared" si="3"/>
        <v>-29.567053854276665</v>
      </c>
    </row>
    <row r="184" spans="2:9" s="247" customFormat="1" ht="12" customHeight="1">
      <c r="B184" s="248" t="s">
        <v>234</v>
      </c>
      <c r="C184" s="249">
        <v>131</v>
      </c>
      <c r="D184" s="296">
        <v>838</v>
      </c>
      <c r="E184" s="294">
        <v>294</v>
      </c>
      <c r="F184" s="244">
        <v>233</v>
      </c>
      <c r="G184" s="294">
        <v>1549</v>
      </c>
      <c r="H184" s="246">
        <f t="shared" si="3"/>
        <v>-43.776824034334766</v>
      </c>
      <c r="I184" s="246">
        <f t="shared" si="3"/>
        <v>-45.900581020012908</v>
      </c>
    </row>
    <row r="185" spans="2:9" s="247" customFormat="1" ht="12" customHeight="1">
      <c r="B185" s="248" t="s">
        <v>237</v>
      </c>
      <c r="C185" s="249">
        <v>93</v>
      </c>
      <c r="D185" s="296">
        <v>1484</v>
      </c>
      <c r="E185" s="294">
        <v>790</v>
      </c>
      <c r="F185" s="244">
        <v>303</v>
      </c>
      <c r="G185" s="294">
        <v>5029</v>
      </c>
      <c r="H185" s="246">
        <f t="shared" si="3"/>
        <v>-69.306930693069305</v>
      </c>
      <c r="I185" s="246">
        <f t="shared" si="3"/>
        <v>-70.491151322330481</v>
      </c>
    </row>
    <row r="186" spans="2:9" s="247" customFormat="1" ht="12" customHeight="1">
      <c r="B186" s="248" t="s">
        <v>229</v>
      </c>
      <c r="C186" s="249">
        <v>15</v>
      </c>
      <c r="D186" s="296">
        <v>537</v>
      </c>
      <c r="E186" s="294">
        <v>336</v>
      </c>
      <c r="F186" s="244">
        <v>73</v>
      </c>
      <c r="G186" s="294">
        <v>2794</v>
      </c>
      <c r="H186" s="246">
        <f t="shared" si="3"/>
        <v>-79.452054794520549</v>
      </c>
      <c r="I186" s="246">
        <f t="shared" si="3"/>
        <v>-80.780243378668573</v>
      </c>
    </row>
    <row r="187" spans="2:9" s="247" customFormat="1" ht="12" customHeight="1">
      <c r="B187" s="248" t="s">
        <v>230</v>
      </c>
      <c r="C187" s="249">
        <v>8</v>
      </c>
      <c r="D187" s="296">
        <v>470</v>
      </c>
      <c r="E187" s="294">
        <v>255</v>
      </c>
      <c r="F187" s="244">
        <v>52</v>
      </c>
      <c r="G187" s="294">
        <v>3466</v>
      </c>
      <c r="H187" s="246">
        <f t="shared" si="3"/>
        <v>-84.615384615384613</v>
      </c>
      <c r="I187" s="246">
        <f t="shared" si="3"/>
        <v>-86.439699942296599</v>
      </c>
    </row>
    <row r="188" spans="2:9" s="247" customFormat="1" ht="12" customHeight="1">
      <c r="B188" s="248" t="s">
        <v>238</v>
      </c>
      <c r="C188" s="249">
        <v>5</v>
      </c>
      <c r="D188" s="296">
        <v>929</v>
      </c>
      <c r="E188" s="297">
        <v>546</v>
      </c>
      <c r="F188" s="251">
        <v>10</v>
      </c>
      <c r="G188" s="297">
        <v>1524</v>
      </c>
      <c r="H188" s="246">
        <f t="shared" si="3"/>
        <v>-50</v>
      </c>
      <c r="I188" s="246">
        <f t="shared" si="3"/>
        <v>-39.041994750656166</v>
      </c>
    </row>
    <row r="189" spans="2:9" s="247" customFormat="1" ht="12" customHeight="1">
      <c r="B189" s="248" t="s">
        <v>231</v>
      </c>
      <c r="C189" s="249">
        <v>3</v>
      </c>
      <c r="D189" s="296">
        <v>3539</v>
      </c>
      <c r="E189" s="297">
        <v>2497</v>
      </c>
      <c r="F189" s="251">
        <v>4</v>
      </c>
      <c r="G189" s="297">
        <v>1357</v>
      </c>
      <c r="H189" s="246">
        <f t="shared" si="3"/>
        <v>-25</v>
      </c>
      <c r="I189" s="246">
        <f t="shared" si="3"/>
        <v>160.79587324981577</v>
      </c>
    </row>
    <row r="190" spans="2:9" s="247" customFormat="1" ht="12" customHeight="1" thickBot="1">
      <c r="B190" s="257" t="s">
        <v>232</v>
      </c>
      <c r="C190" s="258">
        <v>6</v>
      </c>
      <c r="D190" s="259" t="s">
        <v>29</v>
      </c>
      <c r="E190" s="259" t="s">
        <v>29</v>
      </c>
      <c r="F190" s="259">
        <v>8</v>
      </c>
      <c r="G190" s="259" t="s">
        <v>29</v>
      </c>
      <c r="H190" s="285">
        <f t="shared" si="3"/>
        <v>-25</v>
      </c>
      <c r="I190" s="260" t="s">
        <v>29</v>
      </c>
    </row>
    <row r="191" spans="2:9" s="307" customFormat="1" ht="12" customHeight="1">
      <c r="B191" s="301"/>
      <c r="C191" s="302"/>
      <c r="D191" s="303"/>
      <c r="E191" s="303"/>
      <c r="F191" s="304"/>
      <c r="G191" s="303"/>
      <c r="H191" s="305"/>
      <c r="I191" s="306"/>
    </row>
    <row r="192" spans="2:9" s="226" customFormat="1" ht="28.5" customHeight="1">
      <c r="B192" s="443"/>
      <c r="C192" s="443"/>
      <c r="D192" s="443"/>
      <c r="E192" s="443"/>
      <c r="F192" s="443"/>
      <c r="G192" s="443"/>
      <c r="H192" s="443"/>
      <c r="I192" s="443"/>
    </row>
    <row r="193" spans="2:9" s="234" customFormat="1" ht="19.5" customHeight="1" thickBot="1">
      <c r="B193" s="227"/>
      <c r="C193" s="228"/>
      <c r="D193" s="229"/>
      <c r="E193" s="229"/>
      <c r="F193" s="230"/>
      <c r="G193" s="231"/>
      <c r="H193" s="232"/>
      <c r="I193" s="233"/>
    </row>
    <row r="194" spans="2:9" s="238" customFormat="1" ht="14.25" customHeight="1">
      <c r="B194" s="444" t="s">
        <v>222</v>
      </c>
      <c r="C194" s="235" t="s">
        <v>223</v>
      </c>
      <c r="D194" s="236"/>
      <c r="E194" s="236"/>
      <c r="F194" s="237" t="s">
        <v>224</v>
      </c>
      <c r="G194" s="236"/>
      <c r="H194" s="447" t="s">
        <v>225</v>
      </c>
      <c r="I194" s="448"/>
    </row>
    <row r="195" spans="2:9" s="238" customFormat="1" ht="9" customHeight="1">
      <c r="B195" s="445"/>
      <c r="C195" s="449" t="s">
        <v>23</v>
      </c>
      <c r="D195" s="451" t="s">
        <v>226</v>
      </c>
      <c r="E195" s="239"/>
      <c r="F195" s="453" t="s">
        <v>23</v>
      </c>
      <c r="G195" s="453" t="s">
        <v>226</v>
      </c>
      <c r="H195" s="455" t="s">
        <v>23</v>
      </c>
      <c r="I195" s="457" t="s">
        <v>226</v>
      </c>
    </row>
    <row r="196" spans="2:9" s="238" customFormat="1" ht="12" customHeight="1">
      <c r="B196" s="446"/>
      <c r="C196" s="450"/>
      <c r="D196" s="452"/>
      <c r="E196" s="240" t="s">
        <v>227</v>
      </c>
      <c r="F196" s="454"/>
      <c r="G196" s="454"/>
      <c r="H196" s="456"/>
      <c r="I196" s="458"/>
    </row>
    <row r="197" spans="2:9" s="247" customFormat="1" ht="10.7" customHeight="1">
      <c r="B197" s="241" t="s">
        <v>253</v>
      </c>
      <c r="C197" s="270">
        <v>2573</v>
      </c>
      <c r="D197" s="271">
        <v>46956</v>
      </c>
      <c r="E197" s="272">
        <v>11725</v>
      </c>
      <c r="F197" s="273">
        <v>2815</v>
      </c>
      <c r="G197" s="274">
        <v>49650</v>
      </c>
      <c r="H197" s="295">
        <f>(C197-F197)/F197*100</f>
        <v>-8.5968028419182954</v>
      </c>
      <c r="I197" s="295">
        <f>(D197-G197)/G197*100</f>
        <v>-5.425981873111783</v>
      </c>
    </row>
    <row r="198" spans="2:9" s="247" customFormat="1" ht="10.7" customHeight="1">
      <c r="B198" s="248" t="s">
        <v>228</v>
      </c>
      <c r="C198" s="275">
        <v>803</v>
      </c>
      <c r="D198" s="276">
        <v>1945</v>
      </c>
      <c r="E198" s="273">
        <v>730</v>
      </c>
      <c r="F198" s="273">
        <v>937</v>
      </c>
      <c r="G198" s="274">
        <v>2228</v>
      </c>
      <c r="H198" s="246">
        <f t="shared" ref="H198:I223" si="4">(C198-F198)/F198*100</f>
        <v>-14.300960512273212</v>
      </c>
      <c r="I198" s="246">
        <f t="shared" si="4"/>
        <v>-12.70197486535009</v>
      </c>
    </row>
    <row r="199" spans="2:9" s="247" customFormat="1" ht="10.7" customHeight="1">
      <c r="B199" s="248" t="s">
        <v>234</v>
      </c>
      <c r="C199" s="275">
        <v>740</v>
      </c>
      <c r="D199" s="276">
        <v>4990</v>
      </c>
      <c r="E199" s="273">
        <v>1170</v>
      </c>
      <c r="F199" s="273">
        <v>781</v>
      </c>
      <c r="G199" s="274">
        <v>5229</v>
      </c>
      <c r="H199" s="246">
        <f t="shared" si="4"/>
        <v>-5.249679897567221</v>
      </c>
      <c r="I199" s="246">
        <f t="shared" si="4"/>
        <v>-4.5706636068081856</v>
      </c>
    </row>
    <row r="200" spans="2:9" s="247" customFormat="1" ht="10.7" customHeight="1">
      <c r="B200" s="248" t="s">
        <v>237</v>
      </c>
      <c r="C200" s="275">
        <v>703</v>
      </c>
      <c r="D200" s="276">
        <v>11447</v>
      </c>
      <c r="E200" s="273">
        <v>2298</v>
      </c>
      <c r="F200" s="273">
        <v>749</v>
      </c>
      <c r="G200" s="274">
        <v>12369</v>
      </c>
      <c r="H200" s="246">
        <f t="shared" si="4"/>
        <v>-6.1415220293724966</v>
      </c>
      <c r="I200" s="246">
        <f t="shared" si="4"/>
        <v>-7.4541191688899664</v>
      </c>
    </row>
    <row r="201" spans="2:9" s="247" customFormat="1" ht="10.7" customHeight="1">
      <c r="B201" s="248" t="s">
        <v>229</v>
      </c>
      <c r="C201" s="275">
        <v>138</v>
      </c>
      <c r="D201" s="276">
        <v>5229</v>
      </c>
      <c r="E201" s="273">
        <v>1176</v>
      </c>
      <c r="F201" s="273">
        <v>138</v>
      </c>
      <c r="G201" s="274">
        <v>5274</v>
      </c>
      <c r="H201" s="246">
        <f t="shared" si="4"/>
        <v>0</v>
      </c>
      <c r="I201" s="246">
        <f t="shared" si="4"/>
        <v>-0.85324232081911267</v>
      </c>
    </row>
    <row r="202" spans="2:9" s="247" customFormat="1" ht="10.7" customHeight="1">
      <c r="B202" s="248" t="s">
        <v>230</v>
      </c>
      <c r="C202" s="275">
        <v>121</v>
      </c>
      <c r="D202" s="276">
        <v>8178</v>
      </c>
      <c r="E202" s="273">
        <v>2324</v>
      </c>
      <c r="F202" s="273">
        <v>129</v>
      </c>
      <c r="G202" s="274">
        <v>8304</v>
      </c>
      <c r="H202" s="246">
        <f t="shared" si="4"/>
        <v>-6.2015503875968996</v>
      </c>
      <c r="I202" s="246">
        <f t="shared" si="4"/>
        <v>-1.5173410404624277</v>
      </c>
    </row>
    <row r="203" spans="2:9" s="247" customFormat="1" ht="10.7" customHeight="1">
      <c r="B203" s="248" t="s">
        <v>238</v>
      </c>
      <c r="C203" s="275">
        <v>53</v>
      </c>
      <c r="D203" s="276">
        <v>8734</v>
      </c>
      <c r="E203" s="273">
        <v>2520</v>
      </c>
      <c r="F203" s="273">
        <v>63</v>
      </c>
      <c r="G203" s="274">
        <v>9740</v>
      </c>
      <c r="H203" s="246">
        <f t="shared" si="4"/>
        <v>-15.873015873015872</v>
      </c>
      <c r="I203" s="246">
        <f t="shared" si="4"/>
        <v>-10.328542094455852</v>
      </c>
    </row>
    <row r="204" spans="2:9" s="247" customFormat="1" ht="10.7" customHeight="1">
      <c r="B204" s="248" t="s">
        <v>231</v>
      </c>
      <c r="C204" s="275">
        <v>11</v>
      </c>
      <c r="D204" s="276">
        <v>6433</v>
      </c>
      <c r="E204" s="273">
        <v>1507</v>
      </c>
      <c r="F204" s="273">
        <v>12</v>
      </c>
      <c r="G204" s="274">
        <v>6506</v>
      </c>
      <c r="H204" s="246">
        <f t="shared" si="4"/>
        <v>-8.3333333333333321</v>
      </c>
      <c r="I204" s="246">
        <f t="shared" si="4"/>
        <v>-1.1220411927451583</v>
      </c>
    </row>
    <row r="205" spans="2:9" s="247" customFormat="1" ht="10.7" customHeight="1">
      <c r="B205" s="248" t="s">
        <v>232</v>
      </c>
      <c r="C205" s="275">
        <v>4</v>
      </c>
      <c r="D205" s="273" t="s">
        <v>29</v>
      </c>
      <c r="E205" s="273" t="s">
        <v>29</v>
      </c>
      <c r="F205" s="273">
        <v>6</v>
      </c>
      <c r="G205" s="274" t="s">
        <v>29</v>
      </c>
      <c r="H205" s="246">
        <f t="shared" si="4"/>
        <v>-33.333333333333329</v>
      </c>
      <c r="I205" s="250" t="s">
        <v>29</v>
      </c>
    </row>
    <row r="206" spans="2:9" s="247" customFormat="1" ht="10.7" customHeight="1">
      <c r="B206" s="241" t="s">
        <v>132</v>
      </c>
      <c r="C206" s="275">
        <v>323</v>
      </c>
      <c r="D206" s="276">
        <v>3376</v>
      </c>
      <c r="E206" s="279">
        <v>2083</v>
      </c>
      <c r="F206" s="279">
        <v>388</v>
      </c>
      <c r="G206" s="280">
        <v>4047</v>
      </c>
      <c r="H206" s="246">
        <f t="shared" si="4"/>
        <v>-16.752577319587626</v>
      </c>
      <c r="I206" s="246">
        <f t="shared" si="4"/>
        <v>-16.580182851494936</v>
      </c>
    </row>
    <row r="207" spans="2:9" s="247" customFormat="1" ht="10.7" customHeight="1">
      <c r="B207" s="248" t="s">
        <v>228</v>
      </c>
      <c r="C207" s="275">
        <v>144</v>
      </c>
      <c r="D207" s="276">
        <v>437</v>
      </c>
      <c r="E207" s="279">
        <v>175</v>
      </c>
      <c r="F207" s="273">
        <v>152</v>
      </c>
      <c r="G207" s="280">
        <v>445</v>
      </c>
      <c r="H207" s="246">
        <f t="shared" si="4"/>
        <v>-5.2631578947368416</v>
      </c>
      <c r="I207" s="246">
        <f t="shared" si="4"/>
        <v>-1.7977528089887642</v>
      </c>
    </row>
    <row r="208" spans="2:9" s="310" customFormat="1" ht="10.7" customHeight="1">
      <c r="B208" s="248" t="s">
        <v>234</v>
      </c>
      <c r="C208" s="308">
        <v>87</v>
      </c>
      <c r="D208" s="309">
        <v>554</v>
      </c>
      <c r="E208" s="273">
        <v>263</v>
      </c>
      <c r="F208" s="273">
        <v>119</v>
      </c>
      <c r="G208" s="274">
        <v>760</v>
      </c>
      <c r="H208" s="246">
        <f t="shared" si="4"/>
        <v>-26.890756302521009</v>
      </c>
      <c r="I208" s="246">
        <f t="shared" si="4"/>
        <v>-27.105263157894736</v>
      </c>
    </row>
    <row r="209" spans="2:11" s="310" customFormat="1" ht="10.7" customHeight="1">
      <c r="B209" s="248" t="s">
        <v>237</v>
      </c>
      <c r="C209" s="308">
        <v>73</v>
      </c>
      <c r="D209" s="309">
        <v>1029</v>
      </c>
      <c r="E209" s="273">
        <v>656</v>
      </c>
      <c r="F209" s="273">
        <v>99</v>
      </c>
      <c r="G209" s="274">
        <v>1511</v>
      </c>
      <c r="H209" s="246">
        <f t="shared" si="4"/>
        <v>-26.262626262626267</v>
      </c>
      <c r="I209" s="246">
        <f t="shared" si="4"/>
        <v>-31.899404367968231</v>
      </c>
    </row>
    <row r="210" spans="2:11" s="310" customFormat="1" ht="10.7" customHeight="1">
      <c r="B210" s="248" t="s">
        <v>229</v>
      </c>
      <c r="C210" s="308">
        <v>6</v>
      </c>
      <c r="D210" s="309">
        <v>236</v>
      </c>
      <c r="E210" s="273">
        <v>168</v>
      </c>
      <c r="F210" s="273">
        <v>6</v>
      </c>
      <c r="G210" s="274">
        <v>206</v>
      </c>
      <c r="H210" s="246">
        <f t="shared" si="4"/>
        <v>0</v>
      </c>
      <c r="I210" s="246">
        <f t="shared" si="4"/>
        <v>14.563106796116504</v>
      </c>
    </row>
    <row r="211" spans="2:11" s="310" customFormat="1" ht="10.7" customHeight="1">
      <c r="B211" s="248" t="s">
        <v>230</v>
      </c>
      <c r="C211" s="308">
        <v>7</v>
      </c>
      <c r="D211" s="309">
        <v>413</v>
      </c>
      <c r="E211" s="273">
        <v>325</v>
      </c>
      <c r="F211" s="273">
        <v>7</v>
      </c>
      <c r="G211" s="274">
        <v>496</v>
      </c>
      <c r="H211" s="246">
        <f t="shared" si="4"/>
        <v>0</v>
      </c>
      <c r="I211" s="246">
        <f t="shared" si="4"/>
        <v>-16.733870967741936</v>
      </c>
    </row>
    <row r="212" spans="2:11" s="310" customFormat="1" ht="10.7" customHeight="1">
      <c r="B212" s="248" t="s">
        <v>238</v>
      </c>
      <c r="C212" s="308">
        <v>4</v>
      </c>
      <c r="D212" s="309">
        <v>707</v>
      </c>
      <c r="E212" s="273">
        <v>496</v>
      </c>
      <c r="F212" s="273">
        <v>4</v>
      </c>
      <c r="G212" s="274">
        <v>629</v>
      </c>
      <c r="H212" s="246">
        <f t="shared" si="4"/>
        <v>0</v>
      </c>
      <c r="I212" s="246">
        <f t="shared" si="4"/>
        <v>12.400635930047695</v>
      </c>
    </row>
    <row r="213" spans="2:11" s="310" customFormat="1" ht="10.7" customHeight="1">
      <c r="B213" s="248" t="s">
        <v>231</v>
      </c>
      <c r="C213" s="277" t="s">
        <v>29</v>
      </c>
      <c r="D213" s="273" t="s">
        <v>29</v>
      </c>
      <c r="E213" s="273" t="s">
        <v>29</v>
      </c>
      <c r="F213" s="273" t="s">
        <v>29</v>
      </c>
      <c r="G213" s="274" t="s">
        <v>29</v>
      </c>
      <c r="H213" s="281" t="s">
        <v>29</v>
      </c>
      <c r="I213" s="281" t="s">
        <v>29</v>
      </c>
    </row>
    <row r="214" spans="2:11" s="310" customFormat="1" ht="10.7" customHeight="1">
      <c r="B214" s="248" t="s">
        <v>232</v>
      </c>
      <c r="C214" s="308">
        <v>2</v>
      </c>
      <c r="D214" s="273" t="s">
        <v>29</v>
      </c>
      <c r="E214" s="273" t="s">
        <v>29</v>
      </c>
      <c r="F214" s="273">
        <v>1</v>
      </c>
      <c r="G214" s="274" t="s">
        <v>29</v>
      </c>
      <c r="H214" s="246">
        <f t="shared" si="4"/>
        <v>100</v>
      </c>
      <c r="I214" s="281" t="s">
        <v>29</v>
      </c>
    </row>
    <row r="215" spans="2:11" s="310" customFormat="1" ht="10.7" customHeight="1">
      <c r="B215" s="248" t="s">
        <v>254</v>
      </c>
      <c r="C215" s="308">
        <v>2767</v>
      </c>
      <c r="D215" s="309">
        <v>19745</v>
      </c>
      <c r="E215" s="273">
        <v>11526</v>
      </c>
      <c r="F215" s="273">
        <v>2927</v>
      </c>
      <c r="G215" s="274">
        <v>22565</v>
      </c>
      <c r="H215" s="246">
        <f t="shared" si="4"/>
        <v>-5.4663477963785452</v>
      </c>
      <c r="I215" s="246">
        <f t="shared" si="4"/>
        <v>-12.497230223797917</v>
      </c>
    </row>
    <row r="216" spans="2:11" s="310" customFormat="1" ht="10.7" customHeight="1">
      <c r="B216" s="248" t="s">
        <v>228</v>
      </c>
      <c r="C216" s="308">
        <v>1973</v>
      </c>
      <c r="D216" s="309">
        <v>3969</v>
      </c>
      <c r="E216" s="273">
        <v>2529</v>
      </c>
      <c r="F216" s="273">
        <v>2080</v>
      </c>
      <c r="G216" s="274">
        <v>4120</v>
      </c>
      <c r="H216" s="246">
        <f t="shared" si="4"/>
        <v>-5.1442307692307692</v>
      </c>
      <c r="I216" s="246">
        <f t="shared" si="4"/>
        <v>-3.6650485436893208</v>
      </c>
    </row>
    <row r="217" spans="2:11" s="310" customFormat="1" ht="10.7" customHeight="1">
      <c r="B217" s="248" t="s">
        <v>234</v>
      </c>
      <c r="C217" s="308">
        <v>383</v>
      </c>
      <c r="D217" s="309">
        <v>2452</v>
      </c>
      <c r="E217" s="273">
        <v>1576</v>
      </c>
      <c r="F217" s="273">
        <v>418</v>
      </c>
      <c r="G217" s="274">
        <v>2678</v>
      </c>
      <c r="H217" s="246">
        <f t="shared" si="4"/>
        <v>-8.3732057416267942</v>
      </c>
      <c r="I217" s="246">
        <f t="shared" si="4"/>
        <v>-8.4391336818521285</v>
      </c>
      <c r="K217" s="254"/>
    </row>
    <row r="218" spans="2:11" s="310" customFormat="1" ht="10.7" customHeight="1">
      <c r="B218" s="248" t="s">
        <v>237</v>
      </c>
      <c r="C218" s="308">
        <v>253</v>
      </c>
      <c r="D218" s="309">
        <v>3957</v>
      </c>
      <c r="E218" s="279">
        <v>2684</v>
      </c>
      <c r="F218" s="273">
        <v>279</v>
      </c>
      <c r="G218" s="280">
        <v>4327</v>
      </c>
      <c r="H218" s="246">
        <f t="shared" si="4"/>
        <v>-9.3189964157706093</v>
      </c>
      <c r="I218" s="246">
        <f t="shared" si="4"/>
        <v>-8.5509590940605502</v>
      </c>
    </row>
    <row r="219" spans="2:11" s="310" customFormat="1" ht="10.7" customHeight="1">
      <c r="B219" s="248" t="s">
        <v>229</v>
      </c>
      <c r="C219" s="308">
        <v>43</v>
      </c>
      <c r="D219" s="309">
        <v>1664</v>
      </c>
      <c r="E219" s="273">
        <v>999</v>
      </c>
      <c r="F219" s="273">
        <v>44</v>
      </c>
      <c r="G219" s="274">
        <v>1699</v>
      </c>
      <c r="H219" s="246">
        <f t="shared" si="4"/>
        <v>-2.2727272727272729</v>
      </c>
      <c r="I219" s="246">
        <f t="shared" si="4"/>
        <v>-2.0600353148911124</v>
      </c>
    </row>
    <row r="220" spans="2:11" s="310" customFormat="1" ht="10.7" customHeight="1">
      <c r="B220" s="248" t="s">
        <v>230</v>
      </c>
      <c r="C220" s="308">
        <v>43</v>
      </c>
      <c r="D220" s="309">
        <v>2810</v>
      </c>
      <c r="E220" s="273">
        <v>1616</v>
      </c>
      <c r="F220" s="273">
        <v>43</v>
      </c>
      <c r="G220" s="274">
        <v>2949</v>
      </c>
      <c r="H220" s="246">
        <f t="shared" si="4"/>
        <v>0</v>
      </c>
      <c r="I220" s="246">
        <f t="shared" si="4"/>
        <v>-4.7134621905730754</v>
      </c>
    </row>
    <row r="221" spans="2:11" s="310" customFormat="1" ht="10.7" customHeight="1">
      <c r="B221" s="248" t="s">
        <v>238</v>
      </c>
      <c r="C221" s="308">
        <v>21</v>
      </c>
      <c r="D221" s="309">
        <v>3474</v>
      </c>
      <c r="E221" s="273">
        <v>1794</v>
      </c>
      <c r="F221" s="273">
        <v>29</v>
      </c>
      <c r="G221" s="274">
        <v>4056</v>
      </c>
      <c r="H221" s="246">
        <f t="shared" si="4"/>
        <v>-27.586206896551722</v>
      </c>
      <c r="I221" s="246">
        <f t="shared" si="4"/>
        <v>-14.349112426035504</v>
      </c>
    </row>
    <row r="222" spans="2:11" s="310" customFormat="1" ht="10.7" customHeight="1">
      <c r="B222" s="248" t="s">
        <v>231</v>
      </c>
      <c r="C222" s="308">
        <v>4</v>
      </c>
      <c r="D222" s="309">
        <v>1419</v>
      </c>
      <c r="E222" s="273">
        <v>328</v>
      </c>
      <c r="F222" s="273">
        <v>7</v>
      </c>
      <c r="G222" s="274">
        <v>2736</v>
      </c>
      <c r="H222" s="246">
        <f t="shared" si="4"/>
        <v>-42.857142857142854</v>
      </c>
      <c r="I222" s="246">
        <f t="shared" si="4"/>
        <v>-48.135964912280706</v>
      </c>
    </row>
    <row r="223" spans="2:11" s="310" customFormat="1" ht="10.7" customHeight="1">
      <c r="B223" s="248" t="s">
        <v>232</v>
      </c>
      <c r="C223" s="308">
        <v>47</v>
      </c>
      <c r="D223" s="273" t="s">
        <v>29</v>
      </c>
      <c r="E223" s="273" t="s">
        <v>29</v>
      </c>
      <c r="F223" s="273">
        <v>27</v>
      </c>
      <c r="G223" s="274" t="s">
        <v>29</v>
      </c>
      <c r="H223" s="246">
        <f t="shared" si="4"/>
        <v>74.074074074074076</v>
      </c>
      <c r="I223" s="250" t="s">
        <v>29</v>
      </c>
    </row>
    <row r="224" spans="2:11" s="310" customFormat="1" ht="10.7" customHeight="1">
      <c r="B224" s="248" t="s">
        <v>255</v>
      </c>
      <c r="C224" s="277" t="s">
        <v>29</v>
      </c>
      <c r="D224" s="273" t="s">
        <v>29</v>
      </c>
      <c r="E224" s="273" t="s">
        <v>29</v>
      </c>
      <c r="F224" s="273">
        <v>499</v>
      </c>
      <c r="G224" s="274">
        <v>13104</v>
      </c>
      <c r="H224" s="250" t="s">
        <v>29</v>
      </c>
      <c r="I224" s="250" t="s">
        <v>29</v>
      </c>
    </row>
    <row r="225" spans="2:9" s="310" customFormat="1" ht="10.7" customHeight="1">
      <c r="B225" s="248" t="s">
        <v>228</v>
      </c>
      <c r="C225" s="277" t="s">
        <v>29</v>
      </c>
      <c r="D225" s="273" t="s">
        <v>29</v>
      </c>
      <c r="E225" s="273" t="s">
        <v>29</v>
      </c>
      <c r="F225" s="273">
        <v>241</v>
      </c>
      <c r="G225" s="274">
        <v>434</v>
      </c>
      <c r="H225" s="250" t="s">
        <v>29</v>
      </c>
      <c r="I225" s="250" t="s">
        <v>29</v>
      </c>
    </row>
    <row r="226" spans="2:9" s="310" customFormat="1" ht="10.7" customHeight="1">
      <c r="B226" s="248" t="s">
        <v>234</v>
      </c>
      <c r="C226" s="277" t="s">
        <v>29</v>
      </c>
      <c r="D226" s="273" t="s">
        <v>29</v>
      </c>
      <c r="E226" s="273" t="s">
        <v>29</v>
      </c>
      <c r="F226" s="273">
        <v>73</v>
      </c>
      <c r="G226" s="274">
        <v>518</v>
      </c>
      <c r="H226" s="250" t="s">
        <v>29</v>
      </c>
      <c r="I226" s="250" t="s">
        <v>29</v>
      </c>
    </row>
    <row r="227" spans="2:9" s="310" customFormat="1" ht="10.7" customHeight="1">
      <c r="B227" s="248" t="s">
        <v>237</v>
      </c>
      <c r="C227" s="277" t="s">
        <v>29</v>
      </c>
      <c r="D227" s="273" t="s">
        <v>29</v>
      </c>
      <c r="E227" s="273" t="s">
        <v>29</v>
      </c>
      <c r="F227" s="273">
        <v>94</v>
      </c>
      <c r="G227" s="274">
        <v>1555</v>
      </c>
      <c r="H227" s="250" t="s">
        <v>29</v>
      </c>
      <c r="I227" s="250" t="s">
        <v>29</v>
      </c>
    </row>
    <row r="228" spans="2:9" s="310" customFormat="1" ht="10.7" customHeight="1">
      <c r="B228" s="248" t="s">
        <v>229</v>
      </c>
      <c r="C228" s="277" t="s">
        <v>29</v>
      </c>
      <c r="D228" s="273" t="s">
        <v>29</v>
      </c>
      <c r="E228" s="273" t="s">
        <v>29</v>
      </c>
      <c r="F228" s="273">
        <v>29</v>
      </c>
      <c r="G228" s="274">
        <v>1100</v>
      </c>
      <c r="H228" s="250" t="s">
        <v>29</v>
      </c>
      <c r="I228" s="250" t="s">
        <v>29</v>
      </c>
    </row>
    <row r="229" spans="2:9" s="310" customFormat="1" ht="10.7" customHeight="1">
      <c r="B229" s="248" t="s">
        <v>230</v>
      </c>
      <c r="C229" s="277" t="s">
        <v>29</v>
      </c>
      <c r="D229" s="273" t="s">
        <v>29</v>
      </c>
      <c r="E229" s="273" t="s">
        <v>29</v>
      </c>
      <c r="F229" s="273">
        <v>39</v>
      </c>
      <c r="G229" s="280">
        <v>2613</v>
      </c>
      <c r="H229" s="250" t="s">
        <v>29</v>
      </c>
      <c r="I229" s="250" t="s">
        <v>29</v>
      </c>
    </row>
    <row r="230" spans="2:9" s="310" customFormat="1" ht="10.7" customHeight="1">
      <c r="B230" s="248" t="s">
        <v>238</v>
      </c>
      <c r="C230" s="277" t="s">
        <v>29</v>
      </c>
      <c r="D230" s="273" t="s">
        <v>29</v>
      </c>
      <c r="E230" s="273" t="s">
        <v>29</v>
      </c>
      <c r="F230" s="273">
        <v>15</v>
      </c>
      <c r="G230" s="274">
        <v>2218</v>
      </c>
      <c r="H230" s="250" t="s">
        <v>29</v>
      </c>
      <c r="I230" s="250" t="s">
        <v>29</v>
      </c>
    </row>
    <row r="231" spans="2:9" s="310" customFormat="1" ht="10.7" customHeight="1">
      <c r="B231" s="248" t="s">
        <v>231</v>
      </c>
      <c r="C231" s="277" t="s">
        <v>29</v>
      </c>
      <c r="D231" s="273" t="s">
        <v>29</v>
      </c>
      <c r="E231" s="273" t="s">
        <v>29</v>
      </c>
      <c r="F231" s="273">
        <v>8</v>
      </c>
      <c r="G231" s="274">
        <v>4666</v>
      </c>
      <c r="H231" s="250" t="s">
        <v>29</v>
      </c>
      <c r="I231" s="250" t="s">
        <v>29</v>
      </c>
    </row>
    <row r="232" spans="2:9" s="310" customFormat="1" ht="10.7" customHeight="1" thickBot="1">
      <c r="B232" s="257" t="s">
        <v>232</v>
      </c>
      <c r="C232" s="311" t="s">
        <v>29</v>
      </c>
      <c r="D232" s="312" t="s">
        <v>29</v>
      </c>
      <c r="E232" s="312" t="s">
        <v>29</v>
      </c>
      <c r="F232" s="312" t="s">
        <v>29</v>
      </c>
      <c r="G232" s="312" t="s">
        <v>29</v>
      </c>
      <c r="H232" s="286" t="s">
        <v>29</v>
      </c>
      <c r="I232" s="286" t="s">
        <v>29</v>
      </c>
    </row>
    <row r="233" spans="2:9" s="318" customFormat="1" ht="12" customHeight="1">
      <c r="B233" s="313"/>
      <c r="C233" s="314"/>
      <c r="D233" s="315"/>
      <c r="E233" s="315"/>
      <c r="F233" s="316"/>
      <c r="G233" s="316"/>
      <c r="H233" s="317"/>
      <c r="I233" s="317"/>
    </row>
    <row r="234" spans="2:9" s="318" customFormat="1" ht="12" customHeight="1">
      <c r="H234" s="319"/>
      <c r="I234" s="319"/>
    </row>
    <row r="235" spans="2:9" s="318" customFormat="1" ht="12" customHeight="1">
      <c r="H235" s="319"/>
      <c r="I235" s="319"/>
    </row>
    <row r="236" spans="2:9" s="318" customFormat="1" ht="12" customHeight="1">
      <c r="H236" s="319"/>
      <c r="I236" s="319"/>
    </row>
    <row r="237" spans="2:9" s="318" customFormat="1" ht="12" customHeight="1">
      <c r="H237" s="319"/>
      <c r="I237" s="319"/>
    </row>
    <row r="238" spans="2:9" s="318" customFormat="1" ht="12" customHeight="1">
      <c r="H238" s="319"/>
      <c r="I238" s="319"/>
    </row>
    <row r="239" spans="2:9" s="318" customFormat="1" ht="7.5" customHeight="1">
      <c r="H239" s="319"/>
      <c r="I239" s="319"/>
    </row>
    <row r="240" spans="2:9" s="318" customFormat="1" ht="12" customHeight="1">
      <c r="H240" s="319"/>
      <c r="I240" s="319"/>
    </row>
    <row r="241" spans="8:9" s="318" customFormat="1" ht="7.5" customHeight="1">
      <c r="H241" s="319"/>
      <c r="I241" s="319"/>
    </row>
    <row r="242" spans="8:9" s="318" customFormat="1" ht="12" customHeight="1">
      <c r="H242" s="319"/>
      <c r="I242" s="319"/>
    </row>
    <row r="243" spans="8:9" s="318" customFormat="1" ht="12" customHeight="1">
      <c r="H243" s="319"/>
      <c r="I243" s="319"/>
    </row>
    <row r="244" spans="8:9" s="318" customFormat="1" ht="12" customHeight="1">
      <c r="H244" s="319"/>
      <c r="I244" s="319"/>
    </row>
    <row r="245" spans="8:9" s="318" customFormat="1" ht="12" customHeight="1">
      <c r="H245" s="319"/>
      <c r="I245" s="319"/>
    </row>
    <row r="246" spans="8:9" s="318" customFormat="1" ht="12" customHeight="1">
      <c r="H246" s="319"/>
      <c r="I246" s="319"/>
    </row>
    <row r="247" spans="8:9" s="318" customFormat="1" ht="7.5" customHeight="1">
      <c r="H247" s="319"/>
      <c r="I247" s="319"/>
    </row>
    <row r="248" spans="8:9" s="318" customFormat="1" ht="12" customHeight="1">
      <c r="H248" s="319"/>
      <c r="I248" s="319"/>
    </row>
    <row r="249" spans="8:9" s="318" customFormat="1" ht="12" customHeight="1">
      <c r="H249" s="319"/>
      <c r="I249" s="319"/>
    </row>
    <row r="250" spans="8:9" s="318" customFormat="1" ht="12" customHeight="1">
      <c r="H250" s="319"/>
      <c r="I250" s="319"/>
    </row>
    <row r="251" spans="8:9" s="318" customFormat="1" ht="12" customHeight="1">
      <c r="H251" s="319"/>
      <c r="I251" s="319"/>
    </row>
    <row r="252" spans="8:9" s="318" customFormat="1" ht="12" customHeight="1">
      <c r="H252" s="319"/>
      <c r="I252" s="319"/>
    </row>
    <row r="253" spans="8:9" s="318" customFormat="1" ht="7.5" customHeight="1">
      <c r="H253" s="319"/>
      <c r="I253" s="319"/>
    </row>
    <row r="254" spans="8:9" s="318" customFormat="1" ht="12" customHeight="1">
      <c r="H254" s="319"/>
      <c r="I254" s="319"/>
    </row>
    <row r="255" spans="8:9" s="318" customFormat="1" ht="7.5" customHeight="1">
      <c r="H255" s="319"/>
      <c r="I255" s="319"/>
    </row>
    <row r="256" spans="8:9" s="318" customFormat="1" ht="12" customHeight="1">
      <c r="H256" s="319"/>
      <c r="I256" s="319"/>
    </row>
    <row r="257" spans="8:9" s="318" customFormat="1" ht="12" customHeight="1">
      <c r="H257" s="319"/>
      <c r="I257" s="319"/>
    </row>
    <row r="258" spans="8:9" s="318" customFormat="1" ht="12" customHeight="1">
      <c r="H258" s="319"/>
      <c r="I258" s="319"/>
    </row>
    <row r="259" spans="8:9" s="318" customFormat="1" ht="12" customHeight="1">
      <c r="H259" s="319"/>
      <c r="I259" s="319"/>
    </row>
    <row r="260" spans="8:9" s="318" customFormat="1" ht="12" customHeight="1">
      <c r="H260" s="319"/>
      <c r="I260" s="319"/>
    </row>
    <row r="261" spans="8:9" s="318" customFormat="1" ht="7.5" customHeight="1">
      <c r="H261" s="319"/>
      <c r="I261" s="319"/>
    </row>
    <row r="262" spans="8:9" s="318" customFormat="1" ht="12" customHeight="1">
      <c r="H262" s="319"/>
      <c r="I262" s="319"/>
    </row>
    <row r="263" spans="8:9" s="318" customFormat="1" ht="12" customHeight="1">
      <c r="H263" s="319"/>
      <c r="I263" s="319"/>
    </row>
    <row r="264" spans="8:9" s="318" customFormat="1" ht="12" customHeight="1">
      <c r="H264" s="319"/>
      <c r="I264" s="319"/>
    </row>
    <row r="265" spans="8:9" s="318" customFormat="1" ht="12" customHeight="1">
      <c r="H265" s="319"/>
      <c r="I265" s="319"/>
    </row>
    <row r="266" spans="8:9" s="318" customFormat="1" ht="12" customHeight="1">
      <c r="H266" s="319"/>
      <c r="I266" s="319"/>
    </row>
    <row r="267" spans="8:9" s="318" customFormat="1" ht="7.5" customHeight="1">
      <c r="H267" s="319"/>
      <c r="I267" s="319"/>
    </row>
    <row r="268" spans="8:9" s="318" customFormat="1" ht="12" customHeight="1">
      <c r="H268" s="319"/>
      <c r="I268" s="319"/>
    </row>
    <row r="269" spans="8:9" s="318" customFormat="1" ht="11.25" customHeight="1">
      <c r="H269" s="319"/>
      <c r="I269" s="319"/>
    </row>
    <row r="270" spans="8:9" s="318" customFormat="1" ht="17.25" customHeight="1">
      <c r="H270" s="319"/>
      <c r="I270" s="319"/>
    </row>
    <row r="271" spans="8:9" s="318" customFormat="1" ht="7.5" customHeight="1">
      <c r="H271" s="319"/>
      <c r="I271" s="319"/>
    </row>
    <row r="272" spans="8:9" s="318" customFormat="1" ht="17.25" customHeight="1">
      <c r="H272" s="319"/>
      <c r="I272" s="319"/>
    </row>
    <row r="273" spans="8:9" s="318" customFormat="1" ht="7.5" customHeight="1">
      <c r="H273" s="319"/>
      <c r="I273" s="319"/>
    </row>
    <row r="274" spans="8:9" s="318" customFormat="1" ht="15.75" customHeight="1">
      <c r="H274" s="319"/>
      <c r="I274" s="319"/>
    </row>
    <row r="275" spans="8:9" s="318" customFormat="1" ht="7.5" customHeight="1">
      <c r="H275" s="319"/>
      <c r="I275" s="319"/>
    </row>
    <row r="276" spans="8:9" s="318" customFormat="1" ht="12.75" customHeight="1">
      <c r="H276" s="319"/>
      <c r="I276" s="319"/>
    </row>
    <row r="277" spans="8:9" s="318" customFormat="1" ht="12.75" customHeight="1">
      <c r="H277" s="319"/>
      <c r="I277" s="319"/>
    </row>
    <row r="278" spans="8:9" s="318" customFormat="1" ht="12.75" customHeight="1">
      <c r="H278" s="319"/>
      <c r="I278" s="319"/>
    </row>
    <row r="279" spans="8:9" s="318" customFormat="1" ht="12.75" customHeight="1">
      <c r="H279" s="319"/>
      <c r="I279" s="319"/>
    </row>
    <row r="280" spans="8:9" s="318" customFormat="1" ht="12.75" customHeight="1">
      <c r="H280" s="319"/>
      <c r="I280" s="319"/>
    </row>
    <row r="281" spans="8:9" s="318" customFormat="1" ht="12.75" customHeight="1">
      <c r="H281" s="319"/>
      <c r="I281" s="319"/>
    </row>
    <row r="282" spans="8:9" s="318" customFormat="1" ht="12.75" customHeight="1">
      <c r="H282" s="319"/>
      <c r="I282" s="319"/>
    </row>
    <row r="283" spans="8:9" s="318" customFormat="1" ht="12.75" customHeight="1">
      <c r="H283" s="319"/>
      <c r="I283" s="319"/>
    </row>
    <row r="284" spans="8:9" s="318" customFormat="1" ht="12.75" customHeight="1">
      <c r="H284" s="319"/>
      <c r="I284" s="319"/>
    </row>
    <row r="285" spans="8:9" s="318" customFormat="1" ht="7.5" customHeight="1">
      <c r="H285" s="319"/>
      <c r="I285" s="319"/>
    </row>
    <row r="286" spans="8:9" s="318" customFormat="1" ht="7.5" customHeight="1">
      <c r="H286" s="319"/>
      <c r="I286" s="319"/>
    </row>
    <row r="287" spans="8:9" s="318" customFormat="1" ht="12" customHeight="1">
      <c r="H287" s="319"/>
      <c r="I287" s="319"/>
    </row>
    <row r="288" spans="8:9" s="318" customFormat="1" ht="7.5" customHeight="1">
      <c r="H288" s="319"/>
      <c r="I288" s="319"/>
    </row>
    <row r="289" spans="8:9" s="318" customFormat="1" ht="12" customHeight="1">
      <c r="H289" s="319"/>
      <c r="I289" s="319"/>
    </row>
    <row r="290" spans="8:9" s="318" customFormat="1" ht="12" customHeight="1">
      <c r="H290" s="319"/>
      <c r="I290" s="319"/>
    </row>
    <row r="291" spans="8:9" s="318" customFormat="1" ht="12" customHeight="1">
      <c r="H291" s="319"/>
      <c r="I291" s="319"/>
    </row>
    <row r="292" spans="8:9" s="318" customFormat="1" ht="12" customHeight="1">
      <c r="H292" s="319"/>
      <c r="I292" s="319"/>
    </row>
    <row r="293" spans="8:9" s="318" customFormat="1" ht="12" customHeight="1">
      <c r="H293" s="319"/>
      <c r="I293" s="319"/>
    </row>
    <row r="294" spans="8:9" s="318" customFormat="1" ht="7.5" customHeight="1">
      <c r="H294" s="319"/>
      <c r="I294" s="319"/>
    </row>
    <row r="295" spans="8:9" s="318" customFormat="1" ht="12" customHeight="1">
      <c r="H295" s="319"/>
      <c r="I295" s="319"/>
    </row>
    <row r="296" spans="8:9" s="318" customFormat="1" ht="12" customHeight="1">
      <c r="H296" s="319"/>
      <c r="I296" s="319"/>
    </row>
    <row r="297" spans="8:9" s="318" customFormat="1" ht="12" customHeight="1">
      <c r="H297" s="319"/>
      <c r="I297" s="319"/>
    </row>
    <row r="298" spans="8:9" s="318" customFormat="1" ht="12" customHeight="1">
      <c r="H298" s="319"/>
      <c r="I298" s="319"/>
    </row>
    <row r="299" spans="8:9" s="318" customFormat="1" ht="12" customHeight="1">
      <c r="H299" s="319"/>
      <c r="I299" s="319"/>
    </row>
    <row r="300" spans="8:9" s="318" customFormat="1" ht="7.5" customHeight="1">
      <c r="H300" s="319"/>
      <c r="I300" s="319"/>
    </row>
    <row r="301" spans="8:9" s="318" customFormat="1" ht="12" customHeight="1">
      <c r="H301" s="319"/>
      <c r="I301" s="319"/>
    </row>
    <row r="302" spans="8:9" s="318" customFormat="1" ht="7.5" customHeight="1">
      <c r="H302" s="319"/>
      <c r="I302" s="319"/>
    </row>
    <row r="303" spans="8:9" s="318" customFormat="1" ht="12" customHeight="1">
      <c r="H303" s="319"/>
      <c r="I303" s="319"/>
    </row>
    <row r="304" spans="8:9" s="318" customFormat="1" ht="12" customHeight="1">
      <c r="H304" s="319"/>
      <c r="I304" s="319"/>
    </row>
    <row r="305" spans="8:9" s="318" customFormat="1" ht="12" customHeight="1">
      <c r="H305" s="319"/>
      <c r="I305" s="319"/>
    </row>
    <row r="306" spans="8:9" s="318" customFormat="1" ht="12" customHeight="1">
      <c r="H306" s="319"/>
      <c r="I306" s="319"/>
    </row>
    <row r="307" spans="8:9" s="318" customFormat="1" ht="12" customHeight="1">
      <c r="H307" s="319"/>
      <c r="I307" s="319"/>
    </row>
    <row r="308" spans="8:9" s="318" customFormat="1" ht="7.5" customHeight="1">
      <c r="H308" s="319"/>
      <c r="I308" s="319"/>
    </row>
    <row r="309" spans="8:9" s="318" customFormat="1" ht="12" customHeight="1">
      <c r="H309" s="319"/>
      <c r="I309" s="319"/>
    </row>
    <row r="310" spans="8:9" s="318" customFormat="1" ht="12" customHeight="1">
      <c r="H310" s="319"/>
      <c r="I310" s="319"/>
    </row>
    <row r="311" spans="8:9" s="318" customFormat="1" ht="12" customHeight="1">
      <c r="H311" s="319"/>
      <c r="I311" s="319"/>
    </row>
    <row r="312" spans="8:9" s="318" customFormat="1" ht="12" customHeight="1">
      <c r="H312" s="319"/>
      <c r="I312" s="319"/>
    </row>
    <row r="313" spans="8:9" s="318" customFormat="1" ht="12" customHeight="1">
      <c r="H313" s="319"/>
      <c r="I313" s="319"/>
    </row>
    <row r="314" spans="8:9" s="318" customFormat="1" ht="7.5" customHeight="1">
      <c r="H314" s="319"/>
      <c r="I314" s="319"/>
    </row>
    <row r="315" spans="8:9" s="318" customFormat="1" ht="12" customHeight="1">
      <c r="H315" s="319"/>
      <c r="I315" s="319"/>
    </row>
    <row r="316" spans="8:9" s="318" customFormat="1" ht="7.5" customHeight="1">
      <c r="H316" s="319"/>
      <c r="I316" s="319"/>
    </row>
    <row r="317" spans="8:9" s="318" customFormat="1" ht="12" customHeight="1">
      <c r="H317" s="319"/>
      <c r="I317" s="319"/>
    </row>
    <row r="318" spans="8:9" s="318" customFormat="1" ht="12" customHeight="1">
      <c r="H318" s="319"/>
      <c r="I318" s="319"/>
    </row>
    <row r="319" spans="8:9" s="318" customFormat="1" ht="12" customHeight="1">
      <c r="H319" s="319"/>
      <c r="I319" s="319"/>
    </row>
    <row r="320" spans="8:9" s="318" customFormat="1" ht="12" customHeight="1">
      <c r="H320" s="319"/>
      <c r="I320" s="319"/>
    </row>
    <row r="321" spans="8:9" s="318" customFormat="1" ht="12" customHeight="1">
      <c r="H321" s="319"/>
      <c r="I321" s="319"/>
    </row>
    <row r="322" spans="8:9" s="318" customFormat="1" ht="7.5" customHeight="1">
      <c r="H322" s="319"/>
      <c r="I322" s="319"/>
    </row>
    <row r="323" spans="8:9" s="318" customFormat="1" ht="12" customHeight="1">
      <c r="H323" s="319"/>
      <c r="I323" s="319"/>
    </row>
    <row r="324" spans="8:9" s="318" customFormat="1" ht="12" customHeight="1">
      <c r="H324" s="319"/>
      <c r="I324" s="319"/>
    </row>
    <row r="325" spans="8:9" s="318" customFormat="1" ht="12" customHeight="1">
      <c r="H325" s="319"/>
      <c r="I325" s="319"/>
    </row>
    <row r="326" spans="8:9" s="318" customFormat="1" ht="12" customHeight="1">
      <c r="H326" s="319"/>
      <c r="I326" s="319"/>
    </row>
    <row r="327" spans="8:9" s="318" customFormat="1" ht="12" customHeight="1">
      <c r="H327" s="319"/>
      <c r="I327" s="319"/>
    </row>
    <row r="328" spans="8:9" s="318" customFormat="1" ht="7.5" customHeight="1">
      <c r="H328" s="319"/>
      <c r="I328" s="319"/>
    </row>
    <row r="329" spans="8:9" s="318" customFormat="1" ht="12" customHeight="1">
      <c r="H329" s="319"/>
      <c r="I329" s="319"/>
    </row>
    <row r="330" spans="8:9" s="318" customFormat="1" ht="7.5" customHeight="1">
      <c r="H330" s="319"/>
      <c r="I330" s="319"/>
    </row>
    <row r="331" spans="8:9" s="318" customFormat="1" ht="12" customHeight="1">
      <c r="H331" s="319"/>
      <c r="I331" s="319"/>
    </row>
    <row r="332" spans="8:9" s="318" customFormat="1" ht="12" customHeight="1">
      <c r="H332" s="319"/>
      <c r="I332" s="319"/>
    </row>
    <row r="333" spans="8:9" s="318" customFormat="1" ht="12" customHeight="1">
      <c r="H333" s="319"/>
      <c r="I333" s="319"/>
    </row>
    <row r="334" spans="8:9" s="318" customFormat="1" ht="12" customHeight="1">
      <c r="H334" s="319"/>
      <c r="I334" s="319"/>
    </row>
    <row r="335" spans="8:9" s="318" customFormat="1" ht="12" customHeight="1">
      <c r="H335" s="319"/>
      <c r="I335" s="319"/>
    </row>
    <row r="336" spans="8:9" s="318" customFormat="1" ht="7.5" customHeight="1">
      <c r="H336" s="319"/>
      <c r="I336" s="319"/>
    </row>
    <row r="337" spans="8:9" s="318" customFormat="1" ht="12" customHeight="1">
      <c r="H337" s="319"/>
      <c r="I337" s="319"/>
    </row>
    <row r="338" spans="8:9" s="318" customFormat="1" ht="12" customHeight="1">
      <c r="H338" s="319"/>
      <c r="I338" s="319"/>
    </row>
    <row r="339" spans="8:9" ht="12" customHeight="1"/>
    <row r="340" spans="8:9" ht="12" customHeight="1"/>
    <row r="341" spans="8:9" ht="12" customHeight="1"/>
    <row r="342" spans="8:9" ht="7.5" customHeight="1"/>
    <row r="343" spans="8:9" ht="12" customHeight="1"/>
    <row r="344" spans="8:9" ht="7.5" customHeight="1"/>
    <row r="345" spans="8:9" ht="12" customHeight="1"/>
    <row r="346" spans="8:9" ht="12" customHeight="1"/>
    <row r="347" spans="8:9" ht="12" customHeight="1"/>
    <row r="348" spans="8:9" ht="12" customHeight="1"/>
    <row r="349" spans="8:9" ht="12" customHeight="1"/>
    <row r="350" spans="8:9" ht="7.5" customHeight="1"/>
    <row r="351" spans="8:9" ht="12" customHeight="1"/>
    <row r="352" spans="8:9" ht="12" customHeight="1"/>
    <row r="353" ht="12" customHeight="1"/>
    <row r="354" ht="12" customHeight="1"/>
    <row r="355" ht="12" customHeight="1"/>
    <row r="356" ht="7.5" customHeight="1"/>
    <row r="357" ht="12" customHeight="1"/>
    <row r="358" ht="12" customHeight="1"/>
  </sheetData>
  <mergeCells count="37">
    <mergeCell ref="B1:I1"/>
    <mergeCell ref="B3:B5"/>
    <mergeCell ref="H3:I3"/>
    <mergeCell ref="C4:C5"/>
    <mergeCell ref="D4:D5"/>
    <mergeCell ref="F4:F5"/>
    <mergeCell ref="G4:G5"/>
    <mergeCell ref="H4:H5"/>
    <mergeCell ref="I4:I5"/>
    <mergeCell ref="B60:I60"/>
    <mergeCell ref="B63:I63"/>
    <mergeCell ref="B65:B67"/>
    <mergeCell ref="H65:I65"/>
    <mergeCell ref="C66:C67"/>
    <mergeCell ref="D66:D67"/>
    <mergeCell ref="F66:F67"/>
    <mergeCell ref="G66:G67"/>
    <mergeCell ref="H66:H67"/>
    <mergeCell ref="I66:I67"/>
    <mergeCell ref="B132:I132"/>
    <mergeCell ref="B134:B136"/>
    <mergeCell ref="H134:I134"/>
    <mergeCell ref="C135:C136"/>
    <mergeCell ref="D135:D136"/>
    <mergeCell ref="F135:F136"/>
    <mergeCell ref="G135:G136"/>
    <mergeCell ref="H135:H136"/>
    <mergeCell ref="I135:I136"/>
    <mergeCell ref="B192:I192"/>
    <mergeCell ref="B194:B196"/>
    <mergeCell ref="H194:I194"/>
    <mergeCell ref="C195:C196"/>
    <mergeCell ref="D195:D196"/>
    <mergeCell ref="F195:F196"/>
    <mergeCell ref="G195:G196"/>
    <mergeCell ref="H195:H196"/>
    <mergeCell ref="I195:I196"/>
  </mergeCells>
  <phoneticPr fontId="1"/>
  <pageMargins left="0.51181102362204722" right="0.51181102362204722" top="0.74803149606299213" bottom="0.74803149606299213" header="0.51181102362204722" footer="0.51181102362204722"/>
  <pageSetup paperSize="9" pageOrder="overThenDown" orientation="portrait" r:id="rId1"/>
  <headerFooter scaleWithDoc="0" alignWithMargins="0"/>
  <rowBreaks count="3" manualBreakCount="3">
    <brk id="62" max="16383" man="1"/>
    <brk id="131" max="16383" man="1"/>
    <brk id="19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2:AD100"/>
  <sheetViews>
    <sheetView showGridLines="0" view="pageBreakPreview" zoomScaleNormal="100" zoomScaleSheetLayoutView="100" workbookViewId="0"/>
  </sheetViews>
  <sheetFormatPr defaultColWidth="19.5" defaultRowHeight="13.5"/>
  <cols>
    <col min="1" max="1" width="19.5" style="324"/>
    <col min="2" max="2" width="14.1640625" style="324" customWidth="1"/>
    <col min="3" max="4" width="10.33203125" style="324" customWidth="1"/>
    <col min="5" max="5" width="11" style="324" customWidth="1"/>
    <col min="6" max="10" width="10.33203125" style="324" customWidth="1"/>
    <col min="11" max="11" width="14" style="324" customWidth="1"/>
    <col min="12" max="12" width="10.33203125" style="324" customWidth="1"/>
    <col min="13" max="15" width="14.5" style="324" customWidth="1"/>
    <col min="16" max="16" width="19.5" style="324"/>
    <col min="17" max="30" width="16.1640625" style="324" customWidth="1"/>
    <col min="31" max="257" width="19.5" style="324"/>
    <col min="258" max="258" width="14.1640625" style="324" customWidth="1"/>
    <col min="259" max="260" width="10.33203125" style="324" customWidth="1"/>
    <col min="261" max="261" width="11" style="324" customWidth="1"/>
    <col min="262" max="266" width="10.33203125" style="324" customWidth="1"/>
    <col min="267" max="267" width="14" style="324" customWidth="1"/>
    <col min="268" max="268" width="10.33203125" style="324" customWidth="1"/>
    <col min="269" max="271" width="14.5" style="324" customWidth="1"/>
    <col min="272" max="272" width="19.5" style="324"/>
    <col min="273" max="286" width="16.1640625" style="324" customWidth="1"/>
    <col min="287" max="513" width="19.5" style="324"/>
    <col min="514" max="514" width="14.1640625" style="324" customWidth="1"/>
    <col min="515" max="516" width="10.33203125" style="324" customWidth="1"/>
    <col min="517" max="517" width="11" style="324" customWidth="1"/>
    <col min="518" max="522" width="10.33203125" style="324" customWidth="1"/>
    <col min="523" max="523" width="14" style="324" customWidth="1"/>
    <col min="524" max="524" width="10.33203125" style="324" customWidth="1"/>
    <col min="525" max="527" width="14.5" style="324" customWidth="1"/>
    <col min="528" max="528" width="19.5" style="324"/>
    <col min="529" max="542" width="16.1640625" style="324" customWidth="1"/>
    <col min="543" max="769" width="19.5" style="324"/>
    <col min="770" max="770" width="14.1640625" style="324" customWidth="1"/>
    <col min="771" max="772" width="10.33203125" style="324" customWidth="1"/>
    <col min="773" max="773" width="11" style="324" customWidth="1"/>
    <col min="774" max="778" width="10.33203125" style="324" customWidth="1"/>
    <col min="779" max="779" width="14" style="324" customWidth="1"/>
    <col min="780" max="780" width="10.33203125" style="324" customWidth="1"/>
    <col min="781" max="783" width="14.5" style="324" customWidth="1"/>
    <col min="784" max="784" width="19.5" style="324"/>
    <col min="785" max="798" width="16.1640625" style="324" customWidth="1"/>
    <col min="799" max="1025" width="19.5" style="324"/>
    <col min="1026" max="1026" width="14.1640625" style="324" customWidth="1"/>
    <col min="1027" max="1028" width="10.33203125" style="324" customWidth="1"/>
    <col min="1029" max="1029" width="11" style="324" customWidth="1"/>
    <col min="1030" max="1034" width="10.33203125" style="324" customWidth="1"/>
    <col min="1035" max="1035" width="14" style="324" customWidth="1"/>
    <col min="1036" max="1036" width="10.33203125" style="324" customWidth="1"/>
    <col min="1037" max="1039" width="14.5" style="324" customWidth="1"/>
    <col min="1040" max="1040" width="19.5" style="324"/>
    <col min="1041" max="1054" width="16.1640625" style="324" customWidth="1"/>
    <col min="1055" max="1281" width="19.5" style="324"/>
    <col min="1282" max="1282" width="14.1640625" style="324" customWidth="1"/>
    <col min="1283" max="1284" width="10.33203125" style="324" customWidth="1"/>
    <col min="1285" max="1285" width="11" style="324" customWidth="1"/>
    <col min="1286" max="1290" width="10.33203125" style="324" customWidth="1"/>
    <col min="1291" max="1291" width="14" style="324" customWidth="1"/>
    <col min="1292" max="1292" width="10.33203125" style="324" customWidth="1"/>
    <col min="1293" max="1295" width="14.5" style="324" customWidth="1"/>
    <col min="1296" max="1296" width="19.5" style="324"/>
    <col min="1297" max="1310" width="16.1640625" style="324" customWidth="1"/>
    <col min="1311" max="1537" width="19.5" style="324"/>
    <col min="1538" max="1538" width="14.1640625" style="324" customWidth="1"/>
    <col min="1539" max="1540" width="10.33203125" style="324" customWidth="1"/>
    <col min="1541" max="1541" width="11" style="324" customWidth="1"/>
    <col min="1542" max="1546" width="10.33203125" style="324" customWidth="1"/>
    <col min="1547" max="1547" width="14" style="324" customWidth="1"/>
    <col min="1548" max="1548" width="10.33203125" style="324" customWidth="1"/>
    <col min="1549" max="1551" width="14.5" style="324" customWidth="1"/>
    <col min="1552" max="1552" width="19.5" style="324"/>
    <col min="1553" max="1566" width="16.1640625" style="324" customWidth="1"/>
    <col min="1567" max="1793" width="19.5" style="324"/>
    <col min="1794" max="1794" width="14.1640625" style="324" customWidth="1"/>
    <col min="1795" max="1796" width="10.33203125" style="324" customWidth="1"/>
    <col min="1797" max="1797" width="11" style="324" customWidth="1"/>
    <col min="1798" max="1802" width="10.33203125" style="324" customWidth="1"/>
    <col min="1803" max="1803" width="14" style="324" customWidth="1"/>
    <col min="1804" max="1804" width="10.33203125" style="324" customWidth="1"/>
    <col min="1805" max="1807" width="14.5" style="324" customWidth="1"/>
    <col min="1808" max="1808" width="19.5" style="324"/>
    <col min="1809" max="1822" width="16.1640625" style="324" customWidth="1"/>
    <col min="1823" max="2049" width="19.5" style="324"/>
    <col min="2050" max="2050" width="14.1640625" style="324" customWidth="1"/>
    <col min="2051" max="2052" width="10.33203125" style="324" customWidth="1"/>
    <col min="2053" max="2053" width="11" style="324" customWidth="1"/>
    <col min="2054" max="2058" width="10.33203125" style="324" customWidth="1"/>
    <col min="2059" max="2059" width="14" style="324" customWidth="1"/>
    <col min="2060" max="2060" width="10.33203125" style="324" customWidth="1"/>
    <col min="2061" max="2063" width="14.5" style="324" customWidth="1"/>
    <col min="2064" max="2064" width="19.5" style="324"/>
    <col min="2065" max="2078" width="16.1640625" style="324" customWidth="1"/>
    <col min="2079" max="2305" width="19.5" style="324"/>
    <col min="2306" max="2306" width="14.1640625" style="324" customWidth="1"/>
    <col min="2307" max="2308" width="10.33203125" style="324" customWidth="1"/>
    <col min="2309" max="2309" width="11" style="324" customWidth="1"/>
    <col min="2310" max="2314" width="10.33203125" style="324" customWidth="1"/>
    <col min="2315" max="2315" width="14" style="324" customWidth="1"/>
    <col min="2316" max="2316" width="10.33203125" style="324" customWidth="1"/>
    <col min="2317" max="2319" width="14.5" style="324" customWidth="1"/>
    <col min="2320" max="2320" width="19.5" style="324"/>
    <col min="2321" max="2334" width="16.1640625" style="324" customWidth="1"/>
    <col min="2335" max="2561" width="19.5" style="324"/>
    <col min="2562" max="2562" width="14.1640625" style="324" customWidth="1"/>
    <col min="2563" max="2564" width="10.33203125" style="324" customWidth="1"/>
    <col min="2565" max="2565" width="11" style="324" customWidth="1"/>
    <col min="2566" max="2570" width="10.33203125" style="324" customWidth="1"/>
    <col min="2571" max="2571" width="14" style="324" customWidth="1"/>
    <col min="2572" max="2572" width="10.33203125" style="324" customWidth="1"/>
    <col min="2573" max="2575" width="14.5" style="324" customWidth="1"/>
    <col min="2576" max="2576" width="19.5" style="324"/>
    <col min="2577" max="2590" width="16.1640625" style="324" customWidth="1"/>
    <col min="2591" max="2817" width="19.5" style="324"/>
    <col min="2818" max="2818" width="14.1640625" style="324" customWidth="1"/>
    <col min="2819" max="2820" width="10.33203125" style="324" customWidth="1"/>
    <col min="2821" max="2821" width="11" style="324" customWidth="1"/>
    <col min="2822" max="2826" width="10.33203125" style="324" customWidth="1"/>
    <col min="2827" max="2827" width="14" style="324" customWidth="1"/>
    <col min="2828" max="2828" width="10.33203125" style="324" customWidth="1"/>
    <col min="2829" max="2831" width="14.5" style="324" customWidth="1"/>
    <col min="2832" max="2832" width="19.5" style="324"/>
    <col min="2833" max="2846" width="16.1640625" style="324" customWidth="1"/>
    <col min="2847" max="3073" width="19.5" style="324"/>
    <col min="3074" max="3074" width="14.1640625" style="324" customWidth="1"/>
    <col min="3075" max="3076" width="10.33203125" style="324" customWidth="1"/>
    <col min="3077" max="3077" width="11" style="324" customWidth="1"/>
    <col min="3078" max="3082" width="10.33203125" style="324" customWidth="1"/>
    <col min="3083" max="3083" width="14" style="324" customWidth="1"/>
    <col min="3084" max="3084" width="10.33203125" style="324" customWidth="1"/>
    <col min="3085" max="3087" width="14.5" style="324" customWidth="1"/>
    <col min="3088" max="3088" width="19.5" style="324"/>
    <col min="3089" max="3102" width="16.1640625" style="324" customWidth="1"/>
    <col min="3103" max="3329" width="19.5" style="324"/>
    <col min="3330" max="3330" width="14.1640625" style="324" customWidth="1"/>
    <col min="3331" max="3332" width="10.33203125" style="324" customWidth="1"/>
    <col min="3333" max="3333" width="11" style="324" customWidth="1"/>
    <col min="3334" max="3338" width="10.33203125" style="324" customWidth="1"/>
    <col min="3339" max="3339" width="14" style="324" customWidth="1"/>
    <col min="3340" max="3340" width="10.33203125" style="324" customWidth="1"/>
    <col min="3341" max="3343" width="14.5" style="324" customWidth="1"/>
    <col min="3344" max="3344" width="19.5" style="324"/>
    <col min="3345" max="3358" width="16.1640625" style="324" customWidth="1"/>
    <col min="3359" max="3585" width="19.5" style="324"/>
    <col min="3586" max="3586" width="14.1640625" style="324" customWidth="1"/>
    <col min="3587" max="3588" width="10.33203125" style="324" customWidth="1"/>
    <col min="3589" max="3589" width="11" style="324" customWidth="1"/>
    <col min="3590" max="3594" width="10.33203125" style="324" customWidth="1"/>
    <col min="3595" max="3595" width="14" style="324" customWidth="1"/>
    <col min="3596" max="3596" width="10.33203125" style="324" customWidth="1"/>
    <col min="3597" max="3599" width="14.5" style="324" customWidth="1"/>
    <col min="3600" max="3600" width="19.5" style="324"/>
    <col min="3601" max="3614" width="16.1640625" style="324" customWidth="1"/>
    <col min="3615" max="3841" width="19.5" style="324"/>
    <col min="3842" max="3842" width="14.1640625" style="324" customWidth="1"/>
    <col min="3843" max="3844" width="10.33203125" style="324" customWidth="1"/>
    <col min="3845" max="3845" width="11" style="324" customWidth="1"/>
    <col min="3846" max="3850" width="10.33203125" style="324" customWidth="1"/>
    <col min="3851" max="3851" width="14" style="324" customWidth="1"/>
    <col min="3852" max="3852" width="10.33203125" style="324" customWidth="1"/>
    <col min="3853" max="3855" width="14.5" style="324" customWidth="1"/>
    <col min="3856" max="3856" width="19.5" style="324"/>
    <col min="3857" max="3870" width="16.1640625" style="324" customWidth="1"/>
    <col min="3871" max="4097" width="19.5" style="324"/>
    <col min="4098" max="4098" width="14.1640625" style="324" customWidth="1"/>
    <col min="4099" max="4100" width="10.33203125" style="324" customWidth="1"/>
    <col min="4101" max="4101" width="11" style="324" customWidth="1"/>
    <col min="4102" max="4106" width="10.33203125" style="324" customWidth="1"/>
    <col min="4107" max="4107" width="14" style="324" customWidth="1"/>
    <col min="4108" max="4108" width="10.33203125" style="324" customWidth="1"/>
    <col min="4109" max="4111" width="14.5" style="324" customWidth="1"/>
    <col min="4112" max="4112" width="19.5" style="324"/>
    <col min="4113" max="4126" width="16.1640625" style="324" customWidth="1"/>
    <col min="4127" max="4353" width="19.5" style="324"/>
    <col min="4354" max="4354" width="14.1640625" style="324" customWidth="1"/>
    <col min="4355" max="4356" width="10.33203125" style="324" customWidth="1"/>
    <col min="4357" max="4357" width="11" style="324" customWidth="1"/>
    <col min="4358" max="4362" width="10.33203125" style="324" customWidth="1"/>
    <col min="4363" max="4363" width="14" style="324" customWidth="1"/>
    <col min="4364" max="4364" width="10.33203125" style="324" customWidth="1"/>
    <col min="4365" max="4367" width="14.5" style="324" customWidth="1"/>
    <col min="4368" max="4368" width="19.5" style="324"/>
    <col min="4369" max="4382" width="16.1640625" style="324" customWidth="1"/>
    <col min="4383" max="4609" width="19.5" style="324"/>
    <col min="4610" max="4610" width="14.1640625" style="324" customWidth="1"/>
    <col min="4611" max="4612" width="10.33203125" style="324" customWidth="1"/>
    <col min="4613" max="4613" width="11" style="324" customWidth="1"/>
    <col min="4614" max="4618" width="10.33203125" style="324" customWidth="1"/>
    <col min="4619" max="4619" width="14" style="324" customWidth="1"/>
    <col min="4620" max="4620" width="10.33203125" style="324" customWidth="1"/>
    <col min="4621" max="4623" width="14.5" style="324" customWidth="1"/>
    <col min="4624" max="4624" width="19.5" style="324"/>
    <col min="4625" max="4638" width="16.1640625" style="324" customWidth="1"/>
    <col min="4639" max="4865" width="19.5" style="324"/>
    <col min="4866" max="4866" width="14.1640625" style="324" customWidth="1"/>
    <col min="4867" max="4868" width="10.33203125" style="324" customWidth="1"/>
    <col min="4869" max="4869" width="11" style="324" customWidth="1"/>
    <col min="4870" max="4874" width="10.33203125" style="324" customWidth="1"/>
    <col min="4875" max="4875" width="14" style="324" customWidth="1"/>
    <col min="4876" max="4876" width="10.33203125" style="324" customWidth="1"/>
    <col min="4877" max="4879" width="14.5" style="324" customWidth="1"/>
    <col min="4880" max="4880" width="19.5" style="324"/>
    <col min="4881" max="4894" width="16.1640625" style="324" customWidth="1"/>
    <col min="4895" max="5121" width="19.5" style="324"/>
    <col min="5122" max="5122" width="14.1640625" style="324" customWidth="1"/>
    <col min="5123" max="5124" width="10.33203125" style="324" customWidth="1"/>
    <col min="5125" max="5125" width="11" style="324" customWidth="1"/>
    <col min="5126" max="5130" width="10.33203125" style="324" customWidth="1"/>
    <col min="5131" max="5131" width="14" style="324" customWidth="1"/>
    <col min="5132" max="5132" width="10.33203125" style="324" customWidth="1"/>
    <col min="5133" max="5135" width="14.5" style="324" customWidth="1"/>
    <col min="5136" max="5136" width="19.5" style="324"/>
    <col min="5137" max="5150" width="16.1640625" style="324" customWidth="1"/>
    <col min="5151" max="5377" width="19.5" style="324"/>
    <col min="5378" max="5378" width="14.1640625" style="324" customWidth="1"/>
    <col min="5379" max="5380" width="10.33203125" style="324" customWidth="1"/>
    <col min="5381" max="5381" width="11" style="324" customWidth="1"/>
    <col min="5382" max="5386" width="10.33203125" style="324" customWidth="1"/>
    <col min="5387" max="5387" width="14" style="324" customWidth="1"/>
    <col min="5388" max="5388" width="10.33203125" style="324" customWidth="1"/>
    <col min="5389" max="5391" width="14.5" style="324" customWidth="1"/>
    <col min="5392" max="5392" width="19.5" style="324"/>
    <col min="5393" max="5406" width="16.1640625" style="324" customWidth="1"/>
    <col min="5407" max="5633" width="19.5" style="324"/>
    <col min="5634" max="5634" width="14.1640625" style="324" customWidth="1"/>
    <col min="5635" max="5636" width="10.33203125" style="324" customWidth="1"/>
    <col min="5637" max="5637" width="11" style="324" customWidth="1"/>
    <col min="5638" max="5642" width="10.33203125" style="324" customWidth="1"/>
    <col min="5643" max="5643" width="14" style="324" customWidth="1"/>
    <col min="5644" max="5644" width="10.33203125" style="324" customWidth="1"/>
    <col min="5645" max="5647" width="14.5" style="324" customWidth="1"/>
    <col min="5648" max="5648" width="19.5" style="324"/>
    <col min="5649" max="5662" width="16.1640625" style="324" customWidth="1"/>
    <col min="5663" max="5889" width="19.5" style="324"/>
    <col min="5890" max="5890" width="14.1640625" style="324" customWidth="1"/>
    <col min="5891" max="5892" width="10.33203125" style="324" customWidth="1"/>
    <col min="5893" max="5893" width="11" style="324" customWidth="1"/>
    <col min="5894" max="5898" width="10.33203125" style="324" customWidth="1"/>
    <col min="5899" max="5899" width="14" style="324" customWidth="1"/>
    <col min="5900" max="5900" width="10.33203125" style="324" customWidth="1"/>
    <col min="5901" max="5903" width="14.5" style="324" customWidth="1"/>
    <col min="5904" max="5904" width="19.5" style="324"/>
    <col min="5905" max="5918" width="16.1640625" style="324" customWidth="1"/>
    <col min="5919" max="6145" width="19.5" style="324"/>
    <col min="6146" max="6146" width="14.1640625" style="324" customWidth="1"/>
    <col min="6147" max="6148" width="10.33203125" style="324" customWidth="1"/>
    <col min="6149" max="6149" width="11" style="324" customWidth="1"/>
    <col min="6150" max="6154" width="10.33203125" style="324" customWidth="1"/>
    <col min="6155" max="6155" width="14" style="324" customWidth="1"/>
    <col min="6156" max="6156" width="10.33203125" style="324" customWidth="1"/>
    <col min="6157" max="6159" width="14.5" style="324" customWidth="1"/>
    <col min="6160" max="6160" width="19.5" style="324"/>
    <col min="6161" max="6174" width="16.1640625" style="324" customWidth="1"/>
    <col min="6175" max="6401" width="19.5" style="324"/>
    <col min="6402" max="6402" width="14.1640625" style="324" customWidth="1"/>
    <col min="6403" max="6404" width="10.33203125" style="324" customWidth="1"/>
    <col min="6405" max="6405" width="11" style="324" customWidth="1"/>
    <col min="6406" max="6410" width="10.33203125" style="324" customWidth="1"/>
    <col min="6411" max="6411" width="14" style="324" customWidth="1"/>
    <col min="6412" max="6412" width="10.33203125" style="324" customWidth="1"/>
    <col min="6413" max="6415" width="14.5" style="324" customWidth="1"/>
    <col min="6416" max="6416" width="19.5" style="324"/>
    <col min="6417" max="6430" width="16.1640625" style="324" customWidth="1"/>
    <col min="6431" max="6657" width="19.5" style="324"/>
    <col min="6658" max="6658" width="14.1640625" style="324" customWidth="1"/>
    <col min="6659" max="6660" width="10.33203125" style="324" customWidth="1"/>
    <col min="6661" max="6661" width="11" style="324" customWidth="1"/>
    <col min="6662" max="6666" width="10.33203125" style="324" customWidth="1"/>
    <col min="6667" max="6667" width="14" style="324" customWidth="1"/>
    <col min="6668" max="6668" width="10.33203125" style="324" customWidth="1"/>
    <col min="6669" max="6671" width="14.5" style="324" customWidth="1"/>
    <col min="6672" max="6672" width="19.5" style="324"/>
    <col min="6673" max="6686" width="16.1640625" style="324" customWidth="1"/>
    <col min="6687" max="6913" width="19.5" style="324"/>
    <col min="6914" max="6914" width="14.1640625" style="324" customWidth="1"/>
    <col min="6915" max="6916" width="10.33203125" style="324" customWidth="1"/>
    <col min="6917" max="6917" width="11" style="324" customWidth="1"/>
    <col min="6918" max="6922" width="10.33203125" style="324" customWidth="1"/>
    <col min="6923" max="6923" width="14" style="324" customWidth="1"/>
    <col min="6924" max="6924" width="10.33203125" style="324" customWidth="1"/>
    <col min="6925" max="6927" width="14.5" style="324" customWidth="1"/>
    <col min="6928" max="6928" width="19.5" style="324"/>
    <col min="6929" max="6942" width="16.1640625" style="324" customWidth="1"/>
    <col min="6943" max="7169" width="19.5" style="324"/>
    <col min="7170" max="7170" width="14.1640625" style="324" customWidth="1"/>
    <col min="7171" max="7172" width="10.33203125" style="324" customWidth="1"/>
    <col min="7173" max="7173" width="11" style="324" customWidth="1"/>
    <col min="7174" max="7178" width="10.33203125" style="324" customWidth="1"/>
    <col min="7179" max="7179" width="14" style="324" customWidth="1"/>
    <col min="7180" max="7180" width="10.33203125" style="324" customWidth="1"/>
    <col min="7181" max="7183" width="14.5" style="324" customWidth="1"/>
    <col min="7184" max="7184" width="19.5" style="324"/>
    <col min="7185" max="7198" width="16.1640625" style="324" customWidth="1"/>
    <col min="7199" max="7425" width="19.5" style="324"/>
    <col min="7426" max="7426" width="14.1640625" style="324" customWidth="1"/>
    <col min="7427" max="7428" width="10.33203125" style="324" customWidth="1"/>
    <col min="7429" max="7429" width="11" style="324" customWidth="1"/>
    <col min="7430" max="7434" width="10.33203125" style="324" customWidth="1"/>
    <col min="7435" max="7435" width="14" style="324" customWidth="1"/>
    <col min="7436" max="7436" width="10.33203125" style="324" customWidth="1"/>
    <col min="7437" max="7439" width="14.5" style="324" customWidth="1"/>
    <col min="7440" max="7440" width="19.5" style="324"/>
    <col min="7441" max="7454" width="16.1640625" style="324" customWidth="1"/>
    <col min="7455" max="7681" width="19.5" style="324"/>
    <col min="7682" max="7682" width="14.1640625" style="324" customWidth="1"/>
    <col min="7683" max="7684" width="10.33203125" style="324" customWidth="1"/>
    <col min="7685" max="7685" width="11" style="324" customWidth="1"/>
    <col min="7686" max="7690" width="10.33203125" style="324" customWidth="1"/>
    <col min="7691" max="7691" width="14" style="324" customWidth="1"/>
    <col min="7692" max="7692" width="10.33203125" style="324" customWidth="1"/>
    <col min="7693" max="7695" width="14.5" style="324" customWidth="1"/>
    <col min="7696" max="7696" width="19.5" style="324"/>
    <col min="7697" max="7710" width="16.1640625" style="324" customWidth="1"/>
    <col min="7711" max="7937" width="19.5" style="324"/>
    <col min="7938" max="7938" width="14.1640625" style="324" customWidth="1"/>
    <col min="7939" max="7940" width="10.33203125" style="324" customWidth="1"/>
    <col min="7941" max="7941" width="11" style="324" customWidth="1"/>
    <col min="7942" max="7946" width="10.33203125" style="324" customWidth="1"/>
    <col min="7947" max="7947" width="14" style="324" customWidth="1"/>
    <col min="7948" max="7948" width="10.33203125" style="324" customWidth="1"/>
    <col min="7949" max="7951" width="14.5" style="324" customWidth="1"/>
    <col min="7952" max="7952" width="19.5" style="324"/>
    <col min="7953" max="7966" width="16.1640625" style="324" customWidth="1"/>
    <col min="7967" max="8193" width="19.5" style="324"/>
    <col min="8194" max="8194" width="14.1640625" style="324" customWidth="1"/>
    <col min="8195" max="8196" width="10.33203125" style="324" customWidth="1"/>
    <col min="8197" max="8197" width="11" style="324" customWidth="1"/>
    <col min="8198" max="8202" width="10.33203125" style="324" customWidth="1"/>
    <col min="8203" max="8203" width="14" style="324" customWidth="1"/>
    <col min="8204" max="8204" width="10.33203125" style="324" customWidth="1"/>
    <col min="8205" max="8207" width="14.5" style="324" customWidth="1"/>
    <col min="8208" max="8208" width="19.5" style="324"/>
    <col min="8209" max="8222" width="16.1640625" style="324" customWidth="1"/>
    <col min="8223" max="8449" width="19.5" style="324"/>
    <col min="8450" max="8450" width="14.1640625" style="324" customWidth="1"/>
    <col min="8451" max="8452" width="10.33203125" style="324" customWidth="1"/>
    <col min="8453" max="8453" width="11" style="324" customWidth="1"/>
    <col min="8454" max="8458" width="10.33203125" style="324" customWidth="1"/>
    <col min="8459" max="8459" width="14" style="324" customWidth="1"/>
    <col min="8460" max="8460" width="10.33203125" style="324" customWidth="1"/>
    <col min="8461" max="8463" width="14.5" style="324" customWidth="1"/>
    <col min="8464" max="8464" width="19.5" style="324"/>
    <col min="8465" max="8478" width="16.1640625" style="324" customWidth="1"/>
    <col min="8479" max="8705" width="19.5" style="324"/>
    <col min="8706" max="8706" width="14.1640625" style="324" customWidth="1"/>
    <col min="8707" max="8708" width="10.33203125" style="324" customWidth="1"/>
    <col min="8709" max="8709" width="11" style="324" customWidth="1"/>
    <col min="8710" max="8714" width="10.33203125" style="324" customWidth="1"/>
    <col min="8715" max="8715" width="14" style="324" customWidth="1"/>
    <col min="8716" max="8716" width="10.33203125" style="324" customWidth="1"/>
    <col min="8717" max="8719" width="14.5" style="324" customWidth="1"/>
    <col min="8720" max="8720" width="19.5" style="324"/>
    <col min="8721" max="8734" width="16.1640625" style="324" customWidth="1"/>
    <col min="8735" max="8961" width="19.5" style="324"/>
    <col min="8962" max="8962" width="14.1640625" style="324" customWidth="1"/>
    <col min="8963" max="8964" width="10.33203125" style="324" customWidth="1"/>
    <col min="8965" max="8965" width="11" style="324" customWidth="1"/>
    <col min="8966" max="8970" width="10.33203125" style="324" customWidth="1"/>
    <col min="8971" max="8971" width="14" style="324" customWidth="1"/>
    <col min="8972" max="8972" width="10.33203125" style="324" customWidth="1"/>
    <col min="8973" max="8975" width="14.5" style="324" customWidth="1"/>
    <col min="8976" max="8976" width="19.5" style="324"/>
    <col min="8977" max="8990" width="16.1640625" style="324" customWidth="1"/>
    <col min="8991" max="9217" width="19.5" style="324"/>
    <col min="9218" max="9218" width="14.1640625" style="324" customWidth="1"/>
    <col min="9219" max="9220" width="10.33203125" style="324" customWidth="1"/>
    <col min="9221" max="9221" width="11" style="324" customWidth="1"/>
    <col min="9222" max="9226" width="10.33203125" style="324" customWidth="1"/>
    <col min="9227" max="9227" width="14" style="324" customWidth="1"/>
    <col min="9228" max="9228" width="10.33203125" style="324" customWidth="1"/>
    <col min="9229" max="9231" width="14.5" style="324" customWidth="1"/>
    <col min="9232" max="9232" width="19.5" style="324"/>
    <col min="9233" max="9246" width="16.1640625" style="324" customWidth="1"/>
    <col min="9247" max="9473" width="19.5" style="324"/>
    <col min="9474" max="9474" width="14.1640625" style="324" customWidth="1"/>
    <col min="9475" max="9476" width="10.33203125" style="324" customWidth="1"/>
    <col min="9477" max="9477" width="11" style="324" customWidth="1"/>
    <col min="9478" max="9482" width="10.33203125" style="324" customWidth="1"/>
    <col min="9483" max="9483" width="14" style="324" customWidth="1"/>
    <col min="9484" max="9484" width="10.33203125" style="324" customWidth="1"/>
    <col min="9485" max="9487" width="14.5" style="324" customWidth="1"/>
    <col min="9488" max="9488" width="19.5" style="324"/>
    <col min="9489" max="9502" width="16.1640625" style="324" customWidth="1"/>
    <col min="9503" max="9729" width="19.5" style="324"/>
    <col min="9730" max="9730" width="14.1640625" style="324" customWidth="1"/>
    <col min="9731" max="9732" width="10.33203125" style="324" customWidth="1"/>
    <col min="9733" max="9733" width="11" style="324" customWidth="1"/>
    <col min="9734" max="9738" width="10.33203125" style="324" customWidth="1"/>
    <col min="9739" max="9739" width="14" style="324" customWidth="1"/>
    <col min="9740" max="9740" width="10.33203125" style="324" customWidth="1"/>
    <col min="9741" max="9743" width="14.5" style="324" customWidth="1"/>
    <col min="9744" max="9744" width="19.5" style="324"/>
    <col min="9745" max="9758" width="16.1640625" style="324" customWidth="1"/>
    <col min="9759" max="9985" width="19.5" style="324"/>
    <col min="9986" max="9986" width="14.1640625" style="324" customWidth="1"/>
    <col min="9987" max="9988" width="10.33203125" style="324" customWidth="1"/>
    <col min="9989" max="9989" width="11" style="324" customWidth="1"/>
    <col min="9990" max="9994" width="10.33203125" style="324" customWidth="1"/>
    <col min="9995" max="9995" width="14" style="324" customWidth="1"/>
    <col min="9996" max="9996" width="10.33203125" style="324" customWidth="1"/>
    <col min="9997" max="9999" width="14.5" style="324" customWidth="1"/>
    <col min="10000" max="10000" width="19.5" style="324"/>
    <col min="10001" max="10014" width="16.1640625" style="324" customWidth="1"/>
    <col min="10015" max="10241" width="19.5" style="324"/>
    <col min="10242" max="10242" width="14.1640625" style="324" customWidth="1"/>
    <col min="10243" max="10244" width="10.33203125" style="324" customWidth="1"/>
    <col min="10245" max="10245" width="11" style="324" customWidth="1"/>
    <col min="10246" max="10250" width="10.33203125" style="324" customWidth="1"/>
    <col min="10251" max="10251" width="14" style="324" customWidth="1"/>
    <col min="10252" max="10252" width="10.33203125" style="324" customWidth="1"/>
    <col min="10253" max="10255" width="14.5" style="324" customWidth="1"/>
    <col min="10256" max="10256" width="19.5" style="324"/>
    <col min="10257" max="10270" width="16.1640625" style="324" customWidth="1"/>
    <col min="10271" max="10497" width="19.5" style="324"/>
    <col min="10498" max="10498" width="14.1640625" style="324" customWidth="1"/>
    <col min="10499" max="10500" width="10.33203125" style="324" customWidth="1"/>
    <col min="10501" max="10501" width="11" style="324" customWidth="1"/>
    <col min="10502" max="10506" width="10.33203125" style="324" customWidth="1"/>
    <col min="10507" max="10507" width="14" style="324" customWidth="1"/>
    <col min="10508" max="10508" width="10.33203125" style="324" customWidth="1"/>
    <col min="10509" max="10511" width="14.5" style="324" customWidth="1"/>
    <col min="10512" max="10512" width="19.5" style="324"/>
    <col min="10513" max="10526" width="16.1640625" style="324" customWidth="1"/>
    <col min="10527" max="10753" width="19.5" style="324"/>
    <col min="10754" max="10754" width="14.1640625" style="324" customWidth="1"/>
    <col min="10755" max="10756" width="10.33203125" style="324" customWidth="1"/>
    <col min="10757" max="10757" width="11" style="324" customWidth="1"/>
    <col min="10758" max="10762" width="10.33203125" style="324" customWidth="1"/>
    <col min="10763" max="10763" width="14" style="324" customWidth="1"/>
    <col min="10764" max="10764" width="10.33203125" style="324" customWidth="1"/>
    <col min="10765" max="10767" width="14.5" style="324" customWidth="1"/>
    <col min="10768" max="10768" width="19.5" style="324"/>
    <col min="10769" max="10782" width="16.1640625" style="324" customWidth="1"/>
    <col min="10783" max="11009" width="19.5" style="324"/>
    <col min="11010" max="11010" width="14.1640625" style="324" customWidth="1"/>
    <col min="11011" max="11012" width="10.33203125" style="324" customWidth="1"/>
    <col min="11013" max="11013" width="11" style="324" customWidth="1"/>
    <col min="11014" max="11018" width="10.33203125" style="324" customWidth="1"/>
    <col min="11019" max="11019" width="14" style="324" customWidth="1"/>
    <col min="11020" max="11020" width="10.33203125" style="324" customWidth="1"/>
    <col min="11021" max="11023" width="14.5" style="324" customWidth="1"/>
    <col min="11024" max="11024" width="19.5" style="324"/>
    <col min="11025" max="11038" width="16.1640625" style="324" customWidth="1"/>
    <col min="11039" max="11265" width="19.5" style="324"/>
    <col min="11266" max="11266" width="14.1640625" style="324" customWidth="1"/>
    <col min="11267" max="11268" width="10.33203125" style="324" customWidth="1"/>
    <col min="11269" max="11269" width="11" style="324" customWidth="1"/>
    <col min="11270" max="11274" width="10.33203125" style="324" customWidth="1"/>
    <col min="11275" max="11275" width="14" style="324" customWidth="1"/>
    <col min="11276" max="11276" width="10.33203125" style="324" customWidth="1"/>
    <col min="11277" max="11279" width="14.5" style="324" customWidth="1"/>
    <col min="11280" max="11280" width="19.5" style="324"/>
    <col min="11281" max="11294" width="16.1640625" style="324" customWidth="1"/>
    <col min="11295" max="11521" width="19.5" style="324"/>
    <col min="11522" max="11522" width="14.1640625" style="324" customWidth="1"/>
    <col min="11523" max="11524" width="10.33203125" style="324" customWidth="1"/>
    <col min="11525" max="11525" width="11" style="324" customWidth="1"/>
    <col min="11526" max="11530" width="10.33203125" style="324" customWidth="1"/>
    <col min="11531" max="11531" width="14" style="324" customWidth="1"/>
    <col min="11532" max="11532" width="10.33203125" style="324" customWidth="1"/>
    <col min="11533" max="11535" width="14.5" style="324" customWidth="1"/>
    <col min="11536" max="11536" width="19.5" style="324"/>
    <col min="11537" max="11550" width="16.1640625" style="324" customWidth="1"/>
    <col min="11551" max="11777" width="19.5" style="324"/>
    <col min="11778" max="11778" width="14.1640625" style="324" customWidth="1"/>
    <col min="11779" max="11780" width="10.33203125" style="324" customWidth="1"/>
    <col min="11781" max="11781" width="11" style="324" customWidth="1"/>
    <col min="11782" max="11786" width="10.33203125" style="324" customWidth="1"/>
    <col min="11787" max="11787" width="14" style="324" customWidth="1"/>
    <col min="11788" max="11788" width="10.33203125" style="324" customWidth="1"/>
    <col min="11789" max="11791" width="14.5" style="324" customWidth="1"/>
    <col min="11792" max="11792" width="19.5" style="324"/>
    <col min="11793" max="11806" width="16.1640625" style="324" customWidth="1"/>
    <col min="11807" max="12033" width="19.5" style="324"/>
    <col min="12034" max="12034" width="14.1640625" style="324" customWidth="1"/>
    <col min="12035" max="12036" width="10.33203125" style="324" customWidth="1"/>
    <col min="12037" max="12037" width="11" style="324" customWidth="1"/>
    <col min="12038" max="12042" width="10.33203125" style="324" customWidth="1"/>
    <col min="12043" max="12043" width="14" style="324" customWidth="1"/>
    <col min="12044" max="12044" width="10.33203125" style="324" customWidth="1"/>
    <col min="12045" max="12047" width="14.5" style="324" customWidth="1"/>
    <col min="12048" max="12048" width="19.5" style="324"/>
    <col min="12049" max="12062" width="16.1640625" style="324" customWidth="1"/>
    <col min="12063" max="12289" width="19.5" style="324"/>
    <col min="12290" max="12290" width="14.1640625" style="324" customWidth="1"/>
    <col min="12291" max="12292" width="10.33203125" style="324" customWidth="1"/>
    <col min="12293" max="12293" width="11" style="324" customWidth="1"/>
    <col min="12294" max="12298" width="10.33203125" style="324" customWidth="1"/>
    <col min="12299" max="12299" width="14" style="324" customWidth="1"/>
    <col min="12300" max="12300" width="10.33203125" style="324" customWidth="1"/>
    <col min="12301" max="12303" width="14.5" style="324" customWidth="1"/>
    <col min="12304" max="12304" width="19.5" style="324"/>
    <col min="12305" max="12318" width="16.1640625" style="324" customWidth="1"/>
    <col min="12319" max="12545" width="19.5" style="324"/>
    <col min="12546" max="12546" width="14.1640625" style="324" customWidth="1"/>
    <col min="12547" max="12548" width="10.33203125" style="324" customWidth="1"/>
    <col min="12549" max="12549" width="11" style="324" customWidth="1"/>
    <col min="12550" max="12554" width="10.33203125" style="324" customWidth="1"/>
    <col min="12555" max="12555" width="14" style="324" customWidth="1"/>
    <col min="12556" max="12556" width="10.33203125" style="324" customWidth="1"/>
    <col min="12557" max="12559" width="14.5" style="324" customWidth="1"/>
    <col min="12560" max="12560" width="19.5" style="324"/>
    <col min="12561" max="12574" width="16.1640625" style="324" customWidth="1"/>
    <col min="12575" max="12801" width="19.5" style="324"/>
    <col min="12802" max="12802" width="14.1640625" style="324" customWidth="1"/>
    <col min="12803" max="12804" width="10.33203125" style="324" customWidth="1"/>
    <col min="12805" max="12805" width="11" style="324" customWidth="1"/>
    <col min="12806" max="12810" width="10.33203125" style="324" customWidth="1"/>
    <col min="12811" max="12811" width="14" style="324" customWidth="1"/>
    <col min="12812" max="12812" width="10.33203125" style="324" customWidth="1"/>
    <col min="12813" max="12815" width="14.5" style="324" customWidth="1"/>
    <col min="12816" max="12816" width="19.5" style="324"/>
    <col min="12817" max="12830" width="16.1640625" style="324" customWidth="1"/>
    <col min="12831" max="13057" width="19.5" style="324"/>
    <col min="13058" max="13058" width="14.1640625" style="324" customWidth="1"/>
    <col min="13059" max="13060" width="10.33203125" style="324" customWidth="1"/>
    <col min="13061" max="13061" width="11" style="324" customWidth="1"/>
    <col min="13062" max="13066" width="10.33203125" style="324" customWidth="1"/>
    <col min="13067" max="13067" width="14" style="324" customWidth="1"/>
    <col min="13068" max="13068" width="10.33203125" style="324" customWidth="1"/>
    <col min="13069" max="13071" width="14.5" style="324" customWidth="1"/>
    <col min="13072" max="13072" width="19.5" style="324"/>
    <col min="13073" max="13086" width="16.1640625" style="324" customWidth="1"/>
    <col min="13087" max="13313" width="19.5" style="324"/>
    <col min="13314" max="13314" width="14.1640625" style="324" customWidth="1"/>
    <col min="13315" max="13316" width="10.33203125" style="324" customWidth="1"/>
    <col min="13317" max="13317" width="11" style="324" customWidth="1"/>
    <col min="13318" max="13322" width="10.33203125" style="324" customWidth="1"/>
    <col min="13323" max="13323" width="14" style="324" customWidth="1"/>
    <col min="13324" max="13324" width="10.33203125" style="324" customWidth="1"/>
    <col min="13325" max="13327" width="14.5" style="324" customWidth="1"/>
    <col min="13328" max="13328" width="19.5" style="324"/>
    <col min="13329" max="13342" width="16.1640625" style="324" customWidth="1"/>
    <col min="13343" max="13569" width="19.5" style="324"/>
    <col min="13570" max="13570" width="14.1640625" style="324" customWidth="1"/>
    <col min="13571" max="13572" width="10.33203125" style="324" customWidth="1"/>
    <col min="13573" max="13573" width="11" style="324" customWidth="1"/>
    <col min="13574" max="13578" width="10.33203125" style="324" customWidth="1"/>
    <col min="13579" max="13579" width="14" style="324" customWidth="1"/>
    <col min="13580" max="13580" width="10.33203125" style="324" customWidth="1"/>
    <col min="13581" max="13583" width="14.5" style="324" customWidth="1"/>
    <col min="13584" max="13584" width="19.5" style="324"/>
    <col min="13585" max="13598" width="16.1640625" style="324" customWidth="1"/>
    <col min="13599" max="13825" width="19.5" style="324"/>
    <col min="13826" max="13826" width="14.1640625" style="324" customWidth="1"/>
    <col min="13827" max="13828" width="10.33203125" style="324" customWidth="1"/>
    <col min="13829" max="13829" width="11" style="324" customWidth="1"/>
    <col min="13830" max="13834" width="10.33203125" style="324" customWidth="1"/>
    <col min="13835" max="13835" width="14" style="324" customWidth="1"/>
    <col min="13836" max="13836" width="10.33203125" style="324" customWidth="1"/>
    <col min="13837" max="13839" width="14.5" style="324" customWidth="1"/>
    <col min="13840" max="13840" width="19.5" style="324"/>
    <col min="13841" max="13854" width="16.1640625" style="324" customWidth="1"/>
    <col min="13855" max="14081" width="19.5" style="324"/>
    <col min="14082" max="14082" width="14.1640625" style="324" customWidth="1"/>
    <col min="14083" max="14084" width="10.33203125" style="324" customWidth="1"/>
    <col min="14085" max="14085" width="11" style="324" customWidth="1"/>
    <col min="14086" max="14090" width="10.33203125" style="324" customWidth="1"/>
    <col min="14091" max="14091" width="14" style="324" customWidth="1"/>
    <col min="14092" max="14092" width="10.33203125" style="324" customWidth="1"/>
    <col min="14093" max="14095" width="14.5" style="324" customWidth="1"/>
    <col min="14096" max="14096" width="19.5" style="324"/>
    <col min="14097" max="14110" width="16.1640625" style="324" customWidth="1"/>
    <col min="14111" max="14337" width="19.5" style="324"/>
    <col min="14338" max="14338" width="14.1640625" style="324" customWidth="1"/>
    <col min="14339" max="14340" width="10.33203125" style="324" customWidth="1"/>
    <col min="14341" max="14341" width="11" style="324" customWidth="1"/>
    <col min="14342" max="14346" width="10.33203125" style="324" customWidth="1"/>
    <col min="14347" max="14347" width="14" style="324" customWidth="1"/>
    <col min="14348" max="14348" width="10.33203125" style="324" customWidth="1"/>
    <col min="14349" max="14351" width="14.5" style="324" customWidth="1"/>
    <col min="14352" max="14352" width="19.5" style="324"/>
    <col min="14353" max="14366" width="16.1640625" style="324" customWidth="1"/>
    <col min="14367" max="14593" width="19.5" style="324"/>
    <col min="14594" max="14594" width="14.1640625" style="324" customWidth="1"/>
    <col min="14595" max="14596" width="10.33203125" style="324" customWidth="1"/>
    <col min="14597" max="14597" width="11" style="324" customWidth="1"/>
    <col min="14598" max="14602" width="10.33203125" style="324" customWidth="1"/>
    <col min="14603" max="14603" width="14" style="324" customWidth="1"/>
    <col min="14604" max="14604" width="10.33203125" style="324" customWidth="1"/>
    <col min="14605" max="14607" width="14.5" style="324" customWidth="1"/>
    <col min="14608" max="14608" width="19.5" style="324"/>
    <col min="14609" max="14622" width="16.1640625" style="324" customWidth="1"/>
    <col min="14623" max="14849" width="19.5" style="324"/>
    <col min="14850" max="14850" width="14.1640625" style="324" customWidth="1"/>
    <col min="14851" max="14852" width="10.33203125" style="324" customWidth="1"/>
    <col min="14853" max="14853" width="11" style="324" customWidth="1"/>
    <col min="14854" max="14858" width="10.33203125" style="324" customWidth="1"/>
    <col min="14859" max="14859" width="14" style="324" customWidth="1"/>
    <col min="14860" max="14860" width="10.33203125" style="324" customWidth="1"/>
    <col min="14861" max="14863" width="14.5" style="324" customWidth="1"/>
    <col min="14864" max="14864" width="19.5" style="324"/>
    <col min="14865" max="14878" width="16.1640625" style="324" customWidth="1"/>
    <col min="14879" max="15105" width="19.5" style="324"/>
    <col min="15106" max="15106" width="14.1640625" style="324" customWidth="1"/>
    <col min="15107" max="15108" width="10.33203125" style="324" customWidth="1"/>
    <col min="15109" max="15109" width="11" style="324" customWidth="1"/>
    <col min="15110" max="15114" width="10.33203125" style="324" customWidth="1"/>
    <col min="15115" max="15115" width="14" style="324" customWidth="1"/>
    <col min="15116" max="15116" width="10.33203125" style="324" customWidth="1"/>
    <col min="15117" max="15119" width="14.5" style="324" customWidth="1"/>
    <col min="15120" max="15120" width="19.5" style="324"/>
    <col min="15121" max="15134" width="16.1640625" style="324" customWidth="1"/>
    <col min="15135" max="15361" width="19.5" style="324"/>
    <col min="15362" max="15362" width="14.1640625" style="324" customWidth="1"/>
    <col min="15363" max="15364" width="10.33203125" style="324" customWidth="1"/>
    <col min="15365" max="15365" width="11" style="324" customWidth="1"/>
    <col min="15366" max="15370" width="10.33203125" style="324" customWidth="1"/>
    <col min="15371" max="15371" width="14" style="324" customWidth="1"/>
    <col min="15372" max="15372" width="10.33203125" style="324" customWidth="1"/>
    <col min="15373" max="15375" width="14.5" style="324" customWidth="1"/>
    <col min="15376" max="15376" width="19.5" style="324"/>
    <col min="15377" max="15390" width="16.1640625" style="324" customWidth="1"/>
    <col min="15391" max="15617" width="19.5" style="324"/>
    <col min="15618" max="15618" width="14.1640625" style="324" customWidth="1"/>
    <col min="15619" max="15620" width="10.33203125" style="324" customWidth="1"/>
    <col min="15621" max="15621" width="11" style="324" customWidth="1"/>
    <col min="15622" max="15626" width="10.33203125" style="324" customWidth="1"/>
    <col min="15627" max="15627" width="14" style="324" customWidth="1"/>
    <col min="15628" max="15628" width="10.33203125" style="324" customWidth="1"/>
    <col min="15629" max="15631" width="14.5" style="324" customWidth="1"/>
    <col min="15632" max="15632" width="19.5" style="324"/>
    <col min="15633" max="15646" width="16.1640625" style="324" customWidth="1"/>
    <col min="15647" max="15873" width="19.5" style="324"/>
    <col min="15874" max="15874" width="14.1640625" style="324" customWidth="1"/>
    <col min="15875" max="15876" width="10.33203125" style="324" customWidth="1"/>
    <col min="15877" max="15877" width="11" style="324" customWidth="1"/>
    <col min="15878" max="15882" width="10.33203125" style="324" customWidth="1"/>
    <col min="15883" max="15883" width="14" style="324" customWidth="1"/>
    <col min="15884" max="15884" width="10.33203125" style="324" customWidth="1"/>
    <col min="15885" max="15887" width="14.5" style="324" customWidth="1"/>
    <col min="15888" max="15888" width="19.5" style="324"/>
    <col min="15889" max="15902" width="16.1640625" style="324" customWidth="1"/>
    <col min="15903" max="16129" width="19.5" style="324"/>
    <col min="16130" max="16130" width="14.1640625" style="324" customWidth="1"/>
    <col min="16131" max="16132" width="10.33203125" style="324" customWidth="1"/>
    <col min="16133" max="16133" width="11" style="324" customWidth="1"/>
    <col min="16134" max="16138" width="10.33203125" style="324" customWidth="1"/>
    <col min="16139" max="16139" width="14" style="324" customWidth="1"/>
    <col min="16140" max="16140" width="10.33203125" style="324" customWidth="1"/>
    <col min="16141" max="16143" width="14.5" style="324" customWidth="1"/>
    <col min="16144" max="16144" width="19.5" style="324"/>
    <col min="16145" max="16158" width="16.1640625" style="324" customWidth="1"/>
    <col min="16159" max="16384" width="19.5" style="324"/>
  </cols>
  <sheetData>
    <row r="2" spans="1:30" ht="28.5" customHeight="1">
      <c r="A2" s="322"/>
      <c r="B2" s="461" t="s">
        <v>277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</row>
    <row r="3" spans="1:30" ht="19.5" customHeight="1" thickBot="1">
      <c r="B3" s="462" t="s">
        <v>256</v>
      </c>
      <c r="C3" s="462"/>
      <c r="D3" s="325"/>
      <c r="E3" s="326"/>
      <c r="F3" s="326"/>
      <c r="G3" s="326"/>
      <c r="H3" s="326"/>
      <c r="I3" s="326"/>
      <c r="J3" s="326"/>
      <c r="K3" s="326"/>
      <c r="L3" s="326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</row>
    <row r="4" spans="1:30" s="327" customFormat="1" ht="26.1" customHeight="1">
      <c r="B4" s="328"/>
      <c r="C4" s="463" t="s">
        <v>212</v>
      </c>
      <c r="D4" s="464"/>
      <c r="E4" s="464"/>
      <c r="F4" s="465"/>
      <c r="G4" s="463" t="s">
        <v>213</v>
      </c>
      <c r="H4" s="464"/>
      <c r="I4" s="464"/>
      <c r="J4" s="464"/>
      <c r="K4" s="464"/>
      <c r="L4" s="464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30"/>
      <c r="AB4" s="329"/>
      <c r="AC4" s="330"/>
      <c r="AD4" s="329"/>
    </row>
    <row r="5" spans="1:30" s="327" customFormat="1" ht="26.1" customHeight="1">
      <c r="B5" s="331" t="s">
        <v>149</v>
      </c>
      <c r="C5" s="332" t="s">
        <v>257</v>
      </c>
      <c r="D5" s="333" t="s">
        <v>258</v>
      </c>
      <c r="E5" s="466" t="s">
        <v>259</v>
      </c>
      <c r="F5" s="467"/>
      <c r="G5" s="468" t="s">
        <v>257</v>
      </c>
      <c r="H5" s="469"/>
      <c r="I5" s="468" t="s">
        <v>258</v>
      </c>
      <c r="J5" s="469"/>
      <c r="K5" s="466" t="s">
        <v>259</v>
      </c>
      <c r="L5" s="470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</row>
    <row r="6" spans="1:30" s="327" customFormat="1" ht="26.1" customHeight="1">
      <c r="B6" s="334"/>
      <c r="C6" s="335" t="s">
        <v>260</v>
      </c>
      <c r="D6" s="335" t="s">
        <v>260</v>
      </c>
      <c r="E6" s="336" t="s">
        <v>261</v>
      </c>
      <c r="F6" s="337" t="s">
        <v>262</v>
      </c>
      <c r="G6" s="336" t="s">
        <v>260</v>
      </c>
      <c r="H6" s="337" t="s">
        <v>263</v>
      </c>
      <c r="I6" s="336" t="s">
        <v>260</v>
      </c>
      <c r="J6" s="337" t="s">
        <v>263</v>
      </c>
      <c r="K6" s="336" t="s">
        <v>261</v>
      </c>
      <c r="L6" s="337" t="s">
        <v>262</v>
      </c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30"/>
      <c r="AB6" s="330"/>
      <c r="AC6" s="330"/>
      <c r="AD6" s="330"/>
    </row>
    <row r="7" spans="1:30" s="338" customFormat="1" ht="26.1" customHeight="1">
      <c r="B7" s="331" t="s">
        <v>150</v>
      </c>
      <c r="C7" s="339">
        <v>37436</v>
      </c>
      <c r="D7" s="340">
        <v>42113</v>
      </c>
      <c r="E7" s="341">
        <f>C7-D7</f>
        <v>-4677</v>
      </c>
      <c r="F7" s="246">
        <f>(C7-D7)/D7*100</f>
        <v>-11.105834302946834</v>
      </c>
      <c r="G7" s="342">
        <v>306064</v>
      </c>
      <c r="H7" s="343">
        <v>163662</v>
      </c>
      <c r="I7" s="342">
        <v>352162</v>
      </c>
      <c r="J7" s="343">
        <v>188631</v>
      </c>
      <c r="K7" s="341">
        <f>G7-I7</f>
        <v>-46098</v>
      </c>
      <c r="L7" s="246">
        <f>(G7-I7)/I7*100</f>
        <v>-13.089998353030708</v>
      </c>
      <c r="M7" s="344"/>
      <c r="N7" s="345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</row>
    <row r="8" spans="1:30" s="338" customFormat="1" ht="26.1" customHeight="1">
      <c r="B8" s="347" t="s">
        <v>176</v>
      </c>
      <c r="C8" s="348">
        <v>14685</v>
      </c>
      <c r="D8" s="349">
        <v>16331</v>
      </c>
      <c r="E8" s="341">
        <f t="shared" ref="E8:E31" si="0">C8-D8</f>
        <v>-1646</v>
      </c>
      <c r="F8" s="246">
        <f t="shared" ref="F8:F31" si="1">(C8-D8)/D8*100</f>
        <v>-10.078990876247627</v>
      </c>
      <c r="G8" s="342">
        <v>128877</v>
      </c>
      <c r="H8" s="343">
        <v>68193</v>
      </c>
      <c r="I8" s="342">
        <v>149713</v>
      </c>
      <c r="J8" s="343">
        <v>79995</v>
      </c>
      <c r="K8" s="341">
        <f t="shared" ref="K8:K31" si="2">G8-I8</f>
        <v>-20836</v>
      </c>
      <c r="L8" s="246">
        <f t="shared" ref="L8:L31" si="3">(G8-I8)/I8*100</f>
        <v>-13.917295091274639</v>
      </c>
      <c r="M8" s="344"/>
      <c r="N8" s="345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</row>
    <row r="9" spans="1:30" s="338" customFormat="1" ht="26.1" customHeight="1">
      <c r="B9" s="347" t="s">
        <v>177</v>
      </c>
      <c r="C9" s="348">
        <v>2897</v>
      </c>
      <c r="D9" s="349">
        <v>3039</v>
      </c>
      <c r="E9" s="341">
        <f t="shared" si="0"/>
        <v>-142</v>
      </c>
      <c r="F9" s="246">
        <f t="shared" si="1"/>
        <v>-4.6725896676538339</v>
      </c>
      <c r="G9" s="342">
        <v>23414</v>
      </c>
      <c r="H9" s="343">
        <v>12657</v>
      </c>
      <c r="I9" s="342">
        <v>24883</v>
      </c>
      <c r="J9" s="343">
        <v>13088</v>
      </c>
      <c r="K9" s="341">
        <f t="shared" si="2"/>
        <v>-1469</v>
      </c>
      <c r="L9" s="246">
        <f t="shared" si="3"/>
        <v>-5.9036289836434515</v>
      </c>
      <c r="M9" s="350"/>
      <c r="N9" s="345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</row>
    <row r="10" spans="1:30" s="338" customFormat="1" ht="26.1" customHeight="1">
      <c r="B10" s="347" t="s">
        <v>178</v>
      </c>
      <c r="C10" s="348">
        <v>1681</v>
      </c>
      <c r="D10" s="349">
        <v>1866</v>
      </c>
      <c r="E10" s="341">
        <f t="shared" si="0"/>
        <v>-185</v>
      </c>
      <c r="F10" s="246">
        <f t="shared" si="1"/>
        <v>-9.914255091103966</v>
      </c>
      <c r="G10" s="342">
        <v>14676</v>
      </c>
      <c r="H10" s="343">
        <v>6823</v>
      </c>
      <c r="I10" s="342">
        <v>16964</v>
      </c>
      <c r="J10" s="343">
        <v>8311</v>
      </c>
      <c r="K10" s="341">
        <f t="shared" si="2"/>
        <v>-2288</v>
      </c>
      <c r="L10" s="246">
        <f t="shared" si="3"/>
        <v>-13.487385050695591</v>
      </c>
      <c r="M10" s="350"/>
      <c r="N10" s="345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6"/>
    </row>
    <row r="11" spans="1:30" s="338" customFormat="1" ht="26.1" customHeight="1">
      <c r="B11" s="347" t="s">
        <v>179</v>
      </c>
      <c r="C11" s="348">
        <v>3321</v>
      </c>
      <c r="D11" s="349">
        <v>3706</v>
      </c>
      <c r="E11" s="341">
        <f t="shared" si="0"/>
        <v>-385</v>
      </c>
      <c r="F11" s="246">
        <f t="shared" si="1"/>
        <v>-10.388559093362115</v>
      </c>
      <c r="G11" s="342">
        <v>29625</v>
      </c>
      <c r="H11" s="343">
        <v>17806</v>
      </c>
      <c r="I11" s="342">
        <v>32461</v>
      </c>
      <c r="J11" s="343">
        <v>18985</v>
      </c>
      <c r="K11" s="341">
        <f t="shared" si="2"/>
        <v>-2836</v>
      </c>
      <c r="L11" s="246">
        <f t="shared" si="3"/>
        <v>-8.7366378115276788</v>
      </c>
      <c r="M11" s="350"/>
      <c r="N11" s="345"/>
      <c r="O11" s="346"/>
      <c r="P11" s="346"/>
      <c r="Q11" s="346"/>
      <c r="R11" s="346"/>
      <c r="S11" s="346"/>
      <c r="T11" s="346"/>
      <c r="U11" s="346"/>
      <c r="V11" s="346"/>
      <c r="W11" s="346"/>
      <c r="X11" s="346"/>
      <c r="Y11" s="346"/>
      <c r="Z11" s="346"/>
      <c r="AA11" s="346"/>
    </row>
    <row r="12" spans="1:30" s="338" customFormat="1" ht="26.1" customHeight="1">
      <c r="B12" s="351" t="s">
        <v>180</v>
      </c>
      <c r="C12" s="348">
        <v>1905</v>
      </c>
      <c r="D12" s="349">
        <v>2255</v>
      </c>
      <c r="E12" s="341">
        <f t="shared" si="0"/>
        <v>-350</v>
      </c>
      <c r="F12" s="246">
        <f t="shared" si="1"/>
        <v>-15.521064301552107</v>
      </c>
      <c r="G12" s="342">
        <v>13022</v>
      </c>
      <c r="H12" s="343">
        <v>6345</v>
      </c>
      <c r="I12" s="342">
        <v>15901</v>
      </c>
      <c r="J12" s="343">
        <v>7873</v>
      </c>
      <c r="K12" s="341">
        <f t="shared" si="2"/>
        <v>-2879</v>
      </c>
      <c r="L12" s="246">
        <f t="shared" si="3"/>
        <v>-18.105779510722599</v>
      </c>
      <c r="M12" s="350"/>
      <c r="N12" s="345"/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346"/>
      <c r="Z12" s="346"/>
      <c r="AA12" s="346"/>
    </row>
    <row r="13" spans="1:30" s="338" customFormat="1" ht="26.1" customHeight="1">
      <c r="B13" s="347" t="s">
        <v>181</v>
      </c>
      <c r="C13" s="348">
        <v>1317</v>
      </c>
      <c r="D13" s="349">
        <v>1506</v>
      </c>
      <c r="E13" s="341">
        <f t="shared" si="0"/>
        <v>-189</v>
      </c>
      <c r="F13" s="246">
        <f t="shared" si="1"/>
        <v>-12.549800796812749</v>
      </c>
      <c r="G13" s="342">
        <v>10225</v>
      </c>
      <c r="H13" s="343">
        <v>5729</v>
      </c>
      <c r="I13" s="342">
        <v>11514</v>
      </c>
      <c r="J13" s="343">
        <v>6190</v>
      </c>
      <c r="K13" s="341">
        <f t="shared" si="2"/>
        <v>-1289</v>
      </c>
      <c r="L13" s="246">
        <f t="shared" si="3"/>
        <v>-11.195066875108564</v>
      </c>
      <c r="M13" s="350"/>
      <c r="N13" s="345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</row>
    <row r="14" spans="1:30" s="338" customFormat="1" ht="26.1" customHeight="1">
      <c r="B14" s="347" t="s">
        <v>182</v>
      </c>
      <c r="C14" s="348">
        <v>1440</v>
      </c>
      <c r="D14" s="349">
        <v>1652</v>
      </c>
      <c r="E14" s="341">
        <f t="shared" si="0"/>
        <v>-212</v>
      </c>
      <c r="F14" s="246">
        <f t="shared" si="1"/>
        <v>-12.832929782082324</v>
      </c>
      <c r="G14" s="342">
        <v>10203</v>
      </c>
      <c r="H14" s="343">
        <v>4979</v>
      </c>
      <c r="I14" s="342">
        <v>11974</v>
      </c>
      <c r="J14" s="343">
        <v>6037</v>
      </c>
      <c r="K14" s="341">
        <f t="shared" si="2"/>
        <v>-1771</v>
      </c>
      <c r="L14" s="246">
        <f t="shared" si="3"/>
        <v>-14.790379154835476</v>
      </c>
      <c r="M14" s="350"/>
      <c r="N14" s="345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</row>
    <row r="15" spans="1:30" s="338" customFormat="1" ht="26.1" customHeight="1">
      <c r="B15" s="347" t="s">
        <v>183</v>
      </c>
      <c r="C15" s="348">
        <v>1649</v>
      </c>
      <c r="D15" s="349">
        <v>2010</v>
      </c>
      <c r="E15" s="341">
        <f t="shared" si="0"/>
        <v>-361</v>
      </c>
      <c r="F15" s="246">
        <f t="shared" si="1"/>
        <v>-17.960199004975124</v>
      </c>
      <c r="G15" s="342">
        <v>10394</v>
      </c>
      <c r="H15" s="343">
        <v>5536</v>
      </c>
      <c r="I15" s="342">
        <v>12913</v>
      </c>
      <c r="J15" s="343">
        <v>6936</v>
      </c>
      <c r="K15" s="341">
        <f t="shared" si="2"/>
        <v>-2519</v>
      </c>
      <c r="L15" s="246">
        <f t="shared" si="3"/>
        <v>-19.507473089134979</v>
      </c>
      <c r="M15" s="350"/>
      <c r="N15" s="345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346"/>
      <c r="Z15" s="346"/>
      <c r="AA15" s="346"/>
    </row>
    <row r="16" spans="1:30" s="338" customFormat="1" ht="26.1" customHeight="1">
      <c r="B16" s="347" t="s">
        <v>184</v>
      </c>
      <c r="C16" s="348">
        <v>268</v>
      </c>
      <c r="D16" s="349">
        <v>326</v>
      </c>
      <c r="E16" s="341">
        <f t="shared" si="0"/>
        <v>-58</v>
      </c>
      <c r="F16" s="246">
        <f t="shared" si="1"/>
        <v>-17.791411042944784</v>
      </c>
      <c r="G16" s="342">
        <v>1670</v>
      </c>
      <c r="H16" s="343">
        <v>1104</v>
      </c>
      <c r="I16" s="342">
        <v>2138</v>
      </c>
      <c r="J16" s="343">
        <v>1359</v>
      </c>
      <c r="K16" s="341">
        <f t="shared" si="2"/>
        <v>-468</v>
      </c>
      <c r="L16" s="246">
        <f t="shared" si="3"/>
        <v>-21.889616463985032</v>
      </c>
      <c r="M16" s="350"/>
      <c r="N16" s="345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</row>
    <row r="17" spans="2:27" s="338" customFormat="1" ht="26.1" customHeight="1">
      <c r="B17" s="347" t="s">
        <v>185</v>
      </c>
      <c r="C17" s="348">
        <v>98</v>
      </c>
      <c r="D17" s="349">
        <v>126</v>
      </c>
      <c r="E17" s="341">
        <f t="shared" si="0"/>
        <v>-28</v>
      </c>
      <c r="F17" s="246">
        <f t="shared" si="1"/>
        <v>-22.222222222222221</v>
      </c>
      <c r="G17" s="342">
        <v>630</v>
      </c>
      <c r="H17" s="343">
        <v>375</v>
      </c>
      <c r="I17" s="342">
        <v>663</v>
      </c>
      <c r="J17" s="343">
        <v>364</v>
      </c>
      <c r="K17" s="341">
        <f t="shared" si="2"/>
        <v>-33</v>
      </c>
      <c r="L17" s="246">
        <f t="shared" si="3"/>
        <v>-4.9773755656108598</v>
      </c>
      <c r="M17" s="350"/>
      <c r="N17" s="345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Y17" s="346"/>
      <c r="Z17" s="346"/>
      <c r="AA17" s="346"/>
    </row>
    <row r="18" spans="2:27" s="338" customFormat="1" ht="26.1" customHeight="1">
      <c r="B18" s="347" t="s">
        <v>186</v>
      </c>
      <c r="C18" s="348">
        <v>95</v>
      </c>
      <c r="D18" s="349">
        <v>119</v>
      </c>
      <c r="E18" s="341">
        <f t="shared" si="0"/>
        <v>-24</v>
      </c>
      <c r="F18" s="246">
        <f t="shared" si="1"/>
        <v>-20.168067226890756</v>
      </c>
      <c r="G18" s="342">
        <v>398</v>
      </c>
      <c r="H18" s="343">
        <v>241</v>
      </c>
      <c r="I18" s="342">
        <v>526</v>
      </c>
      <c r="J18" s="343">
        <v>292</v>
      </c>
      <c r="K18" s="341">
        <f t="shared" si="2"/>
        <v>-128</v>
      </c>
      <c r="L18" s="246">
        <f t="shared" si="3"/>
        <v>-24.334600760456272</v>
      </c>
      <c r="M18" s="350"/>
      <c r="N18" s="345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6"/>
      <c r="AA18" s="346"/>
    </row>
    <row r="19" spans="2:27" s="338" customFormat="1" ht="26.1" customHeight="1">
      <c r="B19" s="347" t="s">
        <v>187</v>
      </c>
      <c r="C19" s="348">
        <v>1171</v>
      </c>
      <c r="D19" s="349">
        <v>1246</v>
      </c>
      <c r="E19" s="341">
        <f t="shared" si="0"/>
        <v>-75</v>
      </c>
      <c r="F19" s="246">
        <f t="shared" si="1"/>
        <v>-6.0192616372391656</v>
      </c>
      <c r="G19" s="342">
        <v>8739</v>
      </c>
      <c r="H19" s="343">
        <v>4259</v>
      </c>
      <c r="I19" s="342">
        <v>9452</v>
      </c>
      <c r="J19" s="343">
        <v>4642</v>
      </c>
      <c r="K19" s="341">
        <f t="shared" si="2"/>
        <v>-713</v>
      </c>
      <c r="L19" s="246">
        <f t="shared" si="3"/>
        <v>-7.5433770630554386</v>
      </c>
      <c r="M19" s="350"/>
      <c r="N19" s="345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</row>
    <row r="20" spans="2:27" s="338" customFormat="1" ht="26.1" customHeight="1">
      <c r="B20" s="351" t="s">
        <v>188</v>
      </c>
      <c r="C20" s="348">
        <v>346</v>
      </c>
      <c r="D20" s="349">
        <v>451</v>
      </c>
      <c r="E20" s="341">
        <f t="shared" si="0"/>
        <v>-105</v>
      </c>
      <c r="F20" s="246">
        <f t="shared" si="1"/>
        <v>-23.281596452328159</v>
      </c>
      <c r="G20" s="342">
        <v>1580</v>
      </c>
      <c r="H20" s="343">
        <v>903</v>
      </c>
      <c r="I20" s="342">
        <v>2161</v>
      </c>
      <c r="J20" s="343">
        <v>1220</v>
      </c>
      <c r="K20" s="341">
        <f t="shared" si="2"/>
        <v>-581</v>
      </c>
      <c r="L20" s="246">
        <f t="shared" si="3"/>
        <v>-26.88570106432207</v>
      </c>
      <c r="M20" s="350"/>
      <c r="N20" s="345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6"/>
      <c r="AA20" s="346"/>
    </row>
    <row r="21" spans="2:27" s="338" customFormat="1" ht="26.1" customHeight="1">
      <c r="B21" s="347" t="s">
        <v>189</v>
      </c>
      <c r="C21" s="348">
        <v>522</v>
      </c>
      <c r="D21" s="349">
        <v>639</v>
      </c>
      <c r="E21" s="341">
        <f t="shared" si="0"/>
        <v>-117</v>
      </c>
      <c r="F21" s="246">
        <f t="shared" si="1"/>
        <v>-18.30985915492958</v>
      </c>
      <c r="G21" s="342">
        <v>3035</v>
      </c>
      <c r="H21" s="343">
        <v>1783</v>
      </c>
      <c r="I21" s="342">
        <v>3938</v>
      </c>
      <c r="J21" s="343">
        <v>2263</v>
      </c>
      <c r="K21" s="341">
        <f t="shared" si="2"/>
        <v>-903</v>
      </c>
      <c r="L21" s="246">
        <f t="shared" si="3"/>
        <v>-22.93042153377349</v>
      </c>
      <c r="M21" s="350"/>
      <c r="N21" s="345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</row>
    <row r="22" spans="2:27" s="338" customFormat="1" ht="26.1" customHeight="1">
      <c r="B22" s="347" t="s">
        <v>190</v>
      </c>
      <c r="C22" s="348">
        <v>325</v>
      </c>
      <c r="D22" s="349">
        <v>383</v>
      </c>
      <c r="E22" s="341">
        <f t="shared" si="0"/>
        <v>-58</v>
      </c>
      <c r="F22" s="246">
        <f t="shared" si="1"/>
        <v>-15.143603133159269</v>
      </c>
      <c r="G22" s="342">
        <v>1380</v>
      </c>
      <c r="H22" s="343">
        <v>673</v>
      </c>
      <c r="I22" s="342">
        <v>2050</v>
      </c>
      <c r="J22" s="343">
        <v>1009</v>
      </c>
      <c r="K22" s="341">
        <f t="shared" si="2"/>
        <v>-670</v>
      </c>
      <c r="L22" s="246">
        <f t="shared" si="3"/>
        <v>-32.682926829268297</v>
      </c>
      <c r="M22" s="350"/>
      <c r="N22" s="345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</row>
    <row r="23" spans="2:27" s="338" customFormat="1" ht="26.1" customHeight="1">
      <c r="B23" s="347" t="s">
        <v>191</v>
      </c>
      <c r="C23" s="348">
        <v>420</v>
      </c>
      <c r="D23" s="349">
        <v>536</v>
      </c>
      <c r="E23" s="341">
        <f t="shared" si="0"/>
        <v>-116</v>
      </c>
      <c r="F23" s="246">
        <f t="shared" si="1"/>
        <v>-21.641791044776117</v>
      </c>
      <c r="G23" s="342">
        <v>2134</v>
      </c>
      <c r="H23" s="343">
        <v>984</v>
      </c>
      <c r="I23" s="342">
        <v>2725</v>
      </c>
      <c r="J23" s="343">
        <v>1323</v>
      </c>
      <c r="K23" s="341">
        <f t="shared" si="2"/>
        <v>-591</v>
      </c>
      <c r="L23" s="246">
        <f t="shared" si="3"/>
        <v>-21.688073394495415</v>
      </c>
      <c r="M23" s="350"/>
      <c r="N23" s="345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346"/>
    </row>
    <row r="24" spans="2:27" s="338" customFormat="1" ht="26.1" customHeight="1">
      <c r="B24" s="347" t="s">
        <v>192</v>
      </c>
      <c r="C24" s="348">
        <v>558</v>
      </c>
      <c r="D24" s="349">
        <v>714</v>
      </c>
      <c r="E24" s="341">
        <f t="shared" si="0"/>
        <v>-156</v>
      </c>
      <c r="F24" s="246">
        <f t="shared" si="1"/>
        <v>-21.84873949579832</v>
      </c>
      <c r="G24" s="342">
        <v>3250</v>
      </c>
      <c r="H24" s="343">
        <v>1473</v>
      </c>
      <c r="I24" s="342">
        <v>4018</v>
      </c>
      <c r="J24" s="343">
        <v>1928</v>
      </c>
      <c r="K24" s="341">
        <f t="shared" si="2"/>
        <v>-768</v>
      </c>
      <c r="L24" s="246">
        <f t="shared" si="3"/>
        <v>-19.113987058237932</v>
      </c>
      <c r="M24" s="350"/>
      <c r="N24" s="345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346"/>
      <c r="Z24" s="346"/>
      <c r="AA24" s="346"/>
    </row>
    <row r="25" spans="2:27" s="338" customFormat="1" ht="26.1" customHeight="1">
      <c r="B25" s="347" t="s">
        <v>193</v>
      </c>
      <c r="C25" s="348">
        <v>584</v>
      </c>
      <c r="D25" s="349">
        <v>658</v>
      </c>
      <c r="E25" s="341">
        <f t="shared" si="0"/>
        <v>-74</v>
      </c>
      <c r="F25" s="246">
        <f t="shared" si="1"/>
        <v>-11.246200607902736</v>
      </c>
      <c r="G25" s="342">
        <v>7850</v>
      </c>
      <c r="H25" s="343">
        <v>5259</v>
      </c>
      <c r="I25" s="342">
        <v>9543</v>
      </c>
      <c r="J25" s="343">
        <v>6516</v>
      </c>
      <c r="K25" s="341">
        <f t="shared" si="2"/>
        <v>-1693</v>
      </c>
      <c r="L25" s="246">
        <f t="shared" si="3"/>
        <v>-17.740752383946347</v>
      </c>
      <c r="M25" s="350"/>
      <c r="N25" s="345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346"/>
    </row>
    <row r="26" spans="2:27" s="338" customFormat="1" ht="26.1" customHeight="1">
      <c r="B26" s="347" t="s">
        <v>194</v>
      </c>
      <c r="C26" s="348">
        <v>827</v>
      </c>
      <c r="D26" s="349">
        <v>920</v>
      </c>
      <c r="E26" s="341">
        <f t="shared" si="0"/>
        <v>-93</v>
      </c>
      <c r="F26" s="246">
        <f t="shared" si="1"/>
        <v>-10.108695652173912</v>
      </c>
      <c r="G26" s="342">
        <v>8202</v>
      </c>
      <c r="H26" s="343">
        <v>4476</v>
      </c>
      <c r="I26" s="342">
        <v>9287</v>
      </c>
      <c r="J26" s="343">
        <v>5061</v>
      </c>
      <c r="K26" s="341">
        <f t="shared" si="2"/>
        <v>-1085</v>
      </c>
      <c r="L26" s="246">
        <f t="shared" si="3"/>
        <v>-11.682997738774631</v>
      </c>
      <c r="M26" s="350"/>
      <c r="N26" s="345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346"/>
      <c r="Z26" s="346"/>
      <c r="AA26" s="346"/>
    </row>
    <row r="27" spans="2:27" s="338" customFormat="1" ht="26.1" customHeight="1">
      <c r="B27" s="347" t="s">
        <v>195</v>
      </c>
      <c r="C27" s="348">
        <v>1272</v>
      </c>
      <c r="D27" s="349">
        <v>1207</v>
      </c>
      <c r="E27" s="341">
        <f t="shared" si="0"/>
        <v>65</v>
      </c>
      <c r="F27" s="246">
        <f t="shared" si="1"/>
        <v>5.3852526926263469</v>
      </c>
      <c r="G27" s="342">
        <v>11838</v>
      </c>
      <c r="H27" s="343">
        <v>6285</v>
      </c>
      <c r="I27" s="342">
        <v>11428</v>
      </c>
      <c r="J27" s="343">
        <v>6000</v>
      </c>
      <c r="K27" s="341">
        <f t="shared" si="2"/>
        <v>410</v>
      </c>
      <c r="L27" s="246">
        <f t="shared" si="3"/>
        <v>3.5876793839691987</v>
      </c>
      <c r="M27" s="350"/>
      <c r="N27" s="345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  <c r="AA27" s="346"/>
    </row>
    <row r="28" spans="2:27" s="338" customFormat="1" ht="26.1" customHeight="1">
      <c r="B28" s="347" t="s">
        <v>196</v>
      </c>
      <c r="C28" s="348">
        <v>435</v>
      </c>
      <c r="D28" s="349">
        <v>545</v>
      </c>
      <c r="E28" s="341">
        <f t="shared" si="0"/>
        <v>-110</v>
      </c>
      <c r="F28" s="246">
        <f t="shared" si="1"/>
        <v>-20.183486238532112</v>
      </c>
      <c r="G28" s="342">
        <v>4308</v>
      </c>
      <c r="H28" s="343">
        <v>2293</v>
      </c>
      <c r="I28" s="342">
        <v>5069</v>
      </c>
      <c r="J28" s="343">
        <v>2765</v>
      </c>
      <c r="K28" s="341">
        <f t="shared" si="2"/>
        <v>-761</v>
      </c>
      <c r="L28" s="246">
        <f t="shared" si="3"/>
        <v>-15.012823042020123</v>
      </c>
      <c r="M28" s="350"/>
      <c r="N28" s="345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346"/>
      <c r="Z28" s="346"/>
      <c r="AA28" s="346"/>
    </row>
    <row r="29" spans="2:27" s="338" customFormat="1" ht="26.1" customHeight="1">
      <c r="B29" s="347" t="s">
        <v>197</v>
      </c>
      <c r="C29" s="348">
        <v>420</v>
      </c>
      <c r="D29" s="349">
        <v>456</v>
      </c>
      <c r="E29" s="341">
        <f t="shared" si="0"/>
        <v>-36</v>
      </c>
      <c r="F29" s="246">
        <f t="shared" si="1"/>
        <v>-7.8947368421052628</v>
      </c>
      <c r="G29" s="342">
        <v>2768</v>
      </c>
      <c r="H29" s="343">
        <v>1472</v>
      </c>
      <c r="I29" s="342">
        <v>3572</v>
      </c>
      <c r="J29" s="343">
        <v>1823</v>
      </c>
      <c r="K29" s="341">
        <f t="shared" si="2"/>
        <v>-804</v>
      </c>
      <c r="L29" s="246">
        <f t="shared" si="3"/>
        <v>-22.508398656215007</v>
      </c>
      <c r="M29" s="350"/>
      <c r="N29" s="345"/>
      <c r="O29" s="346"/>
      <c r="P29" s="346"/>
      <c r="Q29" s="346"/>
      <c r="R29" s="346"/>
      <c r="S29" s="346"/>
      <c r="T29" s="346"/>
      <c r="U29" s="346"/>
      <c r="V29" s="346"/>
      <c r="W29" s="346"/>
      <c r="X29" s="346"/>
      <c r="Y29" s="346"/>
      <c r="Z29" s="346"/>
      <c r="AA29" s="346"/>
    </row>
    <row r="30" spans="2:27" s="338" customFormat="1" ht="26.1" customHeight="1">
      <c r="B30" s="347" t="s">
        <v>198</v>
      </c>
      <c r="C30" s="348">
        <v>509</v>
      </c>
      <c r="D30" s="349">
        <v>629</v>
      </c>
      <c r="E30" s="341">
        <f t="shared" si="0"/>
        <v>-120</v>
      </c>
      <c r="F30" s="246">
        <f t="shared" si="1"/>
        <v>-19.077901430842608</v>
      </c>
      <c r="G30" s="342">
        <v>3317</v>
      </c>
      <c r="H30" s="343">
        <v>1741</v>
      </c>
      <c r="I30" s="342">
        <v>4222</v>
      </c>
      <c r="J30" s="343">
        <v>2138</v>
      </c>
      <c r="K30" s="341">
        <f t="shared" si="2"/>
        <v>-905</v>
      </c>
      <c r="L30" s="246">
        <f t="shared" si="3"/>
        <v>-21.435338702036947</v>
      </c>
      <c r="M30" s="350"/>
      <c r="N30" s="345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346"/>
      <c r="Z30" s="346"/>
      <c r="AA30" s="346"/>
    </row>
    <row r="31" spans="2:27" s="338" customFormat="1" ht="26.1" customHeight="1" thickBot="1">
      <c r="B31" s="352" t="s">
        <v>199</v>
      </c>
      <c r="C31" s="353">
        <v>691</v>
      </c>
      <c r="D31" s="354">
        <v>793</v>
      </c>
      <c r="E31" s="355">
        <f t="shared" si="0"/>
        <v>-102</v>
      </c>
      <c r="F31" s="285">
        <f t="shared" si="1"/>
        <v>-12.862547288776796</v>
      </c>
      <c r="G31" s="354">
        <v>4529</v>
      </c>
      <c r="H31" s="356">
        <v>2273</v>
      </c>
      <c r="I31" s="354">
        <v>5047</v>
      </c>
      <c r="J31" s="356">
        <v>2513</v>
      </c>
      <c r="K31" s="355">
        <f t="shared" si="2"/>
        <v>-518</v>
      </c>
      <c r="L31" s="285">
        <f t="shared" si="3"/>
        <v>-10.263522884882107</v>
      </c>
      <c r="M31" s="350"/>
      <c r="N31" s="345"/>
      <c r="O31" s="346"/>
      <c r="P31" s="346"/>
      <c r="Q31" s="346"/>
      <c r="R31" s="346"/>
      <c r="S31" s="346"/>
      <c r="T31" s="346"/>
      <c r="U31" s="346"/>
      <c r="V31" s="346"/>
      <c r="W31" s="346"/>
      <c r="X31" s="346"/>
      <c r="Y31" s="346"/>
      <c r="Z31" s="346"/>
      <c r="AA31" s="346"/>
    </row>
    <row r="32" spans="2:27" ht="16.5" customHeight="1">
      <c r="B32" s="86" t="s">
        <v>85</v>
      </c>
      <c r="C32" s="327"/>
      <c r="D32" s="327"/>
      <c r="E32" s="327"/>
      <c r="F32" s="327"/>
      <c r="G32" s="327"/>
      <c r="H32" s="327"/>
      <c r="I32" s="327"/>
      <c r="J32" s="327"/>
      <c r="K32" s="329"/>
      <c r="L32" s="329"/>
      <c r="M32" s="323"/>
    </row>
    <row r="33" spans="2:14">
      <c r="B33" s="323"/>
      <c r="C33" s="323"/>
      <c r="D33" s="323"/>
      <c r="E33" s="323"/>
      <c r="F33" s="323"/>
      <c r="G33" s="323"/>
      <c r="H33" s="323"/>
      <c r="I33" s="323"/>
      <c r="J33" s="323"/>
      <c r="K33" s="323"/>
      <c r="L33" s="323"/>
      <c r="M33" s="323"/>
    </row>
    <row r="34" spans="2:14">
      <c r="B34" s="323"/>
      <c r="C34" s="323"/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</row>
    <row r="35" spans="2:14">
      <c r="B35" s="323"/>
      <c r="C35" s="323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</row>
    <row r="36" spans="2:14">
      <c r="B36" s="323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</row>
    <row r="37" spans="2:14">
      <c r="B37" s="323"/>
      <c r="C37" s="323"/>
      <c r="D37" s="323"/>
      <c r="E37" s="323"/>
      <c r="F37" s="323"/>
      <c r="G37" s="323"/>
      <c r="H37" s="323"/>
      <c r="I37" s="323"/>
      <c r="J37" s="323"/>
      <c r="K37" s="323"/>
      <c r="L37" s="323"/>
      <c r="M37" s="323"/>
      <c r="N37" s="323"/>
    </row>
    <row r="38" spans="2:14">
      <c r="B38" s="323"/>
      <c r="C38" s="323"/>
      <c r="D38" s="323"/>
      <c r="E38" s="323"/>
      <c r="F38" s="323"/>
      <c r="G38" s="323"/>
      <c r="H38" s="323"/>
      <c r="I38" s="323"/>
      <c r="J38" s="323"/>
      <c r="K38" s="323"/>
      <c r="L38" s="323"/>
      <c r="M38" s="323"/>
      <c r="N38" s="323"/>
    </row>
    <row r="39" spans="2:14">
      <c r="B39" s="323"/>
      <c r="C39" s="323"/>
      <c r="D39" s="323"/>
      <c r="E39" s="323"/>
      <c r="F39" s="323"/>
      <c r="G39" s="323"/>
      <c r="H39" s="323"/>
      <c r="I39" s="323"/>
      <c r="J39" s="323"/>
      <c r="K39" s="323"/>
      <c r="L39" s="323"/>
      <c r="M39" s="323"/>
      <c r="N39" s="323"/>
    </row>
    <row r="40" spans="2:14"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3"/>
      <c r="N40" s="323"/>
    </row>
    <row r="41" spans="2:14">
      <c r="B41" s="323"/>
      <c r="C41" s="323"/>
      <c r="D41" s="323"/>
      <c r="E41" s="323"/>
      <c r="F41" s="323"/>
      <c r="G41" s="323"/>
      <c r="H41" s="323"/>
      <c r="I41" s="323"/>
      <c r="J41" s="323"/>
      <c r="K41" s="323"/>
      <c r="L41" s="323"/>
      <c r="M41" s="323"/>
      <c r="N41" s="323"/>
    </row>
    <row r="42" spans="2:14">
      <c r="B42" s="323"/>
      <c r="C42" s="323"/>
      <c r="D42" s="323"/>
      <c r="E42" s="323"/>
      <c r="F42" s="323"/>
      <c r="G42" s="323"/>
      <c r="H42" s="323"/>
      <c r="I42" s="323"/>
      <c r="J42" s="323"/>
      <c r="K42" s="323"/>
      <c r="L42" s="323"/>
      <c r="M42" s="323"/>
      <c r="N42" s="323"/>
    </row>
    <row r="43" spans="2:14">
      <c r="B43" s="323"/>
      <c r="C43" s="323"/>
      <c r="D43" s="323"/>
      <c r="E43" s="323"/>
      <c r="F43" s="323"/>
      <c r="G43" s="323"/>
      <c r="H43" s="323"/>
      <c r="I43" s="323"/>
      <c r="J43" s="323"/>
      <c r="K43" s="323"/>
      <c r="L43" s="323"/>
      <c r="M43" s="323"/>
      <c r="N43" s="323"/>
    </row>
    <row r="44" spans="2:14">
      <c r="B44" s="323"/>
      <c r="C44" s="323"/>
      <c r="D44" s="323"/>
      <c r="E44" s="323"/>
      <c r="F44" s="323"/>
      <c r="G44" s="323"/>
      <c r="H44" s="323"/>
      <c r="I44" s="323"/>
      <c r="J44" s="323"/>
      <c r="K44" s="323"/>
      <c r="L44" s="323"/>
      <c r="M44" s="323"/>
      <c r="N44" s="323"/>
    </row>
    <row r="45" spans="2:14">
      <c r="B45" s="323"/>
      <c r="C45" s="323"/>
      <c r="D45" s="323"/>
      <c r="E45" s="323"/>
      <c r="F45" s="323"/>
      <c r="G45" s="323"/>
      <c r="H45" s="323"/>
      <c r="I45" s="323"/>
      <c r="J45" s="323"/>
      <c r="K45" s="323"/>
      <c r="L45" s="323"/>
      <c r="M45" s="323"/>
      <c r="N45" s="323"/>
    </row>
    <row r="46" spans="2:14">
      <c r="B46" s="323"/>
      <c r="C46" s="323"/>
      <c r="D46" s="323"/>
      <c r="E46" s="323"/>
      <c r="F46" s="323"/>
      <c r="G46" s="323"/>
      <c r="H46" s="323"/>
      <c r="I46" s="323"/>
      <c r="J46" s="323"/>
      <c r="K46" s="323"/>
      <c r="L46" s="323"/>
      <c r="M46" s="323"/>
      <c r="N46" s="323"/>
    </row>
    <row r="47" spans="2:14">
      <c r="B47" s="323"/>
      <c r="C47" s="323"/>
      <c r="D47" s="323"/>
      <c r="E47" s="323"/>
      <c r="F47" s="323"/>
      <c r="G47" s="323"/>
      <c r="H47" s="323"/>
      <c r="I47" s="323"/>
      <c r="J47" s="323"/>
      <c r="K47" s="323"/>
      <c r="L47" s="323"/>
      <c r="M47" s="323"/>
      <c r="N47" s="323"/>
    </row>
    <row r="48" spans="2:14">
      <c r="B48" s="323"/>
      <c r="C48" s="323"/>
      <c r="D48" s="323"/>
      <c r="E48" s="323"/>
      <c r="F48" s="323"/>
      <c r="G48" s="323"/>
      <c r="H48" s="323"/>
      <c r="I48" s="323"/>
      <c r="J48" s="323"/>
      <c r="K48" s="323"/>
      <c r="L48" s="323"/>
      <c r="M48" s="323"/>
      <c r="N48" s="323"/>
    </row>
    <row r="49" spans="2:14">
      <c r="B49" s="323"/>
      <c r="C49" s="323"/>
      <c r="D49" s="323"/>
      <c r="E49" s="323"/>
      <c r="F49" s="323"/>
      <c r="G49" s="323"/>
      <c r="H49" s="323"/>
      <c r="I49" s="323"/>
      <c r="J49" s="323"/>
      <c r="K49" s="323"/>
      <c r="L49" s="323"/>
      <c r="M49" s="323"/>
      <c r="N49" s="323"/>
    </row>
    <row r="50" spans="2:14"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</row>
    <row r="51" spans="2:14">
      <c r="B51" s="323"/>
      <c r="C51" s="323"/>
      <c r="D51" s="323"/>
      <c r="E51" s="323"/>
      <c r="F51" s="323"/>
      <c r="G51" s="323"/>
      <c r="H51" s="323"/>
      <c r="I51" s="323"/>
      <c r="J51" s="323"/>
      <c r="K51" s="323"/>
      <c r="L51" s="323"/>
      <c r="M51" s="323"/>
      <c r="N51" s="323"/>
    </row>
    <row r="52" spans="2:14">
      <c r="B52" s="323"/>
      <c r="C52" s="323"/>
      <c r="D52" s="323"/>
      <c r="E52" s="323"/>
      <c r="F52" s="323"/>
      <c r="G52" s="323"/>
      <c r="H52" s="323"/>
      <c r="I52" s="323"/>
      <c r="J52" s="323"/>
      <c r="K52" s="323"/>
      <c r="L52" s="323"/>
      <c r="M52" s="323"/>
      <c r="N52" s="323"/>
    </row>
    <row r="53" spans="2:14">
      <c r="B53" s="323"/>
      <c r="C53" s="323"/>
      <c r="D53" s="323"/>
      <c r="E53" s="323"/>
      <c r="F53" s="323"/>
      <c r="G53" s="323"/>
      <c r="H53" s="323"/>
      <c r="I53" s="323"/>
      <c r="J53" s="323"/>
      <c r="K53" s="323"/>
      <c r="L53" s="323"/>
      <c r="M53" s="323"/>
      <c r="N53" s="323"/>
    </row>
    <row r="54" spans="2:14">
      <c r="B54" s="323"/>
      <c r="C54" s="323"/>
      <c r="D54" s="323"/>
      <c r="E54" s="323"/>
      <c r="F54" s="323"/>
      <c r="G54" s="323"/>
      <c r="H54" s="323"/>
      <c r="I54" s="323"/>
      <c r="J54" s="323"/>
      <c r="K54" s="323"/>
      <c r="L54" s="323"/>
      <c r="M54" s="323"/>
      <c r="N54" s="323"/>
    </row>
    <row r="55" spans="2:14">
      <c r="B55" s="323"/>
      <c r="C55" s="323"/>
      <c r="D55" s="323"/>
      <c r="E55" s="323"/>
      <c r="F55" s="323"/>
      <c r="G55" s="323"/>
      <c r="H55" s="323"/>
      <c r="I55" s="323"/>
      <c r="J55" s="323"/>
      <c r="K55" s="323"/>
      <c r="L55" s="323"/>
      <c r="M55" s="323"/>
      <c r="N55" s="323"/>
    </row>
    <row r="56" spans="2:14">
      <c r="B56" s="323"/>
      <c r="C56" s="323"/>
      <c r="D56" s="323"/>
      <c r="E56" s="323"/>
      <c r="F56" s="323"/>
      <c r="G56" s="323"/>
      <c r="H56" s="323"/>
      <c r="I56" s="323"/>
      <c r="J56" s="323"/>
      <c r="K56" s="323"/>
      <c r="L56" s="323"/>
      <c r="M56" s="323"/>
      <c r="N56" s="323"/>
    </row>
    <row r="57" spans="2:14">
      <c r="B57" s="323"/>
      <c r="C57" s="323"/>
      <c r="D57" s="323"/>
      <c r="E57" s="323"/>
      <c r="F57" s="323"/>
      <c r="G57" s="323"/>
      <c r="H57" s="323"/>
      <c r="I57" s="323"/>
      <c r="J57" s="323"/>
      <c r="K57" s="323"/>
      <c r="L57" s="323"/>
      <c r="M57" s="323"/>
      <c r="N57" s="323"/>
    </row>
    <row r="58" spans="2:14">
      <c r="B58" s="323"/>
      <c r="C58" s="323"/>
      <c r="D58" s="323"/>
      <c r="E58" s="323"/>
      <c r="F58" s="323"/>
      <c r="G58" s="323"/>
      <c r="H58" s="323"/>
      <c r="I58" s="323"/>
      <c r="J58" s="323"/>
      <c r="K58" s="323"/>
      <c r="L58" s="323"/>
      <c r="M58" s="323"/>
      <c r="N58" s="323"/>
    </row>
    <row r="59" spans="2:14">
      <c r="B59" s="323"/>
      <c r="C59" s="323"/>
      <c r="D59" s="323"/>
      <c r="E59" s="323"/>
      <c r="F59" s="323"/>
      <c r="G59" s="323"/>
      <c r="H59" s="323"/>
      <c r="I59" s="323"/>
      <c r="J59" s="323"/>
      <c r="K59" s="323"/>
      <c r="L59" s="323"/>
      <c r="M59" s="323"/>
      <c r="N59" s="323"/>
    </row>
    <row r="60" spans="2:14">
      <c r="B60" s="323"/>
      <c r="C60" s="323"/>
      <c r="D60" s="323"/>
      <c r="E60" s="323"/>
      <c r="F60" s="323"/>
      <c r="G60" s="323"/>
      <c r="H60" s="323"/>
      <c r="I60" s="323"/>
      <c r="J60" s="323"/>
      <c r="K60" s="323"/>
      <c r="L60" s="323"/>
      <c r="M60" s="323"/>
      <c r="N60" s="323"/>
    </row>
    <row r="61" spans="2:14">
      <c r="B61" s="323"/>
      <c r="C61" s="323"/>
      <c r="D61" s="323"/>
      <c r="E61" s="323"/>
      <c r="F61" s="323"/>
      <c r="G61" s="323"/>
      <c r="H61" s="323"/>
      <c r="I61" s="323"/>
      <c r="J61" s="323"/>
      <c r="K61" s="323"/>
      <c r="L61" s="323"/>
      <c r="M61" s="323"/>
      <c r="N61" s="323"/>
    </row>
    <row r="62" spans="2:14">
      <c r="B62" s="323"/>
      <c r="C62" s="323"/>
      <c r="D62" s="323"/>
      <c r="E62" s="323"/>
      <c r="F62" s="323"/>
      <c r="G62" s="323"/>
      <c r="H62" s="323"/>
      <c r="I62" s="323"/>
      <c r="J62" s="323"/>
      <c r="K62" s="323"/>
      <c r="L62" s="323"/>
      <c r="M62" s="323"/>
      <c r="N62" s="323"/>
    </row>
    <row r="63" spans="2:14">
      <c r="B63" s="323"/>
      <c r="C63" s="323"/>
      <c r="D63" s="323"/>
      <c r="E63" s="323"/>
      <c r="F63" s="323"/>
      <c r="G63" s="323"/>
      <c r="H63" s="323"/>
      <c r="I63" s="323"/>
      <c r="J63" s="323"/>
      <c r="K63" s="323"/>
      <c r="L63" s="323"/>
      <c r="M63" s="323"/>
      <c r="N63" s="323"/>
    </row>
    <row r="64" spans="2:14">
      <c r="B64" s="323"/>
      <c r="C64" s="323"/>
      <c r="D64" s="323"/>
      <c r="E64" s="323"/>
      <c r="F64" s="323"/>
      <c r="G64" s="323"/>
      <c r="H64" s="323"/>
      <c r="I64" s="323"/>
      <c r="J64" s="323"/>
      <c r="K64" s="323"/>
      <c r="L64" s="323"/>
      <c r="M64" s="323"/>
      <c r="N64" s="323"/>
    </row>
    <row r="65" spans="2:14">
      <c r="B65" s="323"/>
      <c r="C65" s="323"/>
      <c r="D65" s="323"/>
      <c r="E65" s="323"/>
      <c r="F65" s="323"/>
      <c r="G65" s="323"/>
      <c r="H65" s="323"/>
      <c r="I65" s="323"/>
      <c r="J65" s="323"/>
      <c r="K65" s="323"/>
      <c r="L65" s="323"/>
      <c r="M65" s="323"/>
      <c r="N65" s="323"/>
    </row>
    <row r="66" spans="2:14">
      <c r="B66" s="323"/>
      <c r="C66" s="323"/>
      <c r="D66" s="323"/>
      <c r="E66" s="323"/>
      <c r="F66" s="323"/>
      <c r="G66" s="323"/>
      <c r="H66" s="323"/>
      <c r="I66" s="323"/>
      <c r="J66" s="323"/>
      <c r="K66" s="323"/>
      <c r="L66" s="323"/>
      <c r="M66" s="323"/>
      <c r="N66" s="323"/>
    </row>
    <row r="67" spans="2:14">
      <c r="B67" s="323"/>
      <c r="C67" s="323"/>
      <c r="D67" s="323"/>
      <c r="E67" s="323"/>
      <c r="F67" s="323"/>
      <c r="G67" s="323"/>
      <c r="H67" s="323"/>
      <c r="I67" s="323"/>
      <c r="J67" s="323"/>
      <c r="K67" s="323"/>
      <c r="L67" s="323"/>
      <c r="M67" s="323"/>
      <c r="N67" s="323"/>
    </row>
    <row r="68" spans="2:14">
      <c r="B68" s="323"/>
      <c r="C68" s="323"/>
      <c r="D68" s="323"/>
      <c r="E68" s="323"/>
      <c r="F68" s="323"/>
      <c r="G68" s="323"/>
      <c r="H68" s="323"/>
      <c r="I68" s="323"/>
      <c r="J68" s="323"/>
      <c r="K68" s="323"/>
      <c r="L68" s="323"/>
      <c r="M68" s="323"/>
      <c r="N68" s="323"/>
    </row>
    <row r="69" spans="2:14">
      <c r="B69" s="323"/>
      <c r="C69" s="323"/>
      <c r="D69" s="323"/>
      <c r="E69" s="323"/>
      <c r="F69" s="323"/>
      <c r="G69" s="323"/>
      <c r="H69" s="323"/>
      <c r="I69" s="323"/>
      <c r="J69" s="323"/>
      <c r="K69" s="323"/>
      <c r="L69" s="323"/>
      <c r="M69" s="323"/>
      <c r="N69" s="323"/>
    </row>
    <row r="70" spans="2:14">
      <c r="B70" s="323"/>
      <c r="C70" s="323"/>
      <c r="D70" s="323"/>
      <c r="E70" s="323"/>
      <c r="F70" s="323"/>
      <c r="G70" s="323"/>
      <c r="H70" s="323"/>
      <c r="I70" s="323"/>
      <c r="J70" s="323"/>
      <c r="K70" s="323"/>
      <c r="L70" s="323"/>
      <c r="M70" s="323"/>
      <c r="N70" s="323"/>
    </row>
    <row r="71" spans="2:14">
      <c r="B71" s="323"/>
      <c r="C71" s="323"/>
      <c r="D71" s="323"/>
      <c r="E71" s="323"/>
      <c r="F71" s="323"/>
      <c r="G71" s="323"/>
      <c r="H71" s="323"/>
      <c r="I71" s="323"/>
      <c r="J71" s="323"/>
      <c r="K71" s="323"/>
      <c r="L71" s="323"/>
      <c r="M71" s="323"/>
      <c r="N71" s="323"/>
    </row>
    <row r="72" spans="2:14"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</row>
    <row r="73" spans="2:14">
      <c r="B73" s="323"/>
      <c r="C73" s="323"/>
      <c r="D73" s="323"/>
      <c r="E73" s="323"/>
      <c r="F73" s="323"/>
      <c r="G73" s="323"/>
      <c r="H73" s="323"/>
      <c r="I73" s="323"/>
      <c r="J73" s="323"/>
      <c r="K73" s="323"/>
      <c r="L73" s="323"/>
      <c r="M73" s="323"/>
      <c r="N73" s="323"/>
    </row>
    <row r="74" spans="2:14">
      <c r="B74" s="323"/>
      <c r="C74" s="323"/>
      <c r="D74" s="323"/>
      <c r="E74" s="323"/>
      <c r="F74" s="323"/>
      <c r="G74" s="323"/>
      <c r="H74" s="323"/>
      <c r="I74" s="323"/>
      <c r="J74" s="323"/>
      <c r="K74" s="323"/>
      <c r="L74" s="323"/>
      <c r="M74" s="323"/>
      <c r="N74" s="323"/>
    </row>
    <row r="75" spans="2:14">
      <c r="B75" s="323"/>
      <c r="C75" s="323"/>
      <c r="D75" s="323"/>
      <c r="E75" s="323"/>
      <c r="F75" s="323"/>
      <c r="G75" s="323"/>
      <c r="H75" s="323"/>
      <c r="I75" s="323"/>
      <c r="J75" s="323"/>
      <c r="K75" s="323"/>
      <c r="L75" s="323"/>
      <c r="M75" s="323"/>
      <c r="N75" s="323"/>
    </row>
    <row r="76" spans="2:14">
      <c r="B76" s="323"/>
      <c r="C76" s="323"/>
      <c r="D76" s="323"/>
      <c r="E76" s="323"/>
      <c r="F76" s="323"/>
      <c r="G76" s="323"/>
      <c r="H76" s="323"/>
      <c r="I76" s="323"/>
      <c r="J76" s="323"/>
      <c r="K76" s="323"/>
      <c r="L76" s="323"/>
      <c r="M76" s="323"/>
      <c r="N76" s="323"/>
    </row>
    <row r="77" spans="2:14">
      <c r="B77" s="323"/>
      <c r="C77" s="323"/>
      <c r="D77" s="323"/>
      <c r="E77" s="323"/>
      <c r="F77" s="323"/>
      <c r="G77" s="323"/>
      <c r="H77" s="323"/>
      <c r="I77" s="323"/>
      <c r="J77" s="323"/>
      <c r="K77" s="323"/>
      <c r="L77" s="323"/>
      <c r="M77" s="323"/>
      <c r="N77" s="323"/>
    </row>
    <row r="78" spans="2:14">
      <c r="B78" s="323"/>
      <c r="C78" s="323"/>
      <c r="D78" s="323"/>
      <c r="E78" s="323"/>
      <c r="F78" s="323"/>
      <c r="G78" s="323"/>
      <c r="H78" s="323"/>
      <c r="I78" s="323"/>
      <c r="J78" s="323"/>
      <c r="K78" s="323"/>
      <c r="L78" s="323"/>
      <c r="M78" s="323"/>
      <c r="N78" s="323"/>
    </row>
    <row r="79" spans="2:14">
      <c r="B79" s="323"/>
      <c r="C79" s="323"/>
      <c r="D79" s="323"/>
      <c r="E79" s="323"/>
      <c r="F79" s="323"/>
      <c r="G79" s="323"/>
      <c r="H79" s="323"/>
      <c r="I79" s="323"/>
      <c r="J79" s="323"/>
      <c r="K79" s="323"/>
      <c r="L79" s="323"/>
      <c r="M79" s="323"/>
      <c r="N79" s="323"/>
    </row>
    <row r="80" spans="2:14">
      <c r="B80" s="323"/>
      <c r="C80" s="323"/>
      <c r="D80" s="323"/>
      <c r="E80" s="323"/>
      <c r="F80" s="323"/>
      <c r="G80" s="323"/>
      <c r="H80" s="323"/>
      <c r="I80" s="323"/>
      <c r="J80" s="323"/>
      <c r="K80" s="323"/>
      <c r="L80" s="323"/>
      <c r="M80" s="323"/>
      <c r="N80" s="323"/>
    </row>
    <row r="81" spans="2:14">
      <c r="B81" s="323"/>
      <c r="C81" s="323"/>
      <c r="D81" s="323"/>
      <c r="E81" s="323"/>
      <c r="F81" s="323"/>
      <c r="G81" s="323"/>
      <c r="H81" s="323"/>
      <c r="I81" s="323"/>
      <c r="J81" s="323"/>
      <c r="K81" s="323"/>
      <c r="L81" s="323"/>
      <c r="M81" s="323"/>
      <c r="N81" s="323"/>
    </row>
    <row r="82" spans="2:14">
      <c r="B82" s="323"/>
      <c r="C82" s="323"/>
      <c r="D82" s="323"/>
      <c r="E82" s="323"/>
      <c r="F82" s="323"/>
      <c r="G82" s="323"/>
      <c r="H82" s="323"/>
      <c r="I82" s="323"/>
      <c r="J82" s="323"/>
      <c r="K82" s="323"/>
      <c r="L82" s="323"/>
      <c r="M82" s="323"/>
      <c r="N82" s="323"/>
    </row>
    <row r="83" spans="2:14">
      <c r="B83" s="323"/>
      <c r="C83" s="323"/>
      <c r="D83" s="323"/>
      <c r="E83" s="323"/>
      <c r="F83" s="323"/>
      <c r="G83" s="323"/>
      <c r="H83" s="323"/>
      <c r="I83" s="323"/>
      <c r="J83" s="323"/>
      <c r="K83" s="323"/>
      <c r="L83" s="323"/>
      <c r="M83" s="323"/>
      <c r="N83" s="323"/>
    </row>
    <row r="84" spans="2:14">
      <c r="B84" s="323"/>
      <c r="C84" s="323"/>
      <c r="D84" s="323"/>
      <c r="E84" s="323"/>
      <c r="F84" s="323"/>
      <c r="G84" s="323"/>
      <c r="H84" s="323"/>
      <c r="I84" s="323"/>
      <c r="J84" s="323"/>
      <c r="K84" s="323"/>
      <c r="L84" s="323"/>
      <c r="M84" s="323"/>
      <c r="N84" s="323"/>
    </row>
    <row r="85" spans="2:14">
      <c r="B85" s="323"/>
      <c r="C85" s="323"/>
      <c r="D85" s="323"/>
      <c r="E85" s="323"/>
      <c r="F85" s="323"/>
      <c r="G85" s="323"/>
      <c r="H85" s="323"/>
      <c r="I85" s="323"/>
      <c r="J85" s="323"/>
      <c r="K85" s="323"/>
      <c r="L85" s="323"/>
      <c r="M85" s="323"/>
      <c r="N85" s="323"/>
    </row>
    <row r="86" spans="2:14">
      <c r="B86" s="323"/>
      <c r="C86" s="323"/>
      <c r="D86" s="323"/>
      <c r="E86" s="323"/>
      <c r="F86" s="323"/>
      <c r="G86" s="323"/>
      <c r="H86" s="323"/>
      <c r="I86" s="323"/>
      <c r="J86" s="323"/>
      <c r="K86" s="323"/>
      <c r="L86" s="323"/>
      <c r="M86" s="323"/>
      <c r="N86" s="323"/>
    </row>
    <row r="87" spans="2:14">
      <c r="B87" s="323"/>
      <c r="C87" s="323"/>
      <c r="D87" s="323"/>
      <c r="E87" s="323"/>
      <c r="F87" s="323"/>
      <c r="G87" s="323"/>
      <c r="H87" s="323"/>
      <c r="I87" s="323"/>
      <c r="J87" s="323"/>
      <c r="K87" s="323"/>
      <c r="L87" s="323"/>
      <c r="M87" s="323"/>
      <c r="N87" s="323"/>
    </row>
    <row r="88" spans="2:14">
      <c r="B88" s="323"/>
      <c r="C88" s="323"/>
      <c r="D88" s="323"/>
      <c r="E88" s="323"/>
      <c r="F88" s="323"/>
      <c r="G88" s="323"/>
      <c r="H88" s="323"/>
      <c r="I88" s="323"/>
      <c r="J88" s="323"/>
      <c r="K88" s="323"/>
      <c r="L88" s="323"/>
      <c r="M88" s="323"/>
      <c r="N88" s="323"/>
    </row>
    <row r="89" spans="2:14">
      <c r="B89" s="323"/>
      <c r="C89" s="323"/>
      <c r="D89" s="323"/>
      <c r="E89" s="323"/>
      <c r="F89" s="323"/>
      <c r="G89" s="323"/>
      <c r="H89" s="323"/>
      <c r="I89" s="323"/>
      <c r="J89" s="323"/>
      <c r="K89" s="323"/>
      <c r="L89" s="323"/>
      <c r="M89" s="323"/>
      <c r="N89" s="323"/>
    </row>
    <row r="90" spans="2:14">
      <c r="B90" s="323"/>
      <c r="C90" s="323"/>
      <c r="D90" s="323"/>
      <c r="E90" s="323"/>
      <c r="F90" s="323"/>
      <c r="G90" s="323"/>
      <c r="H90" s="323"/>
      <c r="I90" s="323"/>
      <c r="J90" s="323"/>
      <c r="K90" s="323"/>
      <c r="L90" s="323"/>
      <c r="M90" s="323"/>
      <c r="N90" s="323"/>
    </row>
    <row r="91" spans="2:14">
      <c r="B91" s="323"/>
      <c r="C91" s="323"/>
      <c r="D91" s="323"/>
      <c r="E91" s="323"/>
      <c r="F91" s="323"/>
      <c r="G91" s="323"/>
      <c r="H91" s="323"/>
      <c r="I91" s="323"/>
      <c r="J91" s="323"/>
      <c r="K91" s="323"/>
      <c r="L91" s="323"/>
      <c r="M91" s="323"/>
      <c r="N91" s="323"/>
    </row>
    <row r="92" spans="2:14">
      <c r="B92" s="323"/>
      <c r="C92" s="323"/>
      <c r="D92" s="323"/>
      <c r="E92" s="323"/>
      <c r="F92" s="323"/>
      <c r="G92" s="323"/>
      <c r="H92" s="323"/>
      <c r="I92" s="323"/>
      <c r="J92" s="323"/>
      <c r="K92" s="323"/>
      <c r="L92" s="323"/>
      <c r="M92" s="323"/>
      <c r="N92" s="323"/>
    </row>
    <row r="93" spans="2:14">
      <c r="B93" s="323"/>
      <c r="C93" s="323"/>
      <c r="D93" s="323"/>
      <c r="E93" s="323"/>
      <c r="F93" s="323"/>
      <c r="G93" s="323"/>
      <c r="H93" s="323"/>
      <c r="I93" s="323"/>
      <c r="J93" s="323"/>
      <c r="K93" s="323"/>
      <c r="L93" s="323"/>
      <c r="M93" s="323"/>
      <c r="N93" s="323"/>
    </row>
    <row r="94" spans="2:14">
      <c r="B94" s="323"/>
      <c r="C94" s="323"/>
      <c r="D94" s="323"/>
      <c r="E94" s="323"/>
      <c r="F94" s="323"/>
      <c r="G94" s="323"/>
      <c r="H94" s="323"/>
      <c r="I94" s="323"/>
      <c r="J94" s="323"/>
      <c r="K94" s="323"/>
      <c r="L94" s="323"/>
      <c r="M94" s="323"/>
      <c r="N94" s="323"/>
    </row>
    <row r="95" spans="2:14">
      <c r="B95" s="323"/>
      <c r="C95" s="323"/>
      <c r="D95" s="323"/>
      <c r="E95" s="323"/>
      <c r="F95" s="323"/>
      <c r="G95" s="323"/>
      <c r="H95" s="323"/>
      <c r="I95" s="323"/>
      <c r="J95" s="323"/>
      <c r="K95" s="323"/>
      <c r="L95" s="323"/>
      <c r="M95" s="323"/>
      <c r="N95" s="323"/>
    </row>
    <row r="96" spans="2:14">
      <c r="B96" s="323"/>
      <c r="C96" s="323"/>
      <c r="D96" s="323"/>
      <c r="E96" s="323"/>
      <c r="F96" s="323"/>
      <c r="G96" s="323"/>
      <c r="H96" s="323"/>
      <c r="I96" s="323"/>
      <c r="J96" s="323"/>
      <c r="K96" s="323"/>
      <c r="L96" s="323"/>
      <c r="M96" s="323"/>
      <c r="N96" s="323"/>
    </row>
    <row r="97" spans="2:14">
      <c r="B97" s="323"/>
      <c r="C97" s="323"/>
      <c r="D97" s="323"/>
      <c r="E97" s="323"/>
      <c r="F97" s="323"/>
      <c r="G97" s="323"/>
      <c r="H97" s="323"/>
      <c r="I97" s="323"/>
      <c r="J97" s="323"/>
      <c r="K97" s="323"/>
      <c r="L97" s="323"/>
      <c r="M97" s="323"/>
      <c r="N97" s="323"/>
    </row>
    <row r="98" spans="2:14">
      <c r="B98" s="323"/>
      <c r="C98" s="323"/>
      <c r="D98" s="323"/>
      <c r="E98" s="323"/>
      <c r="F98" s="323"/>
      <c r="G98" s="323"/>
      <c r="H98" s="323"/>
      <c r="I98" s="323"/>
      <c r="J98" s="323"/>
      <c r="K98" s="323"/>
      <c r="L98" s="323"/>
      <c r="M98" s="323"/>
      <c r="N98" s="323"/>
    </row>
    <row r="99" spans="2:14">
      <c r="B99" s="323"/>
      <c r="C99" s="323"/>
      <c r="D99" s="323"/>
      <c r="E99" s="323"/>
      <c r="F99" s="323"/>
      <c r="G99" s="323"/>
      <c r="H99" s="323"/>
      <c r="I99" s="323"/>
      <c r="J99" s="323"/>
      <c r="K99" s="323"/>
      <c r="L99" s="323"/>
      <c r="M99" s="323"/>
      <c r="N99" s="323"/>
    </row>
    <row r="100" spans="2:14">
      <c r="B100" s="323"/>
      <c r="C100" s="323"/>
      <c r="D100" s="323"/>
      <c r="E100" s="323"/>
      <c r="F100" s="323"/>
      <c r="G100" s="323"/>
      <c r="H100" s="323"/>
      <c r="I100" s="323"/>
      <c r="J100" s="323"/>
      <c r="K100" s="323"/>
      <c r="L100" s="323"/>
      <c r="M100" s="323"/>
      <c r="N100" s="323"/>
    </row>
  </sheetData>
  <mergeCells count="8">
    <mergeCell ref="B2:L2"/>
    <mergeCell ref="B3:C3"/>
    <mergeCell ref="C4:F4"/>
    <mergeCell ref="G4:L4"/>
    <mergeCell ref="E5:F5"/>
    <mergeCell ref="G5:H5"/>
    <mergeCell ref="I5:J5"/>
    <mergeCell ref="K5:L5"/>
  </mergeCells>
  <phoneticPr fontId="1"/>
  <pageMargins left="0.51181102362204722" right="0.51181102362204722" top="0.74803149606299213" bottom="0.74803149606299213" header="0.51181102362204722" footer="0.51181102362204722"/>
  <pageSetup paperSize="9" pageOrder="overThenDown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統計表一覧</vt:lpstr>
      <vt:lpstr>37-1</vt:lpstr>
      <vt:lpstr>37-2</vt:lpstr>
      <vt:lpstr>38 </vt:lpstr>
      <vt:lpstr>39</vt:lpstr>
      <vt:lpstr>40(1)</vt:lpstr>
      <vt:lpstr>40(2)</vt:lpstr>
      <vt:lpstr>Sheet1</vt:lpstr>
      <vt:lpstr>'37-1'!Print_Area</vt:lpstr>
      <vt:lpstr>'37-2'!Print_Area</vt:lpstr>
      <vt:lpstr>'38 '!Print_Area</vt:lpstr>
      <vt:lpstr>'39'!Print_Area</vt:lpstr>
      <vt:lpstr>'40(1)'!Print_Area</vt:lpstr>
      <vt:lpstr>'40(2)'!Print_Area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kanrisya</cp:lastModifiedBy>
  <dcterms:created xsi:type="dcterms:W3CDTF">2014-04-23T00:55:15Z</dcterms:created>
  <dcterms:modified xsi:type="dcterms:W3CDTF">2015-06-30T04:17:17Z</dcterms:modified>
</cp:coreProperties>
</file>