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kanrisya\Desktop\H27完成版統計書HPファイル\"/>
    </mc:Choice>
  </mc:AlternateContent>
  <bookViews>
    <workbookView xWindow="0" yWindow="0" windowWidth="20490" windowHeight="7815"/>
  </bookViews>
  <sheets>
    <sheet name="統計表一覧" sheetId="2" r:id="rId1"/>
    <sheet name="103(1)" sheetId="3" r:id="rId2"/>
    <sheet name="103(2)" sheetId="4" r:id="rId3"/>
    <sheet name="103(3)" sheetId="15" r:id="rId4"/>
    <sheet name="103(4)" sheetId="16" r:id="rId5"/>
    <sheet name="104(1),(2)" sheetId="7" r:id="rId6"/>
    <sheet name="105" sheetId="8" r:id="rId7"/>
    <sheet name="106(1)" sheetId="17" r:id="rId8"/>
    <sheet name="106(2)" sheetId="18" r:id="rId9"/>
    <sheet name="106(3)-1 " sheetId="19" r:id="rId10"/>
    <sheet name="106(3)-2 " sheetId="20" r:id="rId11"/>
    <sheet name="106(3)-3 " sheetId="21" r:id="rId12"/>
    <sheet name="106(4)" sheetId="22" r:id="rId13"/>
    <sheet name="Sheet1" sheetId="1" r:id="rId14"/>
  </sheets>
  <externalReferences>
    <externalReference r:id="rId15"/>
  </externalReferences>
  <definedNames>
    <definedName name="_xlnm.Print_Area" localSheetId="1">'103(1)'!$B$2:$G$24</definedName>
    <definedName name="_xlnm.Print_Area" localSheetId="2">'103(2)'!$B$2:$H$27</definedName>
    <definedName name="_xlnm.Print_Area" localSheetId="3">'103(3)'!$B$2:$K$51</definedName>
    <definedName name="_xlnm.Print_Area" localSheetId="4">'103(4)'!$B$2:$M$59</definedName>
    <definedName name="_xlnm.Print_Area" localSheetId="5">'104(1),(2)'!$B$2:$I$27</definedName>
    <definedName name="_xlnm.Print_Area" localSheetId="6">'105'!$B$2:$I$10</definedName>
    <definedName name="_xlnm.Print_Area" localSheetId="7">'106(1)'!$B$2:$W$34</definedName>
    <definedName name="_xlnm.Print_Area" localSheetId="8">'106(2)'!$B$2:$Y$31</definedName>
    <definedName name="_xlnm.Print_Area" localSheetId="9">'106(3)-1 '!$B$2:$I$49</definedName>
    <definedName name="_xlnm.Print_Area" localSheetId="10">'106(3)-2 '!$B$2:$I$46</definedName>
    <definedName name="_xlnm.Print_Area" localSheetId="11">'106(3)-3 '!$B$2:$I$49</definedName>
    <definedName name="_xlnm.Print_Area" localSheetId="12">'106(4)'!$B$2:$G$65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2" l="1"/>
  <c r="E10" i="22"/>
  <c r="G9" i="22"/>
  <c r="F9" i="22"/>
  <c r="E9" i="22"/>
  <c r="H9" i="19"/>
  <c r="G9" i="19"/>
  <c r="F9" i="19"/>
  <c r="E9" i="19"/>
  <c r="D9" i="19"/>
  <c r="Y11" i="18"/>
  <c r="X11" i="18"/>
  <c r="W11" i="18"/>
  <c r="V11" i="18"/>
  <c r="Y10" i="18"/>
  <c r="X10" i="18"/>
  <c r="W10" i="18"/>
  <c r="V10" i="18"/>
  <c r="T10" i="18"/>
  <c r="S10" i="18"/>
  <c r="R10" i="18"/>
  <c r="Q10" i="18"/>
  <c r="P10" i="18"/>
  <c r="O10" i="18"/>
  <c r="N10" i="18"/>
  <c r="M10" i="18"/>
  <c r="K10" i="18"/>
  <c r="J10" i="18"/>
  <c r="I10" i="18"/>
  <c r="H10" i="18"/>
  <c r="G10" i="18"/>
  <c r="F10" i="18"/>
  <c r="E10" i="18"/>
  <c r="D10" i="18"/>
  <c r="C10" i="18"/>
  <c r="Y9" i="18"/>
  <c r="X9" i="18"/>
  <c r="W9" i="18"/>
  <c r="V9" i="18"/>
  <c r="T33" i="17"/>
  <c r="F33" i="17"/>
  <c r="E33" i="17"/>
  <c r="D33" i="17"/>
  <c r="T32" i="17"/>
  <c r="F32" i="17"/>
  <c r="E32" i="17"/>
  <c r="D32" i="17"/>
  <c r="T31" i="17"/>
  <c r="F31" i="17"/>
  <c r="E31" i="17"/>
  <c r="D31" i="17"/>
  <c r="T30" i="17"/>
  <c r="F30" i="17"/>
  <c r="E30" i="17"/>
  <c r="D30" i="17"/>
  <c r="T29" i="17"/>
  <c r="F29" i="17"/>
  <c r="E29" i="17"/>
  <c r="D29" i="17"/>
  <c r="T28" i="17"/>
  <c r="F28" i="17"/>
  <c r="E28" i="17"/>
  <c r="D28" i="17"/>
  <c r="T27" i="17"/>
  <c r="F27" i="17"/>
  <c r="E27" i="17"/>
  <c r="D27" i="17"/>
  <c r="T26" i="17"/>
  <c r="F26" i="17"/>
  <c r="E26" i="17"/>
  <c r="D26" i="17"/>
  <c r="T25" i="17"/>
  <c r="F25" i="17"/>
  <c r="E25" i="17"/>
  <c r="D25" i="17"/>
  <c r="T24" i="17"/>
  <c r="F24" i="17"/>
  <c r="E24" i="17"/>
  <c r="D24" i="17"/>
  <c r="T23" i="17"/>
  <c r="F23" i="17"/>
  <c r="E23" i="17"/>
  <c r="D23" i="17"/>
  <c r="T22" i="17"/>
  <c r="F22" i="17"/>
  <c r="E22" i="17"/>
  <c r="D22" i="17"/>
  <c r="T21" i="17"/>
  <c r="F21" i="17"/>
  <c r="E21" i="17"/>
  <c r="D21" i="17"/>
  <c r="T20" i="17"/>
  <c r="F20" i="17"/>
  <c r="E20" i="17"/>
  <c r="D20" i="17"/>
  <c r="T19" i="17"/>
  <c r="F19" i="17"/>
  <c r="E19" i="17"/>
  <c r="D19" i="17"/>
  <c r="T18" i="17"/>
  <c r="F18" i="17"/>
  <c r="E18" i="17"/>
  <c r="D18" i="17"/>
  <c r="T17" i="17"/>
  <c r="F17" i="17"/>
  <c r="E17" i="17"/>
  <c r="D17" i="17"/>
  <c r="T16" i="17"/>
  <c r="F16" i="17"/>
  <c r="E16" i="17"/>
  <c r="D16" i="17"/>
  <c r="T15" i="17"/>
  <c r="F15" i="17"/>
  <c r="E15" i="17"/>
  <c r="D15" i="17"/>
  <c r="T14" i="17"/>
  <c r="F14" i="17"/>
  <c r="E14" i="17"/>
  <c r="D14" i="17"/>
  <c r="T13" i="17"/>
  <c r="F13" i="17"/>
  <c r="E13" i="17"/>
  <c r="D13" i="17"/>
  <c r="T12" i="17"/>
  <c r="F12" i="17"/>
  <c r="E12" i="17"/>
  <c r="D12" i="17"/>
  <c r="T11" i="17"/>
  <c r="F11" i="17"/>
  <c r="E11" i="17"/>
  <c r="D11" i="17"/>
  <c r="T10" i="17"/>
  <c r="F10" i="17"/>
  <c r="E10" i="17"/>
  <c r="D10" i="17"/>
  <c r="D9" i="17" s="1"/>
  <c r="W9" i="17"/>
  <c r="V9" i="17"/>
  <c r="U9" i="17"/>
  <c r="S9" i="17"/>
  <c r="R9" i="17"/>
  <c r="P9" i="17"/>
  <c r="O9" i="17"/>
  <c r="N9" i="17"/>
  <c r="M9" i="17"/>
  <c r="K9" i="17"/>
  <c r="J9" i="17"/>
  <c r="I9" i="17"/>
  <c r="H9" i="17"/>
  <c r="G9" i="17"/>
  <c r="F9" i="17"/>
  <c r="T9" i="17" s="1"/>
  <c r="E9" i="17"/>
  <c r="C9" i="17"/>
  <c r="D23" i="3"/>
  <c r="C23" i="3" s="1"/>
  <c r="D22" i="3"/>
  <c r="C22" i="3"/>
  <c r="D21" i="3"/>
  <c r="C21" i="3" s="1"/>
  <c r="D20" i="3"/>
  <c r="C20" i="3"/>
  <c r="D19" i="3"/>
  <c r="C19" i="3" s="1"/>
  <c r="D18" i="3"/>
  <c r="C18" i="3"/>
  <c r="D17" i="3"/>
  <c r="C17" i="3" s="1"/>
  <c r="D16" i="3"/>
  <c r="C16" i="3"/>
  <c r="D15" i="3"/>
  <c r="C15" i="3" s="1"/>
  <c r="D14" i="3"/>
  <c r="C14" i="3"/>
  <c r="D13" i="3"/>
  <c r="C13" i="3" s="1"/>
  <c r="D12" i="3"/>
  <c r="C12" i="3"/>
  <c r="C10" i="3"/>
</calcChain>
</file>

<file path=xl/sharedStrings.xml><?xml version="1.0" encoding="utf-8"?>
<sst xmlns="http://schemas.openxmlformats.org/spreadsheetml/2006/main" count="1129" uniqueCount="574">
  <si>
    <t>10　電気・ガス・水道</t>
    <rPh sb="3" eb="5">
      <t>デンキ</t>
    </rPh>
    <rPh sb="9" eb="11">
      <t>スイドウ</t>
    </rPh>
    <phoneticPr fontId="4"/>
  </si>
  <si>
    <t>電　　　力</t>
    <rPh sb="0" eb="1">
      <t>デン</t>
    </rPh>
    <rPh sb="4" eb="5">
      <t>チカラ</t>
    </rPh>
    <phoneticPr fontId="4"/>
  </si>
  <si>
    <t>(1)</t>
    <phoneticPr fontId="4"/>
  </si>
  <si>
    <t>発電実績</t>
    <rPh sb="0" eb="2">
      <t>ハツデン</t>
    </rPh>
    <rPh sb="2" eb="4">
      <t>ジッセキ</t>
    </rPh>
    <phoneticPr fontId="4"/>
  </si>
  <si>
    <t>(2)</t>
    <phoneticPr fontId="4"/>
  </si>
  <si>
    <t>水系別包蔵水力一覧</t>
    <rPh sb="0" eb="1">
      <t>ミズ</t>
    </rPh>
    <rPh sb="1" eb="2">
      <t>ケイ</t>
    </rPh>
    <rPh sb="2" eb="3">
      <t>ベツ</t>
    </rPh>
    <rPh sb="3" eb="4">
      <t>ホウ</t>
    </rPh>
    <rPh sb="4" eb="5">
      <t>クラ</t>
    </rPh>
    <rPh sb="5" eb="6">
      <t>スイ</t>
    </rPh>
    <rPh sb="6" eb="7">
      <t>チカラ</t>
    </rPh>
    <rPh sb="7" eb="9">
      <t>イチラン</t>
    </rPh>
    <phoneticPr fontId="4"/>
  </si>
  <si>
    <t>(3)</t>
    <phoneticPr fontId="4"/>
  </si>
  <si>
    <t>電灯及び電力需要</t>
    <rPh sb="0" eb="2">
      <t>デントウ</t>
    </rPh>
    <rPh sb="2" eb="3">
      <t>オヨ</t>
    </rPh>
    <rPh sb="4" eb="6">
      <t>デンリョク</t>
    </rPh>
    <rPh sb="6" eb="8">
      <t>ジュヨウ</t>
    </rPh>
    <phoneticPr fontId="4"/>
  </si>
  <si>
    <t>(4)</t>
    <phoneticPr fontId="4"/>
  </si>
  <si>
    <t>発電所設備概要</t>
    <rPh sb="0" eb="3">
      <t>ハツデンショ</t>
    </rPh>
    <rPh sb="3" eb="5">
      <t>セツビ</t>
    </rPh>
    <rPh sb="5" eb="7">
      <t>ガイヨウ</t>
    </rPh>
    <phoneticPr fontId="4"/>
  </si>
  <si>
    <t>都市ガス</t>
    <rPh sb="0" eb="2">
      <t>トシ</t>
    </rPh>
    <phoneticPr fontId="4"/>
  </si>
  <si>
    <t>ガス設備及び配ガス状況</t>
    <rPh sb="2" eb="4">
      <t>セツビ</t>
    </rPh>
    <rPh sb="4" eb="5">
      <t>オヨ</t>
    </rPh>
    <rPh sb="6" eb="7">
      <t>ハイ</t>
    </rPh>
    <rPh sb="9" eb="11">
      <t>ジョウキョウ</t>
    </rPh>
    <phoneticPr fontId="4"/>
  </si>
  <si>
    <t>ガス用途別販売量</t>
  </si>
  <si>
    <t>液化石油ガス（プロパンガス）販売状況</t>
    <rPh sb="0" eb="2">
      <t>エキカ</t>
    </rPh>
    <rPh sb="2" eb="4">
      <t>セキユ</t>
    </rPh>
    <rPh sb="14" eb="16">
      <t>ハンバイ</t>
    </rPh>
    <rPh sb="16" eb="18">
      <t>ジョウキョウ</t>
    </rPh>
    <phoneticPr fontId="4"/>
  </si>
  <si>
    <t>水　　道</t>
    <rPh sb="0" eb="1">
      <t>ミズ</t>
    </rPh>
    <rPh sb="3" eb="4">
      <t>ミチ</t>
    </rPh>
    <phoneticPr fontId="4"/>
  </si>
  <si>
    <t>市町村別水道普及状況</t>
    <rPh sb="0" eb="3">
      <t>シチョウソン</t>
    </rPh>
    <rPh sb="3" eb="4">
      <t>ベツ</t>
    </rPh>
    <rPh sb="4" eb="6">
      <t>スイドウ</t>
    </rPh>
    <rPh sb="6" eb="8">
      <t>フキュウ</t>
    </rPh>
    <rPh sb="8" eb="10">
      <t>ジョウキョウ</t>
    </rPh>
    <phoneticPr fontId="4"/>
  </si>
  <si>
    <t>上 水 道</t>
    <rPh sb="0" eb="1">
      <t>ウエ</t>
    </rPh>
    <rPh sb="2" eb="3">
      <t>ミズ</t>
    </rPh>
    <rPh sb="4" eb="5">
      <t>ミチ</t>
    </rPh>
    <phoneticPr fontId="4"/>
  </si>
  <si>
    <t>簡易水道</t>
    <rPh sb="0" eb="2">
      <t>カンイ</t>
    </rPh>
    <rPh sb="2" eb="4">
      <t>スイドウ</t>
    </rPh>
    <phoneticPr fontId="4"/>
  </si>
  <si>
    <t>専用水道</t>
    <rPh sb="0" eb="2">
      <t>センヨウ</t>
    </rPh>
    <rPh sb="2" eb="4">
      <t>スイドウ</t>
    </rPh>
    <phoneticPr fontId="4"/>
  </si>
  <si>
    <t>103　電　　　　力</t>
    <rPh sb="4" eb="5">
      <t>デン</t>
    </rPh>
    <rPh sb="9" eb="10">
      <t>チカラ</t>
    </rPh>
    <phoneticPr fontId="4"/>
  </si>
  <si>
    <t>（単位：kWh）</t>
    <phoneticPr fontId="11"/>
  </si>
  <si>
    <t>年 度・月</t>
  </si>
  <si>
    <t>総     数</t>
  </si>
  <si>
    <t>水　　　　　　力</t>
    <phoneticPr fontId="11"/>
  </si>
  <si>
    <t>火    力</t>
  </si>
  <si>
    <t>計</t>
    <rPh sb="0" eb="1">
      <t>ケイ</t>
    </rPh>
    <phoneticPr fontId="11"/>
  </si>
  <si>
    <t>四 国 電 力</t>
  </si>
  <si>
    <t>24</t>
    <phoneticPr fontId="4"/>
  </si>
  <si>
    <t xml:space="preserve">         5</t>
    <phoneticPr fontId="4"/>
  </si>
  <si>
    <t xml:space="preserve">         6</t>
    <phoneticPr fontId="4"/>
  </si>
  <si>
    <t xml:space="preserve">         7</t>
    <phoneticPr fontId="4"/>
  </si>
  <si>
    <t xml:space="preserve">         8</t>
    <phoneticPr fontId="4"/>
  </si>
  <si>
    <t xml:space="preserve">         9</t>
    <phoneticPr fontId="4"/>
  </si>
  <si>
    <t xml:space="preserve">        10</t>
    <phoneticPr fontId="4"/>
  </si>
  <si>
    <t xml:space="preserve">        11</t>
    <phoneticPr fontId="4"/>
  </si>
  <si>
    <t xml:space="preserve">        12</t>
    <phoneticPr fontId="4"/>
  </si>
  <si>
    <t xml:space="preserve">         2</t>
    <phoneticPr fontId="4"/>
  </si>
  <si>
    <t xml:space="preserve">         3</t>
    <phoneticPr fontId="4"/>
  </si>
  <si>
    <t>資料　四国電力(株)徳島支店，県企業局</t>
    <rPh sb="7" eb="10">
      <t>カブ</t>
    </rPh>
    <phoneticPr fontId="4"/>
  </si>
  <si>
    <t>103　電　力</t>
    <rPh sb="4" eb="5">
      <t>デン</t>
    </rPh>
    <rPh sb="6" eb="7">
      <t>チカラ</t>
    </rPh>
    <phoneticPr fontId="4"/>
  </si>
  <si>
    <t>水  系  名</t>
  </si>
  <si>
    <t>包   蔵   水   力</t>
  </si>
  <si>
    <t>既      開     発</t>
  </si>
  <si>
    <t>地   点</t>
    <phoneticPr fontId="11"/>
  </si>
  <si>
    <t>最 大 出 力</t>
  </si>
  <si>
    <t>発 電 力 量</t>
  </si>
  <si>
    <t>平成22年度</t>
    <phoneticPr fontId="11"/>
  </si>
  <si>
    <t>吉野川</t>
  </si>
  <si>
    <t>勝浦川</t>
  </si>
  <si>
    <t>那賀川</t>
  </si>
  <si>
    <t>海部川</t>
  </si>
  <si>
    <t>-</t>
  </si>
  <si>
    <t>野根川</t>
  </si>
  <si>
    <t>工      事      中</t>
  </si>
  <si>
    <t>未      開      発</t>
  </si>
  <si>
    <t>資料　四国経済産業局</t>
    <rPh sb="5" eb="7">
      <t>ケイザイ</t>
    </rPh>
    <phoneticPr fontId="11"/>
  </si>
  <si>
    <t>（単位：契約ｷﾛﾜｯﾄ数・kW，使用電力量・千kWh）</t>
    <rPh sb="4" eb="6">
      <t>ケイヤク</t>
    </rPh>
    <rPh sb="11" eb="12">
      <t>スウ</t>
    </rPh>
    <rPh sb="16" eb="18">
      <t>シヨウ</t>
    </rPh>
    <rPh sb="18" eb="21">
      <t>デンリョクリョウ</t>
    </rPh>
    <rPh sb="22" eb="23">
      <t>セン</t>
    </rPh>
    <phoneticPr fontId="4"/>
  </si>
  <si>
    <t>区　　　　　分</t>
    <phoneticPr fontId="4"/>
  </si>
  <si>
    <t>総数</t>
    <phoneticPr fontId="11"/>
  </si>
  <si>
    <t>契約口数</t>
  </si>
  <si>
    <t>使用電力量</t>
  </si>
  <si>
    <t>電灯需要計</t>
    <rPh sb="0" eb="2">
      <t>デントウ</t>
    </rPh>
    <rPh sb="2" eb="4">
      <t>ジュヨウ</t>
    </rPh>
    <rPh sb="4" eb="5">
      <t>ケイ</t>
    </rPh>
    <phoneticPr fontId="11"/>
  </si>
  <si>
    <t>従量</t>
    <phoneticPr fontId="11"/>
  </si>
  <si>
    <t>内</t>
  </si>
  <si>
    <t>訳</t>
  </si>
  <si>
    <t>その他</t>
    <phoneticPr fontId="11"/>
  </si>
  <si>
    <t>電力需要計</t>
    <phoneticPr fontId="11"/>
  </si>
  <si>
    <t>契約ｷﾛﾜｯﾄ数</t>
  </si>
  <si>
    <t>業務用電力</t>
  </si>
  <si>
    <t>小 口 電 力</t>
  </si>
  <si>
    <t>大 口 電 力</t>
  </si>
  <si>
    <t>臨 時 電 力</t>
  </si>
  <si>
    <t>農事用電力</t>
  </si>
  <si>
    <t>その他の電力</t>
  </si>
  <si>
    <t>注　  契約口数・契約キロワット数は，各年度末現在である。</t>
  </si>
  <si>
    <t>資料　四国電力(株)徳島支店</t>
  </si>
  <si>
    <t>認可出力</t>
    <phoneticPr fontId="11"/>
  </si>
  <si>
    <t>発  電  機</t>
  </si>
  <si>
    <t>使 用 水 量</t>
  </si>
  <si>
    <t>発 電 所</t>
  </si>
  <si>
    <t>水 系 ・ 河 川</t>
  </si>
  <si>
    <t>最  大</t>
  </si>
  <si>
    <t>常 時</t>
  </si>
  <si>
    <t>発電電力量</t>
  </si>
  <si>
    <t>容  量</t>
  </si>
  <si>
    <t>電圧</t>
  </si>
  <si>
    <t>常  時</t>
  </si>
  <si>
    <t>(kW)</t>
    <phoneticPr fontId="4"/>
  </si>
  <si>
    <t>(kWh)</t>
    <phoneticPr fontId="4"/>
  </si>
  <si>
    <t>(kVA)</t>
    <phoneticPr fontId="4"/>
  </si>
  <si>
    <t>(ｋV)</t>
    <phoneticPr fontId="4"/>
  </si>
  <si>
    <t>水力発電所</t>
  </si>
  <si>
    <t>(徳島県)</t>
  </si>
  <si>
    <t>坂州</t>
  </si>
  <si>
    <t>那賀川水系</t>
    <phoneticPr fontId="4"/>
  </si>
  <si>
    <t>坂州木頭川</t>
    <rPh sb="0" eb="1">
      <t>サカ</t>
    </rPh>
    <rPh sb="1" eb="2">
      <t>シュウ</t>
    </rPh>
    <rPh sb="2" eb="4">
      <t>キトウ</t>
    </rPh>
    <rPh sb="4" eb="5">
      <t>ガワ</t>
    </rPh>
    <phoneticPr fontId="11"/>
  </si>
  <si>
    <t>×</t>
    <phoneticPr fontId="4"/>
  </si>
  <si>
    <t>日野谷</t>
  </si>
  <si>
    <t>〃</t>
    <phoneticPr fontId="4"/>
  </si>
  <si>
    <t>那賀川及び</t>
    <rPh sb="0" eb="3">
      <t>ナカガワ</t>
    </rPh>
    <rPh sb="3" eb="4">
      <t>オヨ</t>
    </rPh>
    <phoneticPr fontId="11"/>
  </si>
  <si>
    <t>古屋谷川</t>
    <rPh sb="0" eb="2">
      <t>フルヤ</t>
    </rPh>
    <rPh sb="2" eb="4">
      <t>タニカワ</t>
    </rPh>
    <phoneticPr fontId="4"/>
  </si>
  <si>
    <t>川口</t>
  </si>
  <si>
    <t>赤松川</t>
    <rPh sb="0" eb="2">
      <t>アカマツ</t>
    </rPh>
    <rPh sb="2" eb="3">
      <t>ガワ</t>
    </rPh>
    <phoneticPr fontId="11"/>
  </si>
  <si>
    <t>勝浦</t>
  </si>
  <si>
    <t>勝浦川水系</t>
    <phoneticPr fontId="4"/>
  </si>
  <si>
    <t>勝浦川及び</t>
    <rPh sb="0" eb="2">
      <t>カツウラ</t>
    </rPh>
    <rPh sb="2" eb="3">
      <t>ガワ</t>
    </rPh>
    <rPh sb="3" eb="4">
      <t>オヨ</t>
    </rPh>
    <phoneticPr fontId="11"/>
  </si>
  <si>
    <t>立　川</t>
    <rPh sb="0" eb="1">
      <t>タテ</t>
    </rPh>
    <rPh sb="2" eb="3">
      <t>カワ</t>
    </rPh>
    <phoneticPr fontId="11"/>
  </si>
  <si>
    <t>(四国電力)</t>
  </si>
  <si>
    <t>白川</t>
  </si>
  <si>
    <t>吉野川</t>
    <phoneticPr fontId="4"/>
  </si>
  <si>
    <t>白川</t>
    <rPh sb="0" eb="1">
      <t>シロ</t>
    </rPh>
    <rPh sb="1" eb="2">
      <t>カワ</t>
    </rPh>
    <phoneticPr fontId="11"/>
  </si>
  <si>
    <t>-</t>
    <phoneticPr fontId="11"/>
  </si>
  <si>
    <t>伊予川</t>
  </si>
  <si>
    <t>銅山川</t>
    <rPh sb="0" eb="1">
      <t>ドウ</t>
    </rPh>
    <rPh sb="1" eb="2">
      <t>ヤマ</t>
    </rPh>
    <rPh sb="2" eb="3">
      <t>ガワ</t>
    </rPh>
    <phoneticPr fontId="11"/>
  </si>
  <si>
    <t>名頃</t>
  </si>
  <si>
    <t>祖谷川</t>
    <rPh sb="0" eb="1">
      <t>ソ</t>
    </rPh>
    <rPh sb="1" eb="2">
      <t>タニ</t>
    </rPh>
    <rPh sb="2" eb="3">
      <t>ガワ</t>
    </rPh>
    <phoneticPr fontId="11"/>
  </si>
  <si>
    <t>祖谷</t>
  </si>
  <si>
    <t>高野</t>
  </si>
  <si>
    <t>一宇</t>
  </si>
  <si>
    <t>出合</t>
  </si>
  <si>
    <t>三縄</t>
  </si>
  <si>
    <t>松尾川第一</t>
  </si>
  <si>
    <t>松尾川</t>
    <rPh sb="0" eb="1">
      <t>マツ</t>
    </rPh>
    <rPh sb="1" eb="2">
      <t>オ</t>
    </rPh>
    <rPh sb="2" eb="3">
      <t>ガワ</t>
    </rPh>
    <phoneticPr fontId="11"/>
  </si>
  <si>
    <t>松尾川第二</t>
  </si>
  <si>
    <t>井内谷川</t>
    <rPh sb="0" eb="2">
      <t>イウチ</t>
    </rPh>
    <rPh sb="2" eb="4">
      <t>タニガワ</t>
    </rPh>
    <phoneticPr fontId="11"/>
  </si>
  <si>
    <t>切越</t>
  </si>
  <si>
    <t>明谷川</t>
    <rPh sb="0" eb="1">
      <t>ア</t>
    </rPh>
    <rPh sb="1" eb="2">
      <t>タニ</t>
    </rPh>
    <rPh sb="2" eb="3">
      <t>カワ</t>
    </rPh>
    <phoneticPr fontId="11"/>
  </si>
  <si>
    <t>広野</t>
  </si>
  <si>
    <t>那賀川</t>
    <phoneticPr fontId="4"/>
  </si>
  <si>
    <t>大美谷川</t>
    <rPh sb="0" eb="1">
      <t>オオ</t>
    </rPh>
    <rPh sb="1" eb="2">
      <t>ミ</t>
    </rPh>
    <rPh sb="2" eb="4">
      <t>タニガワ</t>
    </rPh>
    <phoneticPr fontId="11"/>
  </si>
  <si>
    <t>蔭平</t>
    <phoneticPr fontId="4"/>
  </si>
  <si>
    <t>那賀川</t>
    <rPh sb="0" eb="1">
      <t>トモ</t>
    </rPh>
    <rPh sb="1" eb="2">
      <t>ガ</t>
    </rPh>
    <rPh sb="2" eb="3">
      <t>カワ</t>
    </rPh>
    <phoneticPr fontId="11"/>
  </si>
  <si>
    <t>池田</t>
  </si>
  <si>
    <t>吉野川</t>
    <rPh sb="0" eb="1">
      <t>キチ</t>
    </rPh>
    <rPh sb="1" eb="2">
      <t>ノ</t>
    </rPh>
    <rPh sb="2" eb="3">
      <t>カワ</t>
    </rPh>
    <phoneticPr fontId="11"/>
  </si>
  <si>
    <t>吉良</t>
  </si>
  <si>
    <t>貞光川</t>
    <rPh sb="0" eb="1">
      <t>サダ</t>
    </rPh>
    <rPh sb="1" eb="2">
      <t>ヒカリ</t>
    </rPh>
    <rPh sb="2" eb="3">
      <t>ガワ</t>
    </rPh>
    <phoneticPr fontId="11"/>
  </si>
  <si>
    <t>火力発電所</t>
  </si>
  <si>
    <t>阿南発電所</t>
  </si>
  <si>
    <t>橘湾発電所</t>
  </si>
  <si>
    <t>資料　県企業局, 四国電力(株)徳島支店</t>
    <rPh sb="13" eb="16">
      <t>カブ</t>
    </rPh>
    <phoneticPr fontId="11"/>
  </si>
  <si>
    <t>年  次</t>
    <rPh sb="0" eb="1">
      <t>トシ</t>
    </rPh>
    <rPh sb="3" eb="4">
      <t>ツギ</t>
    </rPh>
    <phoneticPr fontId="4"/>
  </si>
  <si>
    <t>発    生    （窯）</t>
  </si>
  <si>
    <t>ガ  ス  溜</t>
  </si>
  <si>
    <t>配  ガ  ス</t>
  </si>
  <si>
    <t>炉　数</t>
    <phoneticPr fontId="4"/>
  </si>
  <si>
    <t>１日当たり原料</t>
  </si>
  <si>
    <t>１日当たり</t>
  </si>
  <si>
    <t>基　数</t>
    <phoneticPr fontId="4"/>
  </si>
  <si>
    <t>容　量</t>
    <phoneticPr fontId="11"/>
  </si>
  <si>
    <t>都市ガス　　メーター　　　取付数</t>
    <rPh sb="0" eb="2">
      <t>トシ</t>
    </rPh>
    <rPh sb="13" eb="14">
      <t>ト</t>
    </rPh>
    <rPh sb="14" eb="15">
      <t>ツ</t>
    </rPh>
    <rPh sb="15" eb="16">
      <t>スウ</t>
    </rPh>
    <phoneticPr fontId="4"/>
  </si>
  <si>
    <t>処理能力</t>
    <phoneticPr fontId="4"/>
  </si>
  <si>
    <t>製造能力</t>
    <phoneticPr fontId="4"/>
  </si>
  <si>
    <t>供給区域</t>
    <rPh sb="0" eb="2">
      <t>キョウキュウ</t>
    </rPh>
    <phoneticPr fontId="4"/>
  </si>
  <si>
    <t>(基)</t>
  </si>
  <si>
    <t>　　　(kl)</t>
    <phoneticPr fontId="11"/>
  </si>
  <si>
    <t>（個）</t>
    <rPh sb="1" eb="2">
      <t>コ</t>
    </rPh>
    <phoneticPr fontId="4"/>
  </si>
  <si>
    <t>徳島市</t>
  </si>
  <si>
    <t>徳島市</t>
    <rPh sb="0" eb="3">
      <t>トクシマシ</t>
    </rPh>
    <phoneticPr fontId="4"/>
  </si>
  <si>
    <t xml:space="preserve"> 23</t>
    <phoneticPr fontId="4"/>
  </si>
  <si>
    <t xml:space="preserve"> 24</t>
    <phoneticPr fontId="4"/>
  </si>
  <si>
    <t>注　製造能力は46ＭＪ／ｍ3換算。</t>
    <rPh sb="0" eb="1">
      <t>チュウ</t>
    </rPh>
    <rPh sb="2" eb="4">
      <t>セイゾウ</t>
    </rPh>
    <rPh sb="4" eb="6">
      <t>ノウリョク</t>
    </rPh>
    <rPh sb="14" eb="16">
      <t>カンザン</t>
    </rPh>
    <phoneticPr fontId="4"/>
  </si>
  <si>
    <t>資料　四国ガス(株)</t>
    <rPh sb="7" eb="10">
      <t>カブ</t>
    </rPh>
    <phoneticPr fontId="4"/>
  </si>
  <si>
    <t>（単位：1,000MJ/㎥）</t>
    <rPh sb="1" eb="3">
      <t>タンイ</t>
    </rPh>
    <phoneticPr fontId="4"/>
  </si>
  <si>
    <t>年   次</t>
    <phoneticPr fontId="11"/>
  </si>
  <si>
    <t>販　売　量</t>
    <rPh sb="0" eb="1">
      <t>ハン</t>
    </rPh>
    <rPh sb="2" eb="3">
      <t>バイ</t>
    </rPh>
    <rPh sb="4" eb="5">
      <t>リョウ</t>
    </rPh>
    <phoneticPr fontId="4"/>
  </si>
  <si>
    <t>用　途　別　販　売　量</t>
    <rPh sb="6" eb="7">
      <t>ハン</t>
    </rPh>
    <rPh sb="8" eb="9">
      <t>バイ</t>
    </rPh>
    <rPh sb="10" eb="11">
      <t>リョウ</t>
    </rPh>
    <phoneticPr fontId="4"/>
  </si>
  <si>
    <t>家　庭　用</t>
    <rPh sb="0" eb="1">
      <t>イエ</t>
    </rPh>
    <rPh sb="2" eb="3">
      <t>ニワ</t>
    </rPh>
    <rPh sb="4" eb="5">
      <t>ヨウ</t>
    </rPh>
    <phoneticPr fontId="4"/>
  </si>
  <si>
    <t>商  業  用</t>
  </si>
  <si>
    <t>工  業  用</t>
  </si>
  <si>
    <t>その他（公用・医療用）</t>
    <rPh sb="2" eb="3">
      <t>タ</t>
    </rPh>
    <rPh sb="4" eb="6">
      <t>コウヨウ</t>
    </rPh>
    <rPh sb="7" eb="10">
      <t>イリョウヨウ</t>
    </rPh>
    <phoneticPr fontId="4"/>
  </si>
  <si>
    <t xml:space="preserve">    23</t>
    <phoneticPr fontId="4"/>
  </si>
  <si>
    <t xml:space="preserve">    24</t>
    <phoneticPr fontId="4"/>
  </si>
  <si>
    <t>資料　四国ガス(株)</t>
    <phoneticPr fontId="4"/>
  </si>
  <si>
    <t>（単位：ｔ）</t>
    <rPh sb="1" eb="3">
      <t>タンイ</t>
    </rPh>
    <phoneticPr fontId="4"/>
  </si>
  <si>
    <t>区      分</t>
  </si>
  <si>
    <t>総販売量</t>
  </si>
  <si>
    <t>一般消費者用</t>
  </si>
  <si>
    <t>その他</t>
  </si>
  <si>
    <t>普及世帯数</t>
  </si>
  <si>
    <t>普 及 率（％）</t>
    <phoneticPr fontId="11"/>
  </si>
  <si>
    <t>資料　県消防保安課</t>
    <rPh sb="6" eb="8">
      <t>ホアン</t>
    </rPh>
    <phoneticPr fontId="4"/>
  </si>
  <si>
    <t>106　水　　　　　道　　　</t>
    <rPh sb="4" eb="5">
      <t>ミズ</t>
    </rPh>
    <rPh sb="10" eb="11">
      <t>ミチ</t>
    </rPh>
    <phoneticPr fontId="4"/>
  </si>
  <si>
    <t>（単位：所，人，％）</t>
    <rPh sb="1" eb="3">
      <t>タンイ</t>
    </rPh>
    <rPh sb="4" eb="5">
      <t>トコロ</t>
    </rPh>
    <rPh sb="6" eb="7">
      <t>ヒト</t>
    </rPh>
    <phoneticPr fontId="4"/>
  </si>
  <si>
    <t>市 町 村</t>
  </si>
  <si>
    <t>行政区域内総　人　口</t>
    <rPh sb="5" eb="6">
      <t>フサ</t>
    </rPh>
    <rPh sb="7" eb="8">
      <t>ジン</t>
    </rPh>
    <rPh sb="9" eb="10">
      <t>クチ</t>
    </rPh>
    <phoneticPr fontId="4"/>
  </si>
  <si>
    <t>合　　　　　計</t>
    <phoneticPr fontId="4"/>
  </si>
  <si>
    <t>上　　水　　道</t>
    <phoneticPr fontId="4"/>
  </si>
  <si>
    <t>簡   易   水</t>
    <phoneticPr fontId="4"/>
  </si>
  <si>
    <t xml:space="preserve">  道</t>
    <phoneticPr fontId="4"/>
  </si>
  <si>
    <t>専      用      水      道</t>
    <phoneticPr fontId="4"/>
  </si>
  <si>
    <t>普及率</t>
  </si>
  <si>
    <t>飲 料 水 供 給 施 設</t>
  </si>
  <si>
    <t>箇所数</t>
  </si>
  <si>
    <t>計画給水
人　　口</t>
    <rPh sb="5" eb="6">
      <t>ジン</t>
    </rPh>
    <rPh sb="8" eb="9">
      <t>クチ</t>
    </rPh>
    <phoneticPr fontId="4"/>
  </si>
  <si>
    <t>現在給水
人　　口</t>
    <rPh sb="0" eb="2">
      <t>ゲンザイ</t>
    </rPh>
    <rPh sb="5" eb="6">
      <t>ジン</t>
    </rPh>
    <rPh sb="8" eb="9">
      <t>クチ</t>
    </rPh>
    <phoneticPr fontId="4"/>
  </si>
  <si>
    <t>自己水源のみによるもの</t>
  </si>
  <si>
    <t>左 記 以 外 の も の</t>
  </si>
  <si>
    <t>確 認 時      給水人口</t>
    <phoneticPr fontId="11"/>
  </si>
  <si>
    <t>現在給水     人  　口</t>
    <phoneticPr fontId="11"/>
  </si>
  <si>
    <t>確 認 時         給水人口</t>
    <phoneticPr fontId="11"/>
  </si>
  <si>
    <t>鳴門市</t>
    <rPh sb="0" eb="3">
      <t>ナルトシ</t>
    </rPh>
    <phoneticPr fontId="4"/>
  </si>
  <si>
    <t>小松島市</t>
    <rPh sb="0" eb="4">
      <t>コマツシマシ</t>
    </rPh>
    <phoneticPr fontId="4"/>
  </si>
  <si>
    <t>阿南市</t>
    <rPh sb="0" eb="3">
      <t>アナンシ</t>
    </rPh>
    <phoneticPr fontId="4"/>
  </si>
  <si>
    <t>吉野川市</t>
    <rPh sb="0" eb="4">
      <t>ヨシノガワシ</t>
    </rPh>
    <phoneticPr fontId="4"/>
  </si>
  <si>
    <t>阿波市</t>
    <rPh sb="0" eb="3">
      <t>アワシ</t>
    </rPh>
    <phoneticPr fontId="4"/>
  </si>
  <si>
    <t>美馬市</t>
    <rPh sb="0" eb="2">
      <t>ミマ</t>
    </rPh>
    <rPh sb="2" eb="3">
      <t>シ</t>
    </rPh>
    <phoneticPr fontId="4"/>
  </si>
  <si>
    <t>三好市</t>
    <rPh sb="0" eb="3">
      <t>ミヨシシ</t>
    </rPh>
    <phoneticPr fontId="4"/>
  </si>
  <si>
    <t>勝浦町</t>
    <rPh sb="0" eb="3">
      <t>カツウラチョウ</t>
    </rPh>
    <phoneticPr fontId="4"/>
  </si>
  <si>
    <t>上勝町</t>
    <rPh sb="0" eb="3">
      <t>カミカツチョウ</t>
    </rPh>
    <phoneticPr fontId="4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</si>
  <si>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4"/>
  </si>
  <si>
    <t>石井町</t>
    <rPh sb="0" eb="3">
      <t>イシイチョウ</t>
    </rPh>
    <phoneticPr fontId="4"/>
  </si>
  <si>
    <t>神山町</t>
    <rPh sb="0" eb="3">
      <t>カミヤマチョウ</t>
    </rPh>
    <phoneticPr fontId="4"/>
  </si>
  <si>
    <t>那賀町</t>
    <rPh sb="0" eb="3">
      <t>ナカチョウ</t>
    </rPh>
    <phoneticPr fontId="4"/>
  </si>
  <si>
    <t>美波町</t>
    <rPh sb="0" eb="2">
      <t>ミハ</t>
    </rPh>
    <rPh sb="2" eb="3">
      <t>マチ</t>
    </rPh>
    <phoneticPr fontId="4"/>
  </si>
  <si>
    <t>牟岐町</t>
    <rPh sb="0" eb="2">
      <t>ムギ</t>
    </rPh>
    <rPh sb="2" eb="3">
      <t>マチ</t>
    </rPh>
    <phoneticPr fontId="4"/>
  </si>
  <si>
    <t>海陽町</t>
    <rPh sb="0" eb="3">
      <t>カイヨウチョウ</t>
    </rPh>
    <phoneticPr fontId="4"/>
  </si>
  <si>
    <t>松茂町</t>
    <rPh sb="0" eb="2">
      <t>マツシゲ</t>
    </rPh>
    <rPh sb="2" eb="3">
      <t>マチ</t>
    </rPh>
    <phoneticPr fontId="4"/>
  </si>
  <si>
    <t>北島町</t>
    <rPh sb="0" eb="2">
      <t>キタジマ</t>
    </rPh>
    <rPh sb="2" eb="3">
      <t>マチ</t>
    </rPh>
    <phoneticPr fontId="4"/>
  </si>
  <si>
    <t>藍住町</t>
    <rPh sb="0" eb="3">
      <t>アイズミチョウ</t>
    </rPh>
    <phoneticPr fontId="4"/>
  </si>
  <si>
    <t>板野町</t>
    <rPh sb="0" eb="2">
      <t>イタノ</t>
    </rPh>
    <rPh sb="2" eb="3">
      <t>マチ</t>
    </rPh>
    <phoneticPr fontId="4"/>
  </si>
  <si>
    <t>上板町</t>
    <rPh sb="0" eb="2">
      <t>カミイタ</t>
    </rPh>
    <rPh sb="2" eb="3">
      <t>マチ</t>
    </rPh>
    <phoneticPr fontId="4"/>
  </si>
  <si>
    <t>つるぎ町</t>
    <rPh sb="3" eb="4">
      <t>チョウ</t>
    </rPh>
    <phoneticPr fontId="4"/>
  </si>
  <si>
    <t>東みよし町</t>
    <rPh sb="0" eb="1">
      <t>ヒガシ</t>
    </rPh>
    <rPh sb="4" eb="5">
      <t>チョウ</t>
    </rPh>
    <phoneticPr fontId="4"/>
  </si>
  <si>
    <t>資料　県安全衛生課</t>
    <rPh sb="4" eb="6">
      <t>アンゼン</t>
    </rPh>
    <phoneticPr fontId="4"/>
  </si>
  <si>
    <t>基　　本　　計　　画</t>
  </si>
  <si>
    <t>実績１日給水量</t>
    <phoneticPr fontId="4"/>
  </si>
  <si>
    <t>実  績</t>
    <phoneticPr fontId="11"/>
  </si>
  <si>
    <t>無効水量</t>
  </si>
  <si>
    <t>水道料金(円)</t>
  </si>
  <si>
    <t>給水人口</t>
  </si>
  <si>
    <t>最大給水量</t>
  </si>
  <si>
    <t>平均給水量</t>
  </si>
  <si>
    <t>無収
水量</t>
    <rPh sb="1" eb="2">
      <t>オサム</t>
    </rPh>
    <rPh sb="3" eb="5">
      <t>スイリョウ</t>
    </rPh>
    <phoneticPr fontId="4"/>
  </si>
  <si>
    <t>基本水量</t>
    <rPh sb="2" eb="4">
      <t>スイリョウ</t>
    </rPh>
    <phoneticPr fontId="11"/>
  </si>
  <si>
    <t>基本料金</t>
  </si>
  <si>
    <t>超過料金</t>
  </si>
  <si>
    <t>給水量</t>
  </si>
  <si>
    <t>家庭用</t>
    <rPh sb="0" eb="3">
      <t>カテイヨウ</t>
    </rPh>
    <phoneticPr fontId="4"/>
  </si>
  <si>
    <t>営業用</t>
  </si>
  <si>
    <t>工場用</t>
  </si>
  <si>
    <t>官公署</t>
    <rPh sb="2" eb="3">
      <t>ショ</t>
    </rPh>
    <phoneticPr fontId="11"/>
  </si>
  <si>
    <t>公共栓</t>
    <rPh sb="0" eb="2">
      <t>コウキョウ</t>
    </rPh>
    <rPh sb="2" eb="3">
      <t>セン</t>
    </rPh>
    <phoneticPr fontId="4"/>
  </si>
  <si>
    <t xml:space="preserve">     (人)</t>
  </si>
  <si>
    <t xml:space="preserve">   (円）</t>
  </si>
  <si>
    <t xml:space="preserve"> (円）</t>
  </si>
  <si>
    <t>最大</t>
    <rPh sb="0" eb="2">
      <t>サイダイ</t>
    </rPh>
    <phoneticPr fontId="4"/>
  </si>
  <si>
    <t>最小</t>
    <rPh sb="0" eb="2">
      <t>サイショウ</t>
    </rPh>
    <phoneticPr fontId="4"/>
  </si>
  <si>
    <t>(総数19）</t>
    <rPh sb="1" eb="3">
      <t>ソウスウ</t>
    </rPh>
    <phoneticPr fontId="4"/>
  </si>
  <si>
    <t>平均</t>
    <rPh sb="0" eb="2">
      <t>ヘイキン</t>
    </rPh>
    <phoneticPr fontId="4"/>
  </si>
  <si>
    <t>美波町</t>
    <rPh sb="0" eb="1">
      <t>ミ</t>
    </rPh>
    <rPh sb="1" eb="2">
      <t>ナミ</t>
    </rPh>
    <rPh sb="2" eb="3">
      <t>チョウ</t>
    </rPh>
    <phoneticPr fontId="4"/>
  </si>
  <si>
    <t>事業主体名</t>
  </si>
  <si>
    <t>計画給水
人    口</t>
    <phoneticPr fontId="4"/>
  </si>
  <si>
    <t>給水区域内　現在人口</t>
    <phoneticPr fontId="4"/>
  </si>
  <si>
    <t>現在給水
人    口</t>
    <phoneticPr fontId="4"/>
  </si>
  <si>
    <t>計画１日
最大給水量</t>
    <phoneticPr fontId="4"/>
  </si>
  <si>
    <t>年　間
取水量</t>
    <rPh sb="0" eb="1">
      <t>トシ</t>
    </rPh>
    <rPh sb="2" eb="3">
      <t>カン</t>
    </rPh>
    <rPh sb="4" eb="7">
      <t>シュスイリョウ</t>
    </rPh>
    <phoneticPr fontId="11"/>
  </si>
  <si>
    <t>水道料金</t>
  </si>
  <si>
    <t>市町村</t>
    <rPh sb="0" eb="3">
      <t>シチョウソン</t>
    </rPh>
    <phoneticPr fontId="4"/>
  </si>
  <si>
    <t>地区</t>
    <rPh sb="0" eb="2">
      <t>チク</t>
    </rPh>
    <phoneticPr fontId="4"/>
  </si>
  <si>
    <t>無収水量</t>
    <rPh sb="1" eb="2">
      <t>オサム</t>
    </rPh>
    <rPh sb="2" eb="4">
      <t>スイリョウ</t>
    </rPh>
    <phoneticPr fontId="4"/>
  </si>
  <si>
    <t>(円)</t>
  </si>
  <si>
    <t>名東町北分</t>
    <rPh sb="4" eb="5">
      <t>ブン</t>
    </rPh>
    <phoneticPr fontId="11"/>
  </si>
  <si>
    <t>〃</t>
  </si>
  <si>
    <t>名東町末広</t>
  </si>
  <si>
    <t>名東町３丁目</t>
  </si>
  <si>
    <t>八多五滝</t>
  </si>
  <si>
    <t>飯谷町長柱</t>
  </si>
  <si>
    <t>国府町国府団地</t>
    <rPh sb="3" eb="5">
      <t>コクフ</t>
    </rPh>
    <rPh sb="5" eb="7">
      <t>ダンチ</t>
    </rPh>
    <phoneticPr fontId="4"/>
  </si>
  <si>
    <t>飯谷町沖野</t>
  </si>
  <si>
    <t>若葉団地親和会共同</t>
    <rPh sb="4" eb="6">
      <t>シンワ</t>
    </rPh>
    <rPh sb="6" eb="7">
      <t>カイ</t>
    </rPh>
    <rPh sb="7" eb="9">
      <t>キョウドウ</t>
    </rPh>
    <phoneticPr fontId="4"/>
  </si>
  <si>
    <t>伊島</t>
  </si>
  <si>
    <t>大井</t>
    <rPh sb="0" eb="2">
      <t>オオイ</t>
    </rPh>
    <phoneticPr fontId="4"/>
  </si>
  <si>
    <t>加茂</t>
    <rPh sb="0" eb="2">
      <t>カモ</t>
    </rPh>
    <phoneticPr fontId="4"/>
  </si>
  <si>
    <t>阿瀬比</t>
    <rPh sb="0" eb="2">
      <t>アセ</t>
    </rPh>
    <rPh sb="2" eb="3">
      <t>ヒ</t>
    </rPh>
    <phoneticPr fontId="4"/>
  </si>
  <si>
    <t>加茂谷</t>
    <rPh sb="0" eb="3">
      <t>カモヤ</t>
    </rPh>
    <phoneticPr fontId="4"/>
  </si>
  <si>
    <t>桑野</t>
    <rPh sb="0" eb="2">
      <t>クワノ</t>
    </rPh>
    <phoneticPr fontId="4"/>
  </si>
  <si>
    <t>十八女</t>
    <rPh sb="0" eb="1">
      <t>10</t>
    </rPh>
    <rPh sb="1" eb="2">
      <t>8</t>
    </rPh>
    <rPh sb="2" eb="3">
      <t>オンナ</t>
    </rPh>
    <phoneticPr fontId="4"/>
  </si>
  <si>
    <t>熊谷</t>
    <rPh sb="0" eb="1">
      <t>クマ</t>
    </rPh>
    <rPh sb="1" eb="2">
      <t>タニ</t>
    </rPh>
    <phoneticPr fontId="4"/>
  </si>
  <si>
    <t>大京原・中島</t>
    <rPh sb="0" eb="1">
      <t>ダイ</t>
    </rPh>
    <rPh sb="1" eb="2">
      <t>キョウ</t>
    </rPh>
    <rPh sb="2" eb="3">
      <t>ハラ</t>
    </rPh>
    <rPh sb="4" eb="6">
      <t>ナカジマ</t>
    </rPh>
    <phoneticPr fontId="4"/>
  </si>
  <si>
    <t>楠根地</t>
  </si>
  <si>
    <t>榎谷</t>
  </si>
  <si>
    <t>衣笠</t>
  </si>
  <si>
    <t>東山</t>
    <rPh sb="0" eb="2">
      <t>ヒガシヤマ</t>
    </rPh>
    <phoneticPr fontId="4"/>
  </si>
  <si>
    <t>東山西部</t>
  </si>
  <si>
    <t>中央</t>
  </si>
  <si>
    <t>八幡</t>
  </si>
  <si>
    <t>伊沢谷</t>
  </si>
  <si>
    <t>美馬市</t>
    <rPh sb="0" eb="3">
      <t>ミマシ</t>
    </rPh>
    <phoneticPr fontId="4"/>
  </si>
  <si>
    <t>南部</t>
  </si>
  <si>
    <t>小島</t>
  </si>
  <si>
    <t>岩屋</t>
  </si>
  <si>
    <t>神明</t>
    <rPh sb="1" eb="2">
      <t>アキラ</t>
    </rPh>
    <phoneticPr fontId="4"/>
  </si>
  <si>
    <t>古宮</t>
  </si>
  <si>
    <t>川上</t>
  </si>
  <si>
    <t>木屋平</t>
  </si>
  <si>
    <t>三協</t>
  </si>
  <si>
    <t>川井</t>
  </si>
  <si>
    <t>三好市</t>
    <rPh sb="0" eb="2">
      <t>ミヨシ</t>
    </rPh>
    <rPh sb="2" eb="3">
      <t>シ</t>
    </rPh>
    <phoneticPr fontId="4"/>
  </si>
  <si>
    <t>大利川崎</t>
  </si>
  <si>
    <t>馬路</t>
  </si>
  <si>
    <t>佐野</t>
  </si>
  <si>
    <t>西井川</t>
  </si>
  <si>
    <t>辻</t>
  </si>
  <si>
    <t>井内</t>
  </si>
  <si>
    <t>三野</t>
  </si>
  <si>
    <t>落合</t>
  </si>
  <si>
    <t>大津・上西宇</t>
  </si>
  <si>
    <t>下名</t>
  </si>
  <si>
    <t>大野</t>
  </si>
  <si>
    <t>猫坊</t>
  </si>
  <si>
    <t>北部</t>
  </si>
  <si>
    <t>西部</t>
    <rPh sb="0" eb="2">
      <t>セイブ</t>
    </rPh>
    <phoneticPr fontId="11"/>
  </si>
  <si>
    <t>黄檗</t>
    <rPh sb="0" eb="1">
      <t>キ</t>
    </rPh>
    <phoneticPr fontId="4"/>
  </si>
  <si>
    <t>坂本</t>
    <rPh sb="0" eb="2">
      <t>サカモト</t>
    </rPh>
    <phoneticPr fontId="4"/>
  </si>
  <si>
    <t>与川内</t>
    <rPh sb="0" eb="2">
      <t>ヨカワ</t>
    </rPh>
    <rPh sb="2" eb="3">
      <t>ナイ</t>
    </rPh>
    <phoneticPr fontId="4"/>
  </si>
  <si>
    <t>中山・横瀬</t>
    <rPh sb="0" eb="2">
      <t>ナカヤマ</t>
    </rPh>
    <rPh sb="3" eb="5">
      <t>ヨコセ</t>
    </rPh>
    <phoneticPr fontId="4"/>
  </si>
  <si>
    <t>棚野・久国</t>
    <rPh sb="0" eb="1">
      <t>タナ</t>
    </rPh>
    <rPh sb="1" eb="2">
      <t>ノ</t>
    </rPh>
    <rPh sb="3" eb="4">
      <t>ヒサ</t>
    </rPh>
    <rPh sb="4" eb="5">
      <t>クニ</t>
    </rPh>
    <phoneticPr fontId="4"/>
  </si>
  <si>
    <t>生名</t>
    <rPh sb="0" eb="1">
      <t>イ</t>
    </rPh>
    <rPh sb="1" eb="2">
      <t>ナ</t>
    </rPh>
    <phoneticPr fontId="4"/>
  </si>
  <si>
    <t>中角</t>
    <rPh sb="0" eb="1">
      <t>ナカ</t>
    </rPh>
    <rPh sb="1" eb="2">
      <t>カド</t>
    </rPh>
    <phoneticPr fontId="4"/>
  </si>
  <si>
    <t>西岡</t>
  </si>
  <si>
    <t>星谷</t>
    <rPh sb="0" eb="2">
      <t>ホシタニ</t>
    </rPh>
    <phoneticPr fontId="4"/>
  </si>
  <si>
    <t>東地区</t>
    <rPh sb="0" eb="3">
      <t>ヒガシチク</t>
    </rPh>
    <phoneticPr fontId="4"/>
  </si>
  <si>
    <t>西地区</t>
    <rPh sb="0" eb="1">
      <t>ニシ</t>
    </rPh>
    <rPh sb="1" eb="3">
      <t>チク</t>
    </rPh>
    <phoneticPr fontId="4"/>
  </si>
  <si>
    <t>いっきゅう地区</t>
    <rPh sb="5" eb="7">
      <t>チク</t>
    </rPh>
    <phoneticPr fontId="11"/>
  </si>
  <si>
    <t>佐那河内村</t>
    <rPh sb="0" eb="5">
      <t>サナゴウチソン</t>
    </rPh>
    <phoneticPr fontId="4"/>
  </si>
  <si>
    <t>神  山  町</t>
  </si>
  <si>
    <t>広野東部</t>
  </si>
  <si>
    <t>二ノ宮</t>
  </si>
  <si>
    <t>鍋岩</t>
  </si>
  <si>
    <t>下分</t>
  </si>
  <si>
    <t>川又</t>
  </si>
  <si>
    <t>鷲敷</t>
  </si>
  <si>
    <t>西納野下原</t>
    <rPh sb="3" eb="4">
      <t>シタ</t>
    </rPh>
    <rPh sb="4" eb="5">
      <t>ハラ</t>
    </rPh>
    <phoneticPr fontId="4"/>
  </si>
  <si>
    <t>大久保</t>
  </si>
  <si>
    <t>延野</t>
    <rPh sb="0" eb="1">
      <t>ノブ</t>
    </rPh>
    <rPh sb="1" eb="2">
      <t>ノ</t>
    </rPh>
    <phoneticPr fontId="4"/>
  </si>
  <si>
    <t>平谷</t>
  </si>
  <si>
    <t>海川</t>
  </si>
  <si>
    <t>小浜</t>
    <rPh sb="0" eb="2">
      <t>コハマ</t>
    </rPh>
    <phoneticPr fontId="4"/>
  </si>
  <si>
    <t>桜谷</t>
    <rPh sb="0" eb="2">
      <t>サクラタニ</t>
    </rPh>
    <phoneticPr fontId="4"/>
  </si>
  <si>
    <t>市宇</t>
  </si>
  <si>
    <t>出羽</t>
  </si>
  <si>
    <t>六地蔵</t>
  </si>
  <si>
    <t>北川</t>
  </si>
  <si>
    <t>南宇</t>
  </si>
  <si>
    <t>横石</t>
    <rPh sb="0" eb="2">
      <t>ヨコイシ</t>
    </rPh>
    <phoneticPr fontId="4"/>
  </si>
  <si>
    <t>牟岐町</t>
  </si>
  <si>
    <t>出羽島</t>
  </si>
  <si>
    <t>美波町</t>
    <rPh sb="0" eb="2">
      <t>ミナミ</t>
    </rPh>
    <rPh sb="2" eb="3">
      <t>チョウ</t>
    </rPh>
    <phoneticPr fontId="4"/>
  </si>
  <si>
    <t>伊座利</t>
  </si>
  <si>
    <t>阿部</t>
  </si>
  <si>
    <t>由岐</t>
    <rPh sb="0" eb="2">
      <t>ユキ</t>
    </rPh>
    <phoneticPr fontId="4"/>
  </si>
  <si>
    <t>川西</t>
    <rPh sb="0" eb="2">
      <t>カワニシ</t>
    </rPh>
    <phoneticPr fontId="11"/>
  </si>
  <si>
    <t>大井</t>
  </si>
  <si>
    <t>神野</t>
  </si>
  <si>
    <t>中里</t>
  </si>
  <si>
    <t>八千代</t>
  </si>
  <si>
    <t>端山</t>
  </si>
  <si>
    <t>古見・切越</t>
  </si>
  <si>
    <t>河内</t>
  </si>
  <si>
    <t>中野</t>
  </si>
  <si>
    <t>赤松</t>
  </si>
  <si>
    <t>昼間</t>
    <rPh sb="0" eb="2">
      <t>ヒルマ</t>
    </rPh>
    <phoneticPr fontId="4"/>
  </si>
  <si>
    <t>足代</t>
    <rPh sb="0" eb="1">
      <t>アシ</t>
    </rPh>
    <rPh sb="1" eb="2">
      <t>ダイ</t>
    </rPh>
    <phoneticPr fontId="4"/>
  </si>
  <si>
    <t>加茂山</t>
  </si>
  <si>
    <t>毛田</t>
  </si>
  <si>
    <t>宍喰町</t>
  </si>
  <si>
    <t>106　水　　　道</t>
    <rPh sb="8" eb="9">
      <t>ドウ</t>
    </rPh>
    <phoneticPr fontId="4"/>
  </si>
  <si>
    <t>事  業  主  体  名</t>
  </si>
  <si>
    <t>竣工年月</t>
  </si>
  <si>
    <t>確認時給水人口</t>
    <rPh sb="0" eb="2">
      <t>カクニン</t>
    </rPh>
    <rPh sb="2" eb="3">
      <t>ジ</t>
    </rPh>
    <rPh sb="3" eb="5">
      <t>キュウスイ</t>
    </rPh>
    <rPh sb="5" eb="7">
      <t>ジンコウ</t>
    </rPh>
    <phoneticPr fontId="11"/>
  </si>
  <si>
    <t>現在給水人口</t>
    <rPh sb="4" eb="6">
      <t>ジンコウ</t>
    </rPh>
    <phoneticPr fontId="11"/>
  </si>
  <si>
    <t>施設能力</t>
    <phoneticPr fontId="11"/>
  </si>
  <si>
    <t>市 町 村 名</t>
    <phoneticPr fontId="4"/>
  </si>
  <si>
    <t>設 　　置　　 者　　 名</t>
    <phoneticPr fontId="4"/>
  </si>
  <si>
    <t>（人)</t>
    <phoneticPr fontId="11"/>
  </si>
  <si>
    <t>徳 島 市</t>
  </si>
  <si>
    <t>徳島市名東町２丁目団地</t>
    <rPh sb="9" eb="11">
      <t>ダンチ</t>
    </rPh>
    <phoneticPr fontId="4"/>
  </si>
  <si>
    <t>Ｓ３２． ７</t>
  </si>
  <si>
    <t>徳島市矢野団地</t>
  </si>
  <si>
    <t>徳島市上八万町東山団地</t>
  </si>
  <si>
    <t>Ｓ４２． ４</t>
  </si>
  <si>
    <t>徳島県立中央病院</t>
    <rPh sb="3" eb="4">
      <t>リツ</t>
    </rPh>
    <phoneticPr fontId="4"/>
  </si>
  <si>
    <t>緑ヶ丘病院</t>
  </si>
  <si>
    <t>Ｓ４１． ６</t>
  </si>
  <si>
    <t>ツインハイツ</t>
  </si>
  <si>
    <t>Ｈ　３． ３</t>
  </si>
  <si>
    <t>協立病院</t>
  </si>
  <si>
    <t>Ｓ５９.１０</t>
  </si>
  <si>
    <t>八多病院</t>
  </si>
  <si>
    <t>Ｓ６０． ６</t>
  </si>
  <si>
    <t>協立病院　清寿園</t>
    <rPh sb="5" eb="6">
      <t>キヨ</t>
    </rPh>
    <rPh sb="6" eb="7">
      <t>ジュ</t>
    </rPh>
    <rPh sb="7" eb="8">
      <t>エン</t>
    </rPh>
    <phoneticPr fontId="4"/>
  </si>
  <si>
    <t>Ｈ　９.１０</t>
  </si>
  <si>
    <t>城西病院</t>
  </si>
  <si>
    <t>大塚化学　徳島工場</t>
    <rPh sb="5" eb="7">
      <t>トクシマ</t>
    </rPh>
    <rPh sb="7" eb="9">
      <t>コウジョウ</t>
    </rPh>
    <phoneticPr fontId="4"/>
  </si>
  <si>
    <t>Ｓ４７． ５</t>
  </si>
  <si>
    <t>眉山パ－クハイツ</t>
  </si>
  <si>
    <t>Ｓ４８． ４</t>
  </si>
  <si>
    <t>徳島刑務所（国施設）</t>
    <rPh sb="0" eb="2">
      <t>トクシマ</t>
    </rPh>
    <rPh sb="6" eb="7">
      <t>クニ</t>
    </rPh>
    <rPh sb="7" eb="9">
      <t>シセツ</t>
    </rPh>
    <phoneticPr fontId="4"/>
  </si>
  <si>
    <t>Ｓ４７． ４</t>
  </si>
  <si>
    <t>国府リハビリステーションフェニックス</t>
    <rPh sb="0" eb="2">
      <t>コクフ</t>
    </rPh>
    <phoneticPr fontId="4"/>
  </si>
  <si>
    <t>介護老人保健施設　名月苑</t>
    <rPh sb="0" eb="2">
      <t>カイゴ</t>
    </rPh>
    <rPh sb="2" eb="4">
      <t>ロウジン</t>
    </rPh>
    <rPh sb="4" eb="6">
      <t>ホケン</t>
    </rPh>
    <rPh sb="6" eb="8">
      <t>シセツ</t>
    </rPh>
    <rPh sb="9" eb="11">
      <t>メイゲツ</t>
    </rPh>
    <rPh sb="11" eb="12">
      <t>エン</t>
    </rPh>
    <phoneticPr fontId="4"/>
  </si>
  <si>
    <t>たまき青空病院</t>
    <rPh sb="3" eb="5">
      <t>アオゾラ</t>
    </rPh>
    <rPh sb="5" eb="7">
      <t>ビョウイン</t>
    </rPh>
    <phoneticPr fontId="4"/>
  </si>
  <si>
    <t>博愛記念病院</t>
    <rPh sb="0" eb="2">
      <t>ハクアイ</t>
    </rPh>
    <rPh sb="2" eb="4">
      <t>キネン</t>
    </rPh>
    <rPh sb="4" eb="6">
      <t>ビョウイン</t>
    </rPh>
    <phoneticPr fontId="4"/>
  </si>
  <si>
    <t>ﾘﾊﾋﾞﾘｾﾝﾀｰｸﾞﾘｰﾝ丈六</t>
    <rPh sb="14" eb="16">
      <t>ジョウロク</t>
    </rPh>
    <phoneticPr fontId="4"/>
  </si>
  <si>
    <t>川島病院</t>
    <rPh sb="0" eb="2">
      <t>カワシマ</t>
    </rPh>
    <rPh sb="2" eb="4">
      <t>ビョウイン</t>
    </rPh>
    <phoneticPr fontId="4"/>
  </si>
  <si>
    <t>徳島大学蔵本団地医学部</t>
    <rPh sb="0" eb="2">
      <t>トクシマ</t>
    </rPh>
    <rPh sb="2" eb="4">
      <t>ダイガク</t>
    </rPh>
    <rPh sb="4" eb="6">
      <t>クラモト</t>
    </rPh>
    <rPh sb="6" eb="8">
      <t>ダンチ</t>
    </rPh>
    <rPh sb="8" eb="11">
      <t>イガクブ</t>
    </rPh>
    <phoneticPr fontId="4"/>
  </si>
  <si>
    <t>徳島大学病院（上水系統）</t>
    <rPh sb="0" eb="2">
      <t>トクシマ</t>
    </rPh>
    <rPh sb="2" eb="4">
      <t>ダイガク</t>
    </rPh>
    <rPh sb="4" eb="6">
      <t>ビョウイン</t>
    </rPh>
    <rPh sb="7" eb="9">
      <t>ジョウスイ</t>
    </rPh>
    <rPh sb="9" eb="11">
      <t>ケイトウ</t>
    </rPh>
    <phoneticPr fontId="4"/>
  </si>
  <si>
    <t>大塚製薬工場本社工場</t>
    <rPh sb="0" eb="2">
      <t>オオツカ</t>
    </rPh>
    <rPh sb="2" eb="4">
      <t>セイヤク</t>
    </rPh>
    <rPh sb="4" eb="6">
      <t>コウジョウ</t>
    </rPh>
    <rPh sb="6" eb="8">
      <t>ホンシャ</t>
    </rPh>
    <rPh sb="8" eb="10">
      <t>コウジョウ</t>
    </rPh>
    <phoneticPr fontId="4"/>
  </si>
  <si>
    <t>小松島市</t>
  </si>
  <si>
    <t>徳島赤十字病院</t>
    <rPh sb="0" eb="2">
      <t>トクシマ</t>
    </rPh>
    <rPh sb="2" eb="5">
      <t>セキジュウジ</t>
    </rPh>
    <phoneticPr fontId="4"/>
  </si>
  <si>
    <t>阿南市</t>
  </si>
  <si>
    <t>徳島病院</t>
    <rPh sb="0" eb="2">
      <t>トクシマ</t>
    </rPh>
    <rPh sb="2" eb="4">
      <t>ビョウイン</t>
    </rPh>
    <phoneticPr fontId="4"/>
  </si>
  <si>
    <t>美摩病院</t>
    <rPh sb="1" eb="2">
      <t>マ</t>
    </rPh>
    <phoneticPr fontId="4"/>
  </si>
  <si>
    <t>Ｓ５８． ２</t>
  </si>
  <si>
    <t>鴨島病院</t>
  </si>
  <si>
    <t>麻植協同病院</t>
    <rPh sb="2" eb="4">
      <t>キョウドウ</t>
    </rPh>
    <phoneticPr fontId="4"/>
  </si>
  <si>
    <t>Ｓ５８． ３</t>
  </si>
  <si>
    <t>四国三郎の郷</t>
    <rPh sb="0" eb="2">
      <t>シコク</t>
    </rPh>
    <rPh sb="2" eb="4">
      <t>サブロウ</t>
    </rPh>
    <rPh sb="5" eb="6">
      <t>サト</t>
    </rPh>
    <phoneticPr fontId="4"/>
  </si>
  <si>
    <t>マルナカ脇町店</t>
    <rPh sb="4" eb="6">
      <t>ワキマチ</t>
    </rPh>
    <rPh sb="6" eb="7">
      <t>テン</t>
    </rPh>
    <phoneticPr fontId="4"/>
  </si>
  <si>
    <t>パナソニック四国エレクトロニクス</t>
    <rPh sb="6" eb="8">
      <t>シコク</t>
    </rPh>
    <phoneticPr fontId="4"/>
  </si>
  <si>
    <t>勝浦町学校給食センター</t>
    <rPh sb="0" eb="3">
      <t>カツウラチョウ</t>
    </rPh>
    <rPh sb="3" eb="5">
      <t>ガッコウ</t>
    </rPh>
    <rPh sb="5" eb="7">
      <t>キュウショク</t>
    </rPh>
    <phoneticPr fontId="4"/>
  </si>
  <si>
    <t>勝浦町立生比奈小学校</t>
    <rPh sb="0" eb="2">
      <t>カツウラ</t>
    </rPh>
    <rPh sb="2" eb="4">
      <t>チョウリツ</t>
    </rPh>
    <rPh sb="4" eb="5">
      <t>セイ</t>
    </rPh>
    <rPh sb="5" eb="6">
      <t>ヒ</t>
    </rPh>
    <rPh sb="6" eb="7">
      <t>ナ</t>
    </rPh>
    <rPh sb="7" eb="10">
      <t>ショウガッコウ</t>
    </rPh>
    <phoneticPr fontId="4"/>
  </si>
  <si>
    <t>勝浦学園鹿背山寮</t>
    <rPh sb="0" eb="2">
      <t>カツウラ</t>
    </rPh>
    <rPh sb="2" eb="4">
      <t>ガクエン</t>
    </rPh>
    <rPh sb="4" eb="5">
      <t>シカ</t>
    </rPh>
    <rPh sb="5" eb="6">
      <t>セ</t>
    </rPh>
    <rPh sb="6" eb="7">
      <t>ヤマ</t>
    </rPh>
    <rPh sb="7" eb="8">
      <t>リョウ</t>
    </rPh>
    <phoneticPr fontId="4"/>
  </si>
  <si>
    <t>国民健康保険勝浦病院</t>
    <rPh sb="0" eb="2">
      <t>コクミン</t>
    </rPh>
    <rPh sb="2" eb="4">
      <t>ケンコウ</t>
    </rPh>
    <rPh sb="4" eb="6">
      <t>ホケン</t>
    </rPh>
    <rPh sb="6" eb="8">
      <t>カツウラ</t>
    </rPh>
    <rPh sb="8" eb="10">
      <t>ビョウイン</t>
    </rPh>
    <phoneticPr fontId="4"/>
  </si>
  <si>
    <t>ﾀｶｶﾞﾜ東徳島ｺﾞﾙﾌ倶楽部</t>
    <rPh sb="5" eb="6">
      <t>ヒガシ</t>
    </rPh>
    <rPh sb="6" eb="8">
      <t>トクシマ</t>
    </rPh>
    <rPh sb="12" eb="15">
      <t>クラブ</t>
    </rPh>
    <phoneticPr fontId="4"/>
  </si>
  <si>
    <t>大塚製薬徳島鷲敷工場</t>
    <rPh sb="0" eb="2">
      <t>オオツカ</t>
    </rPh>
    <rPh sb="2" eb="4">
      <t>セイヤク</t>
    </rPh>
    <rPh sb="4" eb="6">
      <t>トクシマ</t>
    </rPh>
    <rPh sb="6" eb="8">
      <t>ワジキ</t>
    </rPh>
    <rPh sb="8" eb="10">
      <t>コウジョウ</t>
    </rPh>
    <phoneticPr fontId="4"/>
  </si>
  <si>
    <t>特別養護老人ホームチロル</t>
    <rPh sb="0" eb="2">
      <t>トクベツ</t>
    </rPh>
    <rPh sb="2" eb="4">
      <t>ヨウゴ</t>
    </rPh>
    <rPh sb="4" eb="6">
      <t>ロウジン</t>
    </rPh>
    <phoneticPr fontId="4"/>
  </si>
  <si>
    <t>四季美谷温泉</t>
    <rPh sb="0" eb="2">
      <t>シキ</t>
    </rPh>
    <rPh sb="2" eb="3">
      <t>ビ</t>
    </rPh>
    <rPh sb="3" eb="4">
      <t>タニ</t>
    </rPh>
    <rPh sb="4" eb="6">
      <t>オンセン</t>
    </rPh>
    <phoneticPr fontId="4"/>
  </si>
  <si>
    <t>社会福祉法人東紅会</t>
    <rPh sb="0" eb="2">
      <t>シャカイ</t>
    </rPh>
    <rPh sb="2" eb="4">
      <t>フクシ</t>
    </rPh>
    <rPh sb="4" eb="6">
      <t>ホウジン</t>
    </rPh>
    <rPh sb="6" eb="7">
      <t>ヒガシ</t>
    </rPh>
    <rPh sb="7" eb="8">
      <t>コウ</t>
    </rPh>
    <rPh sb="8" eb="9">
      <t>カイ</t>
    </rPh>
    <phoneticPr fontId="4"/>
  </si>
  <si>
    <t>医療法人冨田病院</t>
    <rPh sb="0" eb="2">
      <t>イリョウ</t>
    </rPh>
    <rPh sb="2" eb="4">
      <t>ホウジン</t>
    </rPh>
    <rPh sb="4" eb="6">
      <t>トミタ</t>
    </rPh>
    <rPh sb="6" eb="8">
      <t>ビョウイン</t>
    </rPh>
    <phoneticPr fontId="4"/>
  </si>
  <si>
    <t>松茂町</t>
    <rPh sb="0" eb="3">
      <t>マツシゲチョウ</t>
    </rPh>
    <phoneticPr fontId="4"/>
  </si>
  <si>
    <t>大塚製薬工場松茂工場</t>
    <rPh sb="0" eb="2">
      <t>オオツカ</t>
    </rPh>
    <rPh sb="2" eb="4">
      <t>セイヤク</t>
    </rPh>
    <rPh sb="4" eb="6">
      <t>コウジョウ</t>
    </rPh>
    <rPh sb="6" eb="8">
      <t>マツシゲ</t>
    </rPh>
    <rPh sb="8" eb="10">
      <t>コウジョウ</t>
    </rPh>
    <phoneticPr fontId="4"/>
  </si>
  <si>
    <t>上板町</t>
    <rPh sb="0" eb="3">
      <t>カミイタチョウ</t>
    </rPh>
    <phoneticPr fontId="4"/>
  </si>
  <si>
    <t>藍里病院</t>
  </si>
  <si>
    <t>Ｓ５５． ５</t>
  </si>
  <si>
    <t>JA徳島県厚生連阿波病院</t>
    <rPh sb="2" eb="4">
      <t>トクシマ</t>
    </rPh>
    <rPh sb="4" eb="5">
      <t>ケン</t>
    </rPh>
    <rPh sb="5" eb="7">
      <t>コウセイ</t>
    </rPh>
    <rPh sb="7" eb="8">
      <t>レン</t>
    </rPh>
    <phoneticPr fontId="4"/>
  </si>
  <si>
    <t>いやしの郷</t>
    <rPh sb="4" eb="5">
      <t>ゴウ</t>
    </rPh>
    <phoneticPr fontId="4"/>
  </si>
  <si>
    <t>祖谷渓温泉ホテル秘境の湯</t>
    <rPh sb="0" eb="2">
      <t>イヤ</t>
    </rPh>
    <rPh sb="2" eb="3">
      <t>ケイ</t>
    </rPh>
    <rPh sb="3" eb="5">
      <t>オンセン</t>
    </rPh>
    <rPh sb="8" eb="10">
      <t>ヒキョウ</t>
    </rPh>
    <rPh sb="11" eb="12">
      <t>ユ</t>
    </rPh>
    <phoneticPr fontId="4"/>
  </si>
  <si>
    <t>東みよし町</t>
  </si>
  <si>
    <t>Ｈ１４.１１</t>
  </si>
  <si>
    <t>注　 （　）は，水道事業者・工業用水道事業者からの分水を表す。</t>
    <rPh sb="10" eb="13">
      <t>ジギョウシャ</t>
    </rPh>
    <rPh sb="14" eb="17">
      <t>コウギョウヨウ</t>
    </rPh>
    <rPh sb="17" eb="19">
      <t>スイドウ</t>
    </rPh>
    <rPh sb="19" eb="22">
      <t>ジギョウシャ</t>
    </rPh>
    <rPh sb="25" eb="27">
      <t>ブンスイ</t>
    </rPh>
    <phoneticPr fontId="4"/>
  </si>
  <si>
    <r>
      <t>(1)発電実績</t>
    </r>
    <r>
      <rPr>
        <sz val="12"/>
        <color indexed="8"/>
        <rFont val="ＭＳ 明朝"/>
        <family val="1"/>
        <charset val="128"/>
      </rPr>
      <t>（平成21～25年度）</t>
    </r>
    <rPh sb="15" eb="17">
      <t>ネンド</t>
    </rPh>
    <phoneticPr fontId="11"/>
  </si>
  <si>
    <t>県     営</t>
    <phoneticPr fontId="11"/>
  </si>
  <si>
    <t>平成21年度</t>
    <rPh sb="0" eb="2">
      <t>ヘイセイ</t>
    </rPh>
    <rPh sb="4" eb="6">
      <t>ネンド</t>
    </rPh>
    <phoneticPr fontId="4"/>
  </si>
  <si>
    <t>　平成25年 4月</t>
    <rPh sb="1" eb="3">
      <t>ヘイセイ</t>
    </rPh>
    <rPh sb="5" eb="6">
      <t>ネン</t>
    </rPh>
    <rPh sb="8" eb="9">
      <t>ツキ</t>
    </rPh>
    <phoneticPr fontId="4"/>
  </si>
  <si>
    <t>　平成26年 1月</t>
    <rPh sb="1" eb="3">
      <t>ヘイセイ</t>
    </rPh>
    <rPh sb="5" eb="6">
      <t>ネン</t>
    </rPh>
    <rPh sb="8" eb="9">
      <t>ツキ</t>
    </rPh>
    <phoneticPr fontId="4"/>
  </si>
  <si>
    <r>
      <t>(2)水系別包蔵水力一覧</t>
    </r>
    <r>
      <rPr>
        <sz val="12"/>
        <color indexed="8"/>
        <rFont val="ＭＳ 明朝"/>
        <family val="1"/>
        <charset val="128"/>
      </rPr>
      <t>（平成23～25年度）</t>
    </r>
    <rPh sb="13" eb="15">
      <t>ヘイセイ</t>
    </rPh>
    <rPh sb="20" eb="22">
      <t>ネンド</t>
    </rPh>
    <phoneticPr fontId="4"/>
  </si>
  <si>
    <t xml:space="preserve">  （単位：kW，千kWh）</t>
    <rPh sb="9" eb="10">
      <t>セン</t>
    </rPh>
    <phoneticPr fontId="4"/>
  </si>
  <si>
    <t>平成23年度</t>
    <phoneticPr fontId="11"/>
  </si>
  <si>
    <t>25</t>
    <phoneticPr fontId="4"/>
  </si>
  <si>
    <t>地   点</t>
    <phoneticPr fontId="11"/>
  </si>
  <si>
    <t>最 大 出 力</t>
    <phoneticPr fontId="11"/>
  </si>
  <si>
    <t>平成23年度</t>
    <phoneticPr fontId="11"/>
  </si>
  <si>
    <t>24</t>
    <phoneticPr fontId="4"/>
  </si>
  <si>
    <t>注　  未開発及び工事中は，事業用の全発電所及び最大出力100KW以上の自家用発電所について集計した。</t>
    <phoneticPr fontId="4"/>
  </si>
  <si>
    <r>
      <t>(3)電灯及び電力需要</t>
    </r>
    <r>
      <rPr>
        <sz val="12"/>
        <color indexed="8"/>
        <rFont val="ＭＳ 明朝"/>
        <family val="1"/>
        <charset val="128"/>
      </rPr>
      <t>(平成21～25年度)</t>
    </r>
    <phoneticPr fontId="4"/>
  </si>
  <si>
    <t>平成21年度</t>
    <phoneticPr fontId="4"/>
  </si>
  <si>
    <r>
      <t>103　電　　　　力</t>
    </r>
    <r>
      <rPr>
        <sz val="12"/>
        <color indexed="8"/>
        <rFont val="ＭＳ 明朝"/>
        <family val="1"/>
        <charset val="128"/>
      </rPr>
      <t>（続き）</t>
    </r>
    <rPh sb="11" eb="12">
      <t>ツヅ</t>
    </rPh>
    <phoneticPr fontId="4"/>
  </si>
  <si>
    <r>
      <t>(4)発電所設備概要</t>
    </r>
    <r>
      <rPr>
        <sz val="12"/>
        <color indexed="8"/>
        <rFont val="ＭＳ 明朝"/>
        <family val="1"/>
        <charset val="128"/>
      </rPr>
      <t>（平成25年度末）</t>
    </r>
    <rPh sb="11" eb="13">
      <t>ヘイセイ</t>
    </rPh>
    <rPh sb="15" eb="17">
      <t>ネンド</t>
    </rPh>
    <rPh sb="17" eb="18">
      <t>マツ</t>
    </rPh>
    <phoneticPr fontId="11"/>
  </si>
  <si>
    <t>平成25年度</t>
    <phoneticPr fontId="11"/>
  </si>
  <si>
    <r>
      <t>(m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/s)</t>
    </r>
    <phoneticPr fontId="11"/>
  </si>
  <si>
    <r>
      <t>(1)ガス設備及び配ガス状況</t>
    </r>
    <r>
      <rPr>
        <sz val="12"/>
        <color indexed="8"/>
        <rFont val="ＭＳ 明朝"/>
        <family val="1"/>
        <charset val="128"/>
      </rPr>
      <t>（平成21～25年）</t>
    </r>
    <rPh sb="22" eb="23">
      <t>ネン</t>
    </rPh>
    <phoneticPr fontId="11"/>
  </si>
  <si>
    <r>
      <t>　　(ｍ</t>
    </r>
    <r>
      <rPr>
        <vertAlign val="superscript"/>
        <sz val="8"/>
        <color indexed="8"/>
        <rFont val="ＭＳ 明朝"/>
        <family val="1"/>
        <charset val="128"/>
      </rPr>
      <t>３</t>
    </r>
    <r>
      <rPr>
        <sz val="10"/>
        <color indexed="8"/>
        <rFont val="ＭＳ 明朝"/>
        <family val="1"/>
        <charset val="128"/>
      </rPr>
      <t>)</t>
    </r>
    <phoneticPr fontId="11"/>
  </si>
  <si>
    <t xml:space="preserve">  平成21年</t>
    <phoneticPr fontId="4"/>
  </si>
  <si>
    <t xml:space="preserve"> 22</t>
    <phoneticPr fontId="11"/>
  </si>
  <si>
    <t>徳島市</t>
    <rPh sb="0" eb="3">
      <t>トクシマシ</t>
    </rPh>
    <phoneticPr fontId="8"/>
  </si>
  <si>
    <t xml:space="preserve"> 25</t>
    <phoneticPr fontId="4"/>
  </si>
  <si>
    <t>104　都市ガス</t>
    <phoneticPr fontId="4"/>
  </si>
  <si>
    <r>
      <t>(2)ガス用途別販売量</t>
    </r>
    <r>
      <rPr>
        <sz val="12"/>
        <color indexed="8"/>
        <rFont val="ＭＳ 明朝"/>
        <family val="1"/>
        <charset val="128"/>
      </rPr>
      <t>（平成21～25年）</t>
    </r>
    <rPh sb="8" eb="11">
      <t>ハンバイリョウ</t>
    </rPh>
    <rPh sb="19" eb="20">
      <t>ネン</t>
    </rPh>
    <phoneticPr fontId="11"/>
  </si>
  <si>
    <t xml:space="preserve">    22</t>
    <phoneticPr fontId="11"/>
  </si>
  <si>
    <t xml:space="preserve">    25</t>
    <phoneticPr fontId="4"/>
  </si>
  <si>
    <r>
      <t xml:space="preserve">   105　液化石油ガス（プロパンガス）販売状況</t>
    </r>
    <r>
      <rPr>
        <sz val="12"/>
        <color indexed="8"/>
        <rFont val="ＭＳ 明朝"/>
        <family val="1"/>
        <charset val="128"/>
      </rPr>
      <t>（平成22～25年）</t>
    </r>
    <rPh sb="26" eb="28">
      <t>ヘイセイ</t>
    </rPh>
    <rPh sb="33" eb="34">
      <t>ネン</t>
    </rPh>
    <phoneticPr fontId="4"/>
  </si>
  <si>
    <t>平成22年</t>
    <rPh sb="0" eb="2">
      <t>ヘイセイ</t>
    </rPh>
    <rPh sb="4" eb="5">
      <t>ネン</t>
    </rPh>
    <phoneticPr fontId="11"/>
  </si>
  <si>
    <r>
      <t>(1)市町村別水道普及状況</t>
    </r>
    <r>
      <rPr>
        <sz val="12"/>
        <color indexed="8"/>
        <rFont val="ＭＳ 明朝"/>
        <family val="1"/>
        <charset val="128"/>
      </rPr>
      <t>（平成22～24年度末現在）</t>
    </r>
    <rPh sb="9" eb="10">
      <t>ススム</t>
    </rPh>
    <rPh sb="10" eb="11">
      <t>オヨブ</t>
    </rPh>
    <rPh sb="11" eb="12">
      <t>ジョウ</t>
    </rPh>
    <rPh sb="12" eb="13">
      <t>キョウ</t>
    </rPh>
    <rPh sb="14" eb="16">
      <t>ヘイセイ</t>
    </rPh>
    <rPh sb="21" eb="23">
      <t>ネンド</t>
    </rPh>
    <rPh sb="23" eb="24">
      <t>マツ</t>
    </rPh>
    <rPh sb="24" eb="26">
      <t>ゲンザイ</t>
    </rPh>
    <phoneticPr fontId="4"/>
  </si>
  <si>
    <r>
      <t>106　水　　　　　道</t>
    </r>
    <r>
      <rPr>
        <sz val="12"/>
        <color indexed="8"/>
        <rFont val="ＭＳ 明朝"/>
        <family val="1"/>
        <charset val="128"/>
      </rPr>
      <t>（続き）　　　</t>
    </r>
    <rPh sb="4" eb="5">
      <t>ミズ</t>
    </rPh>
    <rPh sb="10" eb="11">
      <t>ミチ</t>
    </rPh>
    <rPh sb="12" eb="13">
      <t>ツヅ</t>
    </rPh>
    <phoneticPr fontId="4"/>
  </si>
  <si>
    <r>
      <t>(2)上水道</t>
    </r>
    <r>
      <rPr>
        <sz val="12"/>
        <color indexed="8"/>
        <rFont val="ＭＳ 明朝"/>
        <family val="1"/>
        <charset val="128"/>
      </rPr>
      <t>（平成22～24年度末現在）</t>
    </r>
    <rPh sb="3" eb="4">
      <t>ウエ</t>
    </rPh>
    <rPh sb="4" eb="5">
      <t>ミズ</t>
    </rPh>
    <rPh sb="5" eb="6">
      <t>ミチ</t>
    </rPh>
    <rPh sb="7" eb="9">
      <t>ヘイセイ</t>
    </rPh>
    <rPh sb="14" eb="16">
      <t>ネンド</t>
    </rPh>
    <rPh sb="16" eb="17">
      <t>マツ</t>
    </rPh>
    <rPh sb="17" eb="19">
      <t>ゲンザイ</t>
    </rPh>
    <phoneticPr fontId="4"/>
  </si>
  <si>
    <r>
      <t>有効水量(千m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)</t>
    </r>
    <phoneticPr fontId="11"/>
  </si>
  <si>
    <t>１日最大</t>
    <phoneticPr fontId="11"/>
  </si>
  <si>
    <t>１日平均</t>
    <phoneticPr fontId="11"/>
  </si>
  <si>
    <t>行政区域内</t>
    <phoneticPr fontId="11"/>
  </si>
  <si>
    <t xml:space="preserve">給水可能 </t>
    <phoneticPr fontId="11"/>
  </si>
  <si>
    <t>現在給水</t>
    <phoneticPr fontId="11"/>
  </si>
  <si>
    <t>年  間</t>
    <phoneticPr fontId="11"/>
  </si>
  <si>
    <t>有  収  水  量</t>
    <phoneticPr fontId="4"/>
  </si>
  <si>
    <t>メ-タ-</t>
    <phoneticPr fontId="11"/>
  </si>
  <si>
    <t>給 水 量</t>
    <phoneticPr fontId="11"/>
  </si>
  <si>
    <t>人     口</t>
    <phoneticPr fontId="11"/>
  </si>
  <si>
    <t>区域内人口</t>
    <phoneticPr fontId="11"/>
  </si>
  <si>
    <t>人　　口</t>
    <phoneticPr fontId="11"/>
  </si>
  <si>
    <t>使用料</t>
    <phoneticPr fontId="11"/>
  </si>
  <si>
    <r>
      <t>　　(m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)</t>
    </r>
    <phoneticPr fontId="11"/>
  </si>
  <si>
    <r>
      <t>　(千m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)</t>
    </r>
    <rPh sb="2" eb="3">
      <t>セン</t>
    </rPh>
    <phoneticPr fontId="11"/>
  </si>
  <si>
    <t>・学校</t>
    <phoneticPr fontId="11"/>
  </si>
  <si>
    <r>
      <t>　(千m</t>
    </r>
    <r>
      <rPr>
        <vertAlign val="superscript"/>
        <sz val="10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)</t>
    </r>
    <phoneticPr fontId="4"/>
  </si>
  <si>
    <r>
      <t>(１m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)</t>
    </r>
    <phoneticPr fontId="11"/>
  </si>
  <si>
    <t>平成22年度</t>
    <phoneticPr fontId="11"/>
  </si>
  <si>
    <r>
      <t>106　水　　　　　道</t>
    </r>
    <r>
      <rPr>
        <sz val="12"/>
        <color indexed="8"/>
        <rFont val="ＭＳ 明朝"/>
        <family val="1"/>
        <charset val="128"/>
      </rPr>
      <t>（続き）　　　　</t>
    </r>
    <r>
      <rPr>
        <b/>
        <sz val="16"/>
        <color indexed="8"/>
        <rFont val="ＭＳ 明朝"/>
        <family val="1"/>
        <charset val="128"/>
      </rPr>
      <t>　</t>
    </r>
    <rPh sb="4" eb="5">
      <t>ミズ</t>
    </rPh>
    <rPh sb="10" eb="11">
      <t>ミチ</t>
    </rPh>
    <rPh sb="12" eb="13">
      <t>ツヅ</t>
    </rPh>
    <phoneticPr fontId="4"/>
  </si>
  <si>
    <r>
      <t>(3)簡易水道</t>
    </r>
    <r>
      <rPr>
        <sz val="12"/>
        <color indexed="8"/>
        <rFont val="ＭＳ 明朝"/>
        <family val="1"/>
        <charset val="128"/>
      </rPr>
      <t>（平成22～24年度末現在）</t>
    </r>
    <rPh sb="6" eb="7">
      <t>ミチ</t>
    </rPh>
    <rPh sb="8" eb="10">
      <t>ヘイセイ</t>
    </rPh>
    <rPh sb="15" eb="17">
      <t>ネンド</t>
    </rPh>
    <rPh sb="17" eb="18">
      <t>マツ</t>
    </rPh>
    <rPh sb="18" eb="20">
      <t>ゲンザイ</t>
    </rPh>
    <phoneticPr fontId="4"/>
  </si>
  <si>
    <t>計画給水
人    口</t>
    <phoneticPr fontId="4"/>
  </si>
  <si>
    <t>給水区域内　現在人口</t>
    <phoneticPr fontId="4"/>
  </si>
  <si>
    <t>現在給水
人    口</t>
    <phoneticPr fontId="4"/>
  </si>
  <si>
    <t>計画１日
最大給水量</t>
    <phoneticPr fontId="4"/>
  </si>
  <si>
    <r>
      <t>10m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当たり</t>
    </r>
    <phoneticPr fontId="11"/>
  </si>
  <si>
    <r>
      <t xml:space="preserve"> (m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／日）</t>
    </r>
    <phoneticPr fontId="11"/>
  </si>
  <si>
    <r>
      <t>（m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／日）</t>
    </r>
    <rPh sb="4" eb="5">
      <t>ニチ</t>
    </rPh>
    <phoneticPr fontId="11"/>
  </si>
  <si>
    <t>平  成  22  年  度</t>
    <phoneticPr fontId="11"/>
  </si>
  <si>
    <t>(総数　119)</t>
    <phoneticPr fontId="11"/>
  </si>
  <si>
    <t>〃</t>
    <phoneticPr fontId="4"/>
  </si>
  <si>
    <t>中ノ谷</t>
    <phoneticPr fontId="11"/>
  </si>
  <si>
    <t>西部・別所</t>
    <phoneticPr fontId="11"/>
  </si>
  <si>
    <t>清水</t>
    <phoneticPr fontId="11"/>
  </si>
  <si>
    <t>〃</t>
    <phoneticPr fontId="4"/>
  </si>
  <si>
    <t>切久保</t>
    <rPh sb="0" eb="1">
      <t>キ</t>
    </rPh>
    <rPh sb="1" eb="3">
      <t>クボ</t>
    </rPh>
    <phoneticPr fontId="4"/>
  </si>
  <si>
    <t>馬場</t>
    <phoneticPr fontId="4"/>
  </si>
  <si>
    <t>沼江・掛谷</t>
    <rPh sb="0" eb="1">
      <t>ヌマ</t>
    </rPh>
    <rPh sb="1" eb="2">
      <t>エ</t>
    </rPh>
    <rPh sb="3" eb="4">
      <t>カ</t>
    </rPh>
    <rPh sb="4" eb="5">
      <t>タニ</t>
    </rPh>
    <phoneticPr fontId="4"/>
  </si>
  <si>
    <t>川北</t>
    <rPh sb="0" eb="2">
      <t>カワキタ</t>
    </rPh>
    <phoneticPr fontId="4"/>
  </si>
  <si>
    <t>〃</t>
    <phoneticPr fontId="11"/>
  </si>
  <si>
    <t>佐那河内</t>
    <rPh sb="0" eb="4">
      <t>サナゴウチ</t>
    </rPh>
    <phoneticPr fontId="4"/>
  </si>
  <si>
    <t>計画給水
人    口</t>
    <phoneticPr fontId="4"/>
  </si>
  <si>
    <t>給水区域内　現在人口</t>
    <phoneticPr fontId="4"/>
  </si>
  <si>
    <t>現在給水
人    口</t>
    <phoneticPr fontId="4"/>
  </si>
  <si>
    <t>計画１日
最大給水量</t>
    <phoneticPr fontId="4"/>
  </si>
  <si>
    <t>中山</t>
    <phoneticPr fontId="4"/>
  </si>
  <si>
    <t>出原和無田</t>
    <phoneticPr fontId="4"/>
  </si>
  <si>
    <t>〃</t>
    <phoneticPr fontId="4"/>
  </si>
  <si>
    <t>〃</t>
    <phoneticPr fontId="4"/>
  </si>
  <si>
    <t>赤松</t>
    <phoneticPr fontId="11"/>
  </si>
  <si>
    <t>海部</t>
    <phoneticPr fontId="11"/>
  </si>
  <si>
    <t>〃</t>
    <phoneticPr fontId="4"/>
  </si>
  <si>
    <t>櫛川中山</t>
    <phoneticPr fontId="11"/>
  </si>
  <si>
    <t>樫の瀬・桑原</t>
    <phoneticPr fontId="11"/>
  </si>
  <si>
    <t>共栄</t>
    <phoneticPr fontId="4"/>
  </si>
  <si>
    <t>さかえ</t>
    <phoneticPr fontId="4"/>
  </si>
  <si>
    <r>
      <t>(4)専用水道</t>
    </r>
    <r>
      <rPr>
        <sz val="12"/>
        <color indexed="8"/>
        <rFont val="ＭＳ 明朝"/>
        <family val="1"/>
        <charset val="128"/>
      </rPr>
      <t>（平成22～24年度末現在）</t>
    </r>
    <rPh sb="8" eb="10">
      <t>ヘイセイ</t>
    </rPh>
    <rPh sb="15" eb="17">
      <t>ネンド</t>
    </rPh>
    <rPh sb="17" eb="18">
      <t>マツ</t>
    </rPh>
    <rPh sb="18" eb="20">
      <t>ゲンザイ</t>
    </rPh>
    <phoneticPr fontId="11"/>
  </si>
  <si>
    <r>
      <t>(m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/日)</t>
    </r>
    <phoneticPr fontId="11"/>
  </si>
  <si>
    <t>平   成   22   年   度</t>
    <phoneticPr fontId="11"/>
  </si>
  <si>
    <t xml:space="preserve">（　　総数　　　52　　　　） </t>
    <phoneticPr fontId="4"/>
  </si>
  <si>
    <t>Ｓ４７． ７</t>
    <phoneticPr fontId="4"/>
  </si>
  <si>
    <t>Ｓ３５． １</t>
    <phoneticPr fontId="11"/>
  </si>
  <si>
    <t>〃</t>
    <phoneticPr fontId="4"/>
  </si>
  <si>
    <t>ショートステイ阿波っ子</t>
    <rPh sb="7" eb="9">
      <t>アワ</t>
    </rPh>
    <rPh sb="10" eb="11">
      <t>コ</t>
    </rPh>
    <phoneticPr fontId="4"/>
  </si>
  <si>
    <t>Ｓ６２． ６</t>
    <phoneticPr fontId="4"/>
  </si>
  <si>
    <t>Ｈ２３.１０</t>
    <phoneticPr fontId="4"/>
  </si>
  <si>
    <t>Ｈ１４． ９</t>
    <phoneticPr fontId="4"/>
  </si>
  <si>
    <t>ｸﾞﾗﾝﾄﾞｴｸｼﾌﾞｺﾞﾙﾌ＆ｽﾊﾟﾘｿﾞｰﾄ</t>
    <phoneticPr fontId="4"/>
  </si>
  <si>
    <t>Ｈ１６． ３</t>
    <phoneticPr fontId="4"/>
  </si>
  <si>
    <t>Ｈ１８． ２</t>
    <phoneticPr fontId="4"/>
  </si>
  <si>
    <t>柳島町専用水道</t>
    <phoneticPr fontId="4"/>
  </si>
  <si>
    <t>Ｓ４３.１１</t>
    <phoneticPr fontId="4"/>
  </si>
  <si>
    <t>阿南共栄病院</t>
    <phoneticPr fontId="4"/>
  </si>
  <si>
    <t>Ｓ４１． ３</t>
    <phoneticPr fontId="4"/>
  </si>
  <si>
    <t>陸上自衛隊徳島駐屯地</t>
    <rPh sb="0" eb="2">
      <t>リクジョウ</t>
    </rPh>
    <rPh sb="2" eb="5">
      <t>ジエイタイ</t>
    </rPh>
    <rPh sb="5" eb="7">
      <t>トクシマ</t>
    </rPh>
    <rPh sb="7" eb="10">
      <t>チュウトンチ</t>
    </rPh>
    <phoneticPr fontId="4"/>
  </si>
  <si>
    <t>Ｈ２４.　４</t>
    <phoneticPr fontId="4"/>
  </si>
  <si>
    <t>Ｓ１４． ３</t>
    <phoneticPr fontId="4"/>
  </si>
  <si>
    <t>Ｓ５６． ８</t>
    <phoneticPr fontId="4"/>
  </si>
  <si>
    <t>Ｈ１３.　７</t>
    <phoneticPr fontId="4"/>
  </si>
  <si>
    <t>Ｓ５３.１２</t>
    <phoneticPr fontId="4"/>
  </si>
  <si>
    <t>Ｓ５９． ３</t>
    <phoneticPr fontId="4"/>
  </si>
  <si>
    <t>Ｈ　８． ３</t>
    <phoneticPr fontId="4"/>
  </si>
  <si>
    <t>Ｈ１７.　３</t>
    <phoneticPr fontId="4"/>
  </si>
  <si>
    <t>Ｈ　１． ４</t>
    <phoneticPr fontId="4"/>
  </si>
  <si>
    <t>Ｈ１４． ９</t>
    <phoneticPr fontId="4"/>
  </si>
  <si>
    <t>Ｈ１１.　７</t>
    <phoneticPr fontId="4"/>
  </si>
  <si>
    <t>Ｈ　４.１０</t>
    <phoneticPr fontId="4"/>
  </si>
  <si>
    <t>Ｈ　６． ２</t>
    <phoneticPr fontId="4"/>
  </si>
  <si>
    <t>〃</t>
    <phoneticPr fontId="4"/>
  </si>
  <si>
    <t>Ｓ３９． ２</t>
    <phoneticPr fontId="4"/>
  </si>
  <si>
    <t>Ｓ１２.１０</t>
    <phoneticPr fontId="4"/>
  </si>
  <si>
    <t>Ｓ５３.１０</t>
    <phoneticPr fontId="4"/>
  </si>
  <si>
    <t>Ｈ１５.　１</t>
    <phoneticPr fontId="4"/>
  </si>
  <si>
    <t>Ｈ１９.　６</t>
    <phoneticPr fontId="4"/>
  </si>
  <si>
    <t>吉野川ハイウェイオアシス</t>
    <phoneticPr fontId="4"/>
  </si>
  <si>
    <t>ゆうあいホスピタル</t>
    <phoneticPr fontId="4"/>
  </si>
  <si>
    <t>Ｈ１８.　４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</si>
</sst>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¥&quot;#,##0;[Red]&quot;¥&quot;\-#,##0"/>
    <numFmt numFmtId="41" formatCode="_ * #,##0_ ;_ * \-#,##0_ ;_ * &quot;-&quot;_ ;_ @_ "/>
    <numFmt numFmtId="176" formatCode="#,##0;&quot;△ &quot;#,##0"/>
    <numFmt numFmtId="177" formatCode="#,##0.0;\-#,##0.0"/>
    <numFmt numFmtId="178" formatCode="#,##0.000;\-#,##0.000"/>
    <numFmt numFmtId="179" formatCode="#,##0.0;[Red]#,##0.0"/>
    <numFmt numFmtId="180" formatCode="#,##0_);\(#,##0\)"/>
    <numFmt numFmtId="181" formatCode="#,##0.0;[Red]\-#,##0.0"/>
    <numFmt numFmtId="182" formatCode="#,##0;[Red]#,##0"/>
    <numFmt numFmtId="183" formatCode="0_ "/>
    <numFmt numFmtId="184" formatCode="#,##0_);[Red]\(#,##0\)"/>
  </numFmts>
  <fonts count="38">
    <font>
      <sz val="9"/>
      <color theme="1"/>
      <name val="MSPゴシック"/>
      <family val="2"/>
      <charset val="128"/>
    </font>
    <font>
      <sz val="6"/>
      <name val="MSPゴシック"/>
      <family val="2"/>
      <charset val="128"/>
    </font>
    <font>
      <sz val="11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u/>
      <sz val="14"/>
      <color indexed="12"/>
      <name val="ＭＳ Ｐゴシック"/>
      <family val="3"/>
      <charset val="128"/>
    </font>
    <font>
      <b/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u/>
      <sz val="11"/>
      <color theme="1"/>
      <name val="ＭＳ 明朝"/>
      <family val="1"/>
      <charset val="128"/>
    </font>
    <font>
      <vertAlign val="superscript"/>
      <sz val="8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vertAlign val="superscript"/>
      <sz val="10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>
      <alignment vertical="center"/>
    </xf>
  </cellStyleXfs>
  <cellXfs count="559">
    <xf numFmtId="0" fontId="0" fillId="0" borderId="0" xfId="0">
      <alignment vertical="center"/>
    </xf>
    <xf numFmtId="0" fontId="2" fillId="0" borderId="0" xfId="1"/>
    <xf numFmtId="0" fontId="7" fillId="0" borderId="0" xfId="1" applyFont="1" applyBorder="1" applyAlignment="1"/>
    <xf numFmtId="0" fontId="9" fillId="0" borderId="0" xfId="2" applyFont="1" applyAlignment="1" applyProtection="1"/>
    <xf numFmtId="0" fontId="10" fillId="0" borderId="0" xfId="1" applyFont="1" applyBorder="1" applyAlignment="1">
      <alignment horizontal="left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37" fontId="7" fillId="0" borderId="0" xfId="1" applyNumberFormat="1" applyFont="1" applyBorder="1" applyAlignment="1" applyProtection="1">
      <alignment horizontal="center"/>
    </xf>
    <xf numFmtId="37" fontId="7" fillId="0" borderId="0" xfId="1" applyNumberFormat="1" applyFont="1" applyBorder="1" applyAlignment="1" applyProtection="1"/>
    <xf numFmtId="37" fontId="7" fillId="0" borderId="0" xfId="1" applyNumberFormat="1" applyFont="1" applyBorder="1" applyAlignment="1"/>
    <xf numFmtId="37" fontId="7" fillId="0" borderId="0" xfId="1" applyNumberFormat="1" applyFont="1" applyBorder="1" applyAlignment="1" applyProtection="1">
      <alignment horizontal="right"/>
    </xf>
    <xf numFmtId="0" fontId="7" fillId="0" borderId="0" xfId="1" applyFont="1" applyBorder="1" applyAlignment="1">
      <alignment horizontal="right" vertical="center"/>
    </xf>
    <xf numFmtId="0" fontId="10" fillId="0" borderId="0" xfId="1" applyFont="1" applyBorder="1" applyAlignment="1"/>
    <xf numFmtId="0" fontId="7" fillId="0" borderId="0" xfId="1" applyFont="1" applyBorder="1" applyAlignment="1">
      <alignment horizontal="distributed" vertical="center"/>
    </xf>
    <xf numFmtId="0" fontId="7" fillId="0" borderId="0" xfId="1" applyFont="1" applyBorder="1" applyAlignment="1">
      <alignment horizontal="distributed"/>
    </xf>
    <xf numFmtId="0" fontId="7" fillId="0" borderId="0" xfId="1" applyFont="1" applyBorder="1" applyAlignment="1">
      <alignment horizontal="distributed" vertical="top"/>
    </xf>
    <xf numFmtId="0" fontId="7" fillId="0" borderId="0" xfId="1" applyFont="1" applyBorder="1" applyAlignment="1">
      <alignment horizontal="center" vertical="top"/>
    </xf>
    <xf numFmtId="0" fontId="7" fillId="0" borderId="0" xfId="1" quotePrefix="1" applyFont="1" applyBorder="1" applyAlignment="1">
      <alignment horizontal="center"/>
    </xf>
    <xf numFmtId="0" fontId="7" fillId="0" borderId="0" xfId="1" applyFont="1" applyBorder="1" applyAlignment="1">
      <alignment horizontal="right"/>
    </xf>
    <xf numFmtId="0" fontId="7" fillId="0" borderId="0" xfId="1" applyFont="1" applyBorder="1" applyAlignment="1">
      <alignment horizontal="left" vertical="center"/>
    </xf>
    <xf numFmtId="37" fontId="7" fillId="0" borderId="0" xfId="1" applyNumberFormat="1" applyFont="1" applyBorder="1" applyAlignment="1" applyProtection="1">
      <alignment vertical="center"/>
    </xf>
    <xf numFmtId="37" fontId="7" fillId="0" borderId="0" xfId="1" applyNumberFormat="1" applyFont="1" applyBorder="1" applyAlignment="1" applyProtection="1">
      <alignment horizontal="center" vertical="center"/>
    </xf>
    <xf numFmtId="6" fontId="7" fillId="0" borderId="0" xfId="4" applyFont="1" applyBorder="1" applyAlignment="1">
      <alignment horizontal="center" vertical="top"/>
    </xf>
    <xf numFmtId="0" fontId="7" fillId="0" borderId="0" xfId="1" applyFont="1" applyBorder="1" applyAlignment="1">
      <alignment horizontal="centerContinuous" vertical="center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/>
    <xf numFmtId="37" fontId="7" fillId="0" borderId="0" xfId="1" applyNumberFormat="1" applyFont="1" applyBorder="1" applyProtection="1"/>
    <xf numFmtId="41" fontId="7" fillId="0" borderId="0" xfId="1" applyNumberFormat="1" applyFont="1" applyBorder="1" applyAlignment="1">
      <alignment horizontal="right"/>
    </xf>
    <xf numFmtId="38" fontId="7" fillId="0" borderId="0" xfId="1" applyNumberFormat="1" applyFont="1" applyBorder="1" applyAlignment="1"/>
    <xf numFmtId="0" fontId="12" fillId="0" borderId="0" xfId="1" applyFont="1" applyBorder="1" applyProtection="1"/>
    <xf numFmtId="37" fontId="12" fillId="0" borderId="0" xfId="1" applyNumberFormat="1" applyFont="1" applyBorder="1" applyProtection="1"/>
    <xf numFmtId="177" fontId="12" fillId="0" borderId="0" xfId="1" applyNumberFormat="1" applyFont="1" applyBorder="1" applyProtection="1"/>
    <xf numFmtId="39" fontId="12" fillId="0" borderId="0" xfId="1" applyNumberFormat="1" applyFont="1" applyBorder="1" applyProtection="1"/>
    <xf numFmtId="0" fontId="13" fillId="0" borderId="0" xfId="1" applyFont="1" applyBorder="1" applyAlignment="1"/>
    <xf numFmtId="0" fontId="12" fillId="0" borderId="0" xfId="1" applyFont="1" applyBorder="1" applyAlignment="1" applyProtection="1">
      <alignment vertical="center"/>
    </xf>
    <xf numFmtId="41" fontId="7" fillId="0" borderId="0" xfId="1" applyNumberFormat="1" applyFont="1" applyBorder="1" applyAlignment="1">
      <alignment horizontal="right"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0" fontId="16" fillId="0" borderId="0" xfId="1" applyFont="1" applyAlignment="1">
      <alignment vertical="center"/>
    </xf>
    <xf numFmtId="49" fontId="16" fillId="0" borderId="0" xfId="1" applyNumberFormat="1" applyFont="1" applyAlignment="1">
      <alignment horizontal="center" vertical="center"/>
    </xf>
    <xf numFmtId="0" fontId="17" fillId="0" borderId="0" xfId="2" applyFont="1" applyAlignment="1" applyProtection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22" fillId="0" borderId="9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37" fontId="22" fillId="0" borderId="0" xfId="0" applyNumberFormat="1" applyFont="1" applyBorder="1" applyAlignment="1" applyProtection="1">
      <alignment vertical="center"/>
    </xf>
    <xf numFmtId="37" fontId="22" fillId="0" borderId="0" xfId="0" applyNumberFormat="1" applyFont="1" applyBorder="1" applyAlignment="1">
      <alignment vertical="center"/>
    </xf>
    <xf numFmtId="37" fontId="22" fillId="0" borderId="0" xfId="0" applyNumberFormat="1" applyFont="1" applyFill="1" applyBorder="1" applyAlignment="1" applyProtection="1">
      <alignment vertical="center"/>
    </xf>
    <xf numFmtId="37" fontId="22" fillId="0" borderId="12" xfId="0" applyNumberFormat="1" applyFont="1" applyBorder="1" applyAlignment="1" applyProtection="1">
      <alignment vertical="center"/>
    </xf>
    <xf numFmtId="0" fontId="22" fillId="0" borderId="11" xfId="0" quotePrefix="1" applyFont="1" applyBorder="1" applyAlignment="1">
      <alignment horizontal="center" vertical="center"/>
    </xf>
    <xf numFmtId="37" fontId="22" fillId="0" borderId="0" xfId="0" applyNumberFormat="1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37" fontId="22" fillId="0" borderId="13" xfId="0" applyNumberFormat="1" applyFont="1" applyBorder="1" applyAlignment="1" applyProtection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14" xfId="0" quotePrefix="1" applyFont="1" applyBorder="1" applyAlignment="1">
      <alignment horizontal="center" vertical="center"/>
    </xf>
    <xf numFmtId="37" fontId="22" fillId="0" borderId="15" xfId="0" applyNumberFormat="1" applyFont="1" applyBorder="1" applyAlignment="1" applyProtection="1">
      <alignment vertical="center"/>
    </xf>
    <xf numFmtId="37" fontId="22" fillId="0" borderId="14" xfId="0" applyNumberFormat="1" applyFont="1" applyBorder="1" applyAlignment="1">
      <alignment vertical="center"/>
    </xf>
    <xf numFmtId="37" fontId="22" fillId="0" borderId="14" xfId="0" applyNumberFormat="1" applyFont="1" applyFill="1" applyBorder="1" applyAlignment="1" applyProtection="1">
      <alignment vertical="center"/>
    </xf>
    <xf numFmtId="0" fontId="22" fillId="0" borderId="0" xfId="0" applyFont="1" applyAlignment="1">
      <alignment vertical="center"/>
    </xf>
    <xf numFmtId="37" fontId="22" fillId="0" borderId="0" xfId="0" applyNumberFormat="1" applyFont="1" applyAlignment="1">
      <alignment vertical="center"/>
    </xf>
    <xf numFmtId="0" fontId="21" fillId="0" borderId="0" xfId="0" applyFont="1" applyBorder="1" applyAlignment="1"/>
    <xf numFmtId="0" fontId="19" fillId="0" borderId="0" xfId="0" applyFont="1" applyFill="1" applyAlignment="1">
      <alignment vertical="center"/>
    </xf>
    <xf numFmtId="0" fontId="21" fillId="0" borderId="16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16" xfId="0" applyFont="1" applyFill="1" applyBorder="1" applyAlignment="1">
      <alignment horizontal="right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37" fontId="22" fillId="0" borderId="17" xfId="0" applyNumberFormat="1" applyFont="1" applyFill="1" applyBorder="1" applyAlignment="1" applyProtection="1"/>
    <xf numFmtId="37" fontId="22" fillId="0" borderId="0" xfId="0" applyNumberFormat="1" applyFont="1" applyFill="1" applyBorder="1" applyAlignment="1" applyProtection="1"/>
    <xf numFmtId="0" fontId="22" fillId="0" borderId="11" xfId="0" quotePrefix="1" applyFont="1" applyFill="1" applyBorder="1" applyAlignment="1">
      <alignment horizontal="center"/>
    </xf>
    <xf numFmtId="38" fontId="22" fillId="0" borderId="0" xfId="3" applyFont="1" applyFill="1" applyBorder="1"/>
    <xf numFmtId="37" fontId="22" fillId="0" borderId="0" xfId="0" applyNumberFormat="1" applyFont="1" applyFill="1" applyBorder="1" applyAlignment="1"/>
    <xf numFmtId="3" fontId="22" fillId="0" borderId="0" xfId="0" applyNumberFormat="1" applyFont="1" applyFill="1" applyBorder="1" applyAlignment="1"/>
    <xf numFmtId="0" fontId="22" fillId="0" borderId="0" xfId="0" applyFont="1" applyFill="1" applyBorder="1" applyAlignment="1"/>
    <xf numFmtId="38" fontId="22" fillId="0" borderId="0" xfId="3" applyFont="1" applyFill="1" applyBorder="1" applyProtection="1"/>
    <xf numFmtId="0" fontId="22" fillId="0" borderId="0" xfId="0" applyFont="1" applyFill="1" applyBorder="1" applyAlignment="1">
      <alignment horizontal="distributed"/>
    </xf>
    <xf numFmtId="37" fontId="22" fillId="0" borderId="0" xfId="0" applyNumberFormat="1" applyFont="1" applyFill="1" applyBorder="1" applyAlignment="1" applyProtection="1">
      <alignment horizontal="right"/>
    </xf>
    <xf numFmtId="0" fontId="22" fillId="0" borderId="14" xfId="0" applyFont="1" applyFill="1" applyBorder="1" applyAlignment="1">
      <alignment horizontal="distributed"/>
    </xf>
    <xf numFmtId="37" fontId="22" fillId="0" borderId="18" xfId="0" applyNumberFormat="1" applyFont="1" applyFill="1" applyBorder="1" applyAlignment="1" applyProtection="1"/>
    <xf numFmtId="37" fontId="22" fillId="0" borderId="14" xfId="0" applyNumberFormat="1" applyFont="1" applyFill="1" applyBorder="1" applyAlignment="1" applyProtection="1"/>
    <xf numFmtId="37" fontId="22" fillId="0" borderId="14" xfId="0" applyNumberFormat="1" applyFont="1" applyFill="1" applyBorder="1" applyAlignment="1" applyProtection="1">
      <alignment horizontal="right"/>
    </xf>
    <xf numFmtId="0" fontId="22" fillId="0" borderId="16" xfId="0" applyFont="1" applyFill="1" applyBorder="1" applyAlignment="1"/>
    <xf numFmtId="37" fontId="22" fillId="0" borderId="17" xfId="0" applyNumberFormat="1" applyFont="1" applyFill="1" applyBorder="1" applyAlignment="1" applyProtection="1">
      <alignment horizontal="right"/>
    </xf>
    <xf numFmtId="37" fontId="22" fillId="0" borderId="17" xfId="0" quotePrefix="1" applyNumberFormat="1" applyFont="1" applyFill="1" applyBorder="1" applyAlignment="1" applyProtection="1">
      <alignment horizontal="right"/>
    </xf>
    <xf numFmtId="0" fontId="22" fillId="0" borderId="13" xfId="0" applyFont="1" applyFill="1" applyBorder="1" applyAlignment="1"/>
    <xf numFmtId="37" fontId="22" fillId="0" borderId="18" xfId="0" applyNumberFormat="1" applyFont="1" applyFill="1" applyBorder="1" applyAlignment="1" applyProtection="1">
      <alignment horizontal="right"/>
    </xf>
    <xf numFmtId="0" fontId="24" fillId="0" borderId="0" xfId="0" applyFont="1" applyFill="1" applyAlignment="1">
      <alignment vertical="center"/>
    </xf>
    <xf numFmtId="0" fontId="21" fillId="0" borderId="0" xfId="0" applyFont="1" applyFill="1" applyAlignment="1"/>
    <xf numFmtId="0" fontId="22" fillId="0" borderId="0" xfId="0" applyFont="1" applyFill="1" applyAlignment="1">
      <alignment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/>
    </xf>
    <xf numFmtId="0" fontId="21" fillId="0" borderId="0" xfId="1" applyFont="1" applyBorder="1" applyAlignment="1"/>
    <xf numFmtId="0" fontId="25" fillId="0" borderId="0" xfId="2" applyFont="1" applyAlignment="1" applyProtection="1"/>
    <xf numFmtId="0" fontId="21" fillId="0" borderId="0" xfId="1" applyFont="1" applyBorder="1" applyAlignment="1">
      <alignment vertical="center"/>
    </xf>
    <xf numFmtId="0" fontId="21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37" fontId="21" fillId="0" borderId="0" xfId="1" applyNumberFormat="1" applyFont="1" applyAlignment="1" applyProtection="1">
      <alignment vertical="center"/>
    </xf>
    <xf numFmtId="0" fontId="26" fillId="0" borderId="0" xfId="1" applyFont="1" applyBorder="1" applyAlignment="1">
      <alignment horizontal="left"/>
    </xf>
    <xf numFmtId="0" fontId="19" fillId="0" borderId="14" xfId="1" applyFont="1" applyBorder="1" applyAlignment="1">
      <alignment vertical="center"/>
    </xf>
    <xf numFmtId="0" fontId="21" fillId="0" borderId="16" xfId="1" applyFont="1" applyBorder="1" applyAlignment="1">
      <alignment vertical="center"/>
    </xf>
    <xf numFmtId="0" fontId="21" fillId="0" borderId="16" xfId="1" applyFont="1" applyBorder="1" applyAlignment="1">
      <alignment horizontal="right" vertical="center"/>
    </xf>
    <xf numFmtId="0" fontId="22" fillId="0" borderId="16" xfId="1" applyFont="1" applyBorder="1" applyAlignment="1">
      <alignment horizontal="right" vertical="center"/>
    </xf>
    <xf numFmtId="0" fontId="21" fillId="0" borderId="0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 wrapText="1"/>
    </xf>
    <xf numFmtId="0" fontId="22" fillId="0" borderId="0" xfId="1" applyFont="1" applyAlignment="1">
      <alignment vertical="center"/>
    </xf>
    <xf numFmtId="37" fontId="22" fillId="0" borderId="0" xfId="1" applyNumberFormat="1" applyFont="1" applyAlignment="1" applyProtection="1">
      <alignment vertical="center"/>
    </xf>
    <xf numFmtId="37" fontId="22" fillId="0" borderId="17" xfId="1" applyNumberFormat="1" applyFont="1" applyBorder="1" applyAlignment="1" applyProtection="1">
      <alignment vertical="center"/>
    </xf>
    <xf numFmtId="37" fontId="22" fillId="0" borderId="0" xfId="1" applyNumberFormat="1" applyFont="1" applyFill="1" applyAlignment="1" applyProtection="1">
      <alignment vertical="center"/>
    </xf>
    <xf numFmtId="0" fontId="21" fillId="0" borderId="0" xfId="1" applyFont="1" applyBorder="1" applyAlignment="1">
      <alignment horizontal="center"/>
    </xf>
    <xf numFmtId="37" fontId="22" fillId="0" borderId="0" xfId="1" applyNumberFormat="1" applyFont="1" applyAlignment="1" applyProtection="1">
      <alignment horizontal="centerContinuous" vertical="center"/>
    </xf>
    <xf numFmtId="37" fontId="22" fillId="0" borderId="11" xfId="1" applyNumberFormat="1" applyFont="1" applyBorder="1" applyAlignment="1" applyProtection="1">
      <alignment horizontal="distributed" vertical="center"/>
    </xf>
    <xf numFmtId="37" fontId="22" fillId="0" borderId="0" xfId="1" applyNumberFormat="1" applyFont="1" applyAlignment="1">
      <alignment vertical="center"/>
    </xf>
    <xf numFmtId="37" fontId="22" fillId="0" borderId="0" xfId="1" applyNumberFormat="1" applyFont="1" applyFill="1" applyAlignment="1">
      <alignment vertical="center"/>
    </xf>
    <xf numFmtId="37" fontId="21" fillId="0" borderId="0" xfId="1" applyNumberFormat="1" applyFont="1" applyBorder="1" applyAlignment="1">
      <alignment horizontal="center"/>
    </xf>
    <xf numFmtId="37" fontId="21" fillId="0" borderId="0" xfId="1" applyNumberFormat="1" applyFont="1" applyBorder="1" applyAlignment="1" applyProtection="1">
      <alignment horizontal="center"/>
    </xf>
    <xf numFmtId="37" fontId="21" fillId="0" borderId="0" xfId="1" applyNumberFormat="1" applyFont="1" applyBorder="1" applyAlignment="1" applyProtection="1"/>
    <xf numFmtId="0" fontId="22" fillId="0" borderId="0" xfId="1" applyFont="1" applyAlignment="1">
      <alignment horizontal="centerContinuous" vertical="center"/>
    </xf>
    <xf numFmtId="37" fontId="21" fillId="0" borderId="0" xfId="1" applyNumberFormat="1" applyFont="1" applyBorder="1" applyAlignment="1"/>
    <xf numFmtId="0" fontId="22" fillId="0" borderId="0" xfId="1" applyFont="1" applyAlignment="1">
      <alignment horizontal="distributed" vertical="center"/>
    </xf>
    <xf numFmtId="37" fontId="21" fillId="0" borderId="0" xfId="1" applyNumberFormat="1" applyFont="1" applyBorder="1" applyAlignment="1" applyProtection="1">
      <alignment horizontal="right"/>
    </xf>
    <xf numFmtId="0" fontId="22" fillId="0" borderId="11" xfId="1" applyFont="1" applyBorder="1" applyAlignment="1">
      <alignment horizontal="distributed" vertical="center"/>
    </xf>
    <xf numFmtId="0" fontId="21" fillId="0" borderId="0" xfId="1" applyFont="1" applyBorder="1" applyAlignment="1">
      <alignment horizontal="right" vertical="center"/>
    </xf>
    <xf numFmtId="0" fontId="26" fillId="0" borderId="0" xfId="1" applyFont="1" applyBorder="1" applyAlignment="1"/>
    <xf numFmtId="0" fontId="21" fillId="0" borderId="0" xfId="1" applyFont="1" applyBorder="1" applyAlignment="1">
      <alignment horizontal="distributed" vertical="center"/>
    </xf>
    <xf numFmtId="0" fontId="21" fillId="0" borderId="0" xfId="1" applyFont="1" applyBorder="1" applyAlignment="1">
      <alignment horizontal="distributed"/>
    </xf>
    <xf numFmtId="0" fontId="21" fillId="0" borderId="0" xfId="1" applyFont="1" applyBorder="1" applyAlignment="1">
      <alignment horizontal="distributed" vertical="top"/>
    </xf>
    <xf numFmtId="0" fontId="21" fillId="0" borderId="0" xfId="1" applyFont="1" applyBorder="1" applyAlignment="1">
      <alignment horizontal="center" vertical="top"/>
    </xf>
    <xf numFmtId="37" fontId="22" fillId="0" borderId="0" xfId="1" applyNumberFormat="1" applyFont="1" applyAlignment="1" applyProtection="1">
      <alignment horizontal="distributed" vertical="center"/>
    </xf>
    <xf numFmtId="0" fontId="21" fillId="0" borderId="0" xfId="1" applyFont="1" applyBorder="1" applyAlignment="1">
      <alignment horizontal="left"/>
    </xf>
    <xf numFmtId="6" fontId="21" fillId="0" borderId="0" xfId="4" applyFont="1" applyBorder="1" applyAlignment="1">
      <alignment horizontal="center" vertical="top"/>
    </xf>
    <xf numFmtId="0" fontId="22" fillId="0" borderId="0" xfId="1" applyFont="1" applyBorder="1" applyAlignment="1">
      <alignment vertical="center"/>
    </xf>
    <xf numFmtId="37" fontId="22" fillId="0" borderId="0" xfId="1" applyNumberFormat="1" applyFont="1" applyBorder="1" applyAlignment="1" applyProtection="1">
      <alignment vertical="center"/>
    </xf>
    <xf numFmtId="37" fontId="22" fillId="0" borderId="0" xfId="1" applyNumberFormat="1" applyFont="1" applyBorder="1" applyAlignment="1">
      <alignment vertical="center"/>
    </xf>
    <xf numFmtId="37" fontId="22" fillId="0" borderId="0" xfId="1" applyNumberFormat="1" applyFont="1" applyFill="1" applyBorder="1" applyAlignment="1">
      <alignment vertical="center"/>
    </xf>
    <xf numFmtId="0" fontId="22" fillId="0" borderId="14" xfId="1" applyFont="1" applyBorder="1" applyAlignment="1">
      <alignment vertical="center"/>
    </xf>
    <xf numFmtId="37" fontId="22" fillId="0" borderId="14" xfId="1" applyNumberFormat="1" applyFont="1" applyBorder="1" applyAlignment="1" applyProtection="1">
      <alignment vertical="center"/>
    </xf>
    <xf numFmtId="37" fontId="22" fillId="0" borderId="20" xfId="1" applyNumberFormat="1" applyFont="1" applyBorder="1" applyAlignment="1" applyProtection="1">
      <alignment vertical="center"/>
    </xf>
    <xf numFmtId="37" fontId="22" fillId="0" borderId="14" xfId="1" applyNumberFormat="1" applyFont="1" applyFill="1" applyBorder="1" applyAlignment="1">
      <alignment vertical="center"/>
    </xf>
    <xf numFmtId="0" fontId="27" fillId="0" borderId="0" xfId="1" applyFont="1" applyBorder="1" applyAlignment="1">
      <alignment vertical="center"/>
    </xf>
    <xf numFmtId="0" fontId="21" fillId="0" borderId="0" xfId="1" applyFont="1" applyBorder="1" applyAlignment="1" applyProtection="1">
      <alignment horizontal="center"/>
    </xf>
    <xf numFmtId="0" fontId="21" fillId="0" borderId="0" xfId="1" applyFont="1" applyBorder="1" applyAlignment="1" applyProtection="1"/>
    <xf numFmtId="0" fontId="21" fillId="0" borderId="0" xfId="1" applyFont="1" applyBorder="1" applyAlignment="1">
      <alignment horizontal="left" vertical="center"/>
    </xf>
    <xf numFmtId="0" fontId="28" fillId="0" borderId="0" xfId="2" applyFont="1" applyBorder="1" applyAlignment="1" applyProtection="1"/>
    <xf numFmtId="0" fontId="26" fillId="0" borderId="0" xfId="1" applyFont="1" applyBorder="1" applyAlignment="1">
      <alignment horizontal="center"/>
    </xf>
    <xf numFmtId="0" fontId="21" fillId="0" borderId="0" xfId="1" applyFont="1" applyBorder="1" applyAlignment="1">
      <alignment vertical="top"/>
    </xf>
    <xf numFmtId="0" fontId="21" fillId="0" borderId="0" xfId="1" applyFont="1" applyBorder="1" applyAlignment="1">
      <alignment horizontal="right"/>
    </xf>
    <xf numFmtId="0" fontId="21" fillId="0" borderId="0" xfId="1" applyFont="1" applyBorder="1" applyAlignment="1">
      <alignment horizontal="centerContinuous" vertical="center"/>
    </xf>
    <xf numFmtId="0" fontId="21" fillId="0" borderId="0" xfId="1" quotePrefix="1" applyFont="1" applyBorder="1" applyAlignment="1">
      <alignment horizontal="center"/>
    </xf>
    <xf numFmtId="0" fontId="25" fillId="0" borderId="0" xfId="2" applyFont="1" applyBorder="1" applyAlignment="1" applyProtection="1"/>
    <xf numFmtId="0" fontId="21" fillId="0" borderId="14" xfId="1" applyFont="1" applyBorder="1" applyAlignment="1">
      <alignment vertical="center"/>
    </xf>
    <xf numFmtId="0" fontId="21" fillId="0" borderId="14" xfId="1" applyFont="1" applyBorder="1" applyAlignment="1">
      <alignment horizontal="center" vertical="center"/>
    </xf>
    <xf numFmtId="0" fontId="22" fillId="0" borderId="17" xfId="1" applyFont="1" applyBorder="1" applyAlignment="1">
      <alignment vertical="center"/>
    </xf>
    <xf numFmtId="0" fontId="22" fillId="0" borderId="17" xfId="1" applyFont="1" applyBorder="1" applyAlignment="1">
      <alignment horizontal="center" vertical="center"/>
    </xf>
    <xf numFmtId="0" fontId="22" fillId="0" borderId="9" xfId="1" applyFont="1" applyBorder="1" applyAlignment="1">
      <alignment horizontal="centerContinuous" vertical="center"/>
    </xf>
    <xf numFmtId="0" fontId="22" fillId="0" borderId="19" xfId="1" applyFont="1" applyBorder="1" applyAlignment="1">
      <alignment horizontal="centerContinuous" vertical="center"/>
    </xf>
    <xf numFmtId="0" fontId="22" fillId="0" borderId="0" xfId="1" applyFont="1" applyAlignment="1">
      <alignment horizontal="center" vertical="center"/>
    </xf>
    <xf numFmtId="0" fontId="22" fillId="0" borderId="17" xfId="1" applyFont="1" applyBorder="1" applyAlignment="1">
      <alignment horizontal="centerContinuous" vertical="center"/>
    </xf>
    <xf numFmtId="0" fontId="21" fillId="0" borderId="0" xfId="1" applyFont="1" applyBorder="1" applyAlignment="1">
      <alignment horizontal="center" vertical="top" wrapText="1"/>
    </xf>
    <xf numFmtId="0" fontId="22" fillId="0" borderId="19" xfId="1" applyFont="1" applyBorder="1" applyAlignment="1">
      <alignment vertical="center"/>
    </xf>
    <xf numFmtId="0" fontId="22" fillId="0" borderId="9" xfId="1" applyFont="1" applyBorder="1" applyAlignment="1">
      <alignment vertical="center"/>
    </xf>
    <xf numFmtId="0" fontId="22" fillId="0" borderId="0" xfId="1" applyFont="1" applyBorder="1" applyAlignment="1"/>
    <xf numFmtId="37" fontId="22" fillId="0" borderId="0" xfId="1" applyNumberFormat="1" applyFont="1" applyAlignment="1" applyProtection="1">
      <alignment horizontal="right" vertical="center"/>
    </xf>
    <xf numFmtId="37" fontId="22" fillId="0" borderId="0" xfId="1" applyNumberFormat="1" applyFont="1" applyAlignment="1" applyProtection="1">
      <alignment horizontal="center" vertical="center"/>
    </xf>
    <xf numFmtId="37" fontId="22" fillId="0" borderId="0" xfId="1" applyNumberFormat="1" applyFont="1" applyAlignment="1" applyProtection="1">
      <alignment horizontal="left" vertical="center"/>
    </xf>
    <xf numFmtId="0" fontId="22" fillId="0" borderId="0" xfId="1" applyFont="1" applyBorder="1" applyAlignment="1">
      <alignment horizontal="distributed" vertical="center"/>
    </xf>
    <xf numFmtId="37" fontId="22" fillId="0" borderId="0" xfId="1" applyNumberFormat="1" applyFont="1" applyBorder="1" applyAlignment="1" applyProtection="1"/>
    <xf numFmtId="0" fontId="22" fillId="0" borderId="0" xfId="1" applyFont="1" applyFill="1" applyAlignment="1">
      <alignment horizontal="distributed" vertical="center"/>
    </xf>
    <xf numFmtId="37" fontId="22" fillId="0" borderId="17" xfId="1" applyNumberFormat="1" applyFont="1" applyFill="1" applyBorder="1" applyAlignment="1" applyProtection="1">
      <alignment horizontal="distributed" vertical="center"/>
    </xf>
    <xf numFmtId="176" fontId="22" fillId="0" borderId="0" xfId="1" applyNumberFormat="1" applyFont="1" applyFill="1" applyAlignment="1" applyProtection="1">
      <alignment vertical="center"/>
    </xf>
    <xf numFmtId="177" fontId="22" fillId="0" borderId="0" xfId="1" applyNumberFormat="1" applyFont="1" applyFill="1" applyAlignment="1" applyProtection="1">
      <alignment vertical="center"/>
    </xf>
    <xf numFmtId="0" fontId="22" fillId="0" borderId="0" xfId="1" applyFont="1" applyFill="1" applyAlignment="1">
      <alignment vertical="center"/>
    </xf>
    <xf numFmtId="37" fontId="22" fillId="0" borderId="17" xfId="1" applyNumberFormat="1" applyFont="1" applyFill="1" applyBorder="1" applyAlignment="1" applyProtection="1">
      <alignment vertical="center"/>
    </xf>
    <xf numFmtId="37" fontId="22" fillId="0" borderId="0" xfId="1" applyNumberFormat="1" applyFont="1" applyBorder="1" applyAlignment="1" applyProtection="1">
      <alignment horizontal="right"/>
    </xf>
    <xf numFmtId="37" fontId="22" fillId="0" borderId="0" xfId="1" applyNumberFormat="1" applyFont="1" applyBorder="1" applyAlignment="1"/>
    <xf numFmtId="37" fontId="22" fillId="0" borderId="0" xfId="1" applyNumberFormat="1" applyFont="1" applyFill="1" applyAlignment="1" applyProtection="1">
      <alignment horizontal="right" vertical="center"/>
    </xf>
    <xf numFmtId="0" fontId="22" fillId="0" borderId="0" xfId="1" applyFont="1" applyBorder="1" applyAlignment="1">
      <alignment horizontal="center"/>
    </xf>
    <xf numFmtId="41" fontId="22" fillId="0" borderId="0" xfId="1" applyNumberFormat="1" applyFont="1" applyBorder="1" applyAlignment="1">
      <alignment horizontal="right"/>
    </xf>
    <xf numFmtId="176" fontId="22" fillId="0" borderId="0" xfId="1" applyNumberFormat="1" applyFont="1" applyAlignment="1" applyProtection="1">
      <alignment vertical="center"/>
    </xf>
    <xf numFmtId="177" fontId="22" fillId="0" borderId="0" xfId="1" applyNumberFormat="1" applyFont="1" applyAlignment="1" applyProtection="1">
      <alignment vertical="center"/>
    </xf>
    <xf numFmtId="0" fontId="22" fillId="0" borderId="17" xfId="1" applyFont="1" applyBorder="1" applyAlignment="1">
      <alignment horizontal="distributed" vertical="center"/>
    </xf>
    <xf numFmtId="178" fontId="22" fillId="0" borderId="0" xfId="1" applyNumberFormat="1" applyFont="1" applyFill="1" applyAlignment="1" applyProtection="1">
      <alignment vertical="center"/>
    </xf>
    <xf numFmtId="37" fontId="22" fillId="0" borderId="0" xfId="1" applyNumberFormat="1" applyFont="1" applyBorder="1" applyProtection="1"/>
    <xf numFmtId="0" fontId="22" fillId="0" borderId="0" xfId="1" applyFont="1" applyBorder="1" applyAlignment="1">
      <alignment horizontal="left" vertical="distributed" textRotation="255"/>
    </xf>
    <xf numFmtId="0" fontId="22" fillId="0" borderId="0" xfId="1" applyFont="1" applyBorder="1"/>
    <xf numFmtId="0" fontId="22" fillId="0" borderId="0" xfId="1" applyFont="1" applyBorder="1" applyAlignment="1">
      <alignment horizontal="left" vertical="center" textRotation="255"/>
    </xf>
    <xf numFmtId="0" fontId="22" fillId="0" borderId="0" xfId="1" applyFont="1" applyBorder="1" applyAlignment="1">
      <alignment horizontal="center" vertical="center"/>
    </xf>
    <xf numFmtId="37" fontId="22" fillId="0" borderId="17" xfId="1" applyNumberFormat="1" applyFont="1" applyBorder="1" applyAlignment="1" applyProtection="1">
      <alignment horizontal="center" vertical="center"/>
    </xf>
    <xf numFmtId="178" fontId="22" fillId="0" borderId="0" xfId="1" applyNumberFormat="1" applyFont="1" applyAlignment="1" applyProtection="1">
      <alignment vertical="center"/>
    </xf>
    <xf numFmtId="0" fontId="22" fillId="0" borderId="17" xfId="1" applyFont="1" applyFill="1" applyBorder="1" applyAlignment="1">
      <alignment horizontal="distributed" vertical="center"/>
    </xf>
    <xf numFmtId="0" fontId="22" fillId="0" borderId="17" xfId="1" applyFont="1" applyFill="1" applyBorder="1" applyAlignment="1">
      <alignment vertical="center"/>
    </xf>
    <xf numFmtId="38" fontId="22" fillId="0" borderId="0" xfId="3" applyFont="1" applyFill="1" applyAlignment="1">
      <alignment vertical="center"/>
    </xf>
    <xf numFmtId="176" fontId="22" fillId="0" borderId="0" xfId="1" applyNumberFormat="1" applyFont="1" applyAlignment="1">
      <alignment vertical="center"/>
    </xf>
    <xf numFmtId="176" fontId="22" fillId="0" borderId="0" xfId="1" applyNumberFormat="1" applyFont="1" applyBorder="1" applyAlignment="1">
      <alignment vertical="center"/>
    </xf>
    <xf numFmtId="0" fontId="22" fillId="0" borderId="0" xfId="1" applyFont="1" applyBorder="1" applyAlignment="1">
      <alignment horizontal="right"/>
    </xf>
    <xf numFmtId="176" fontId="22" fillId="0" borderId="0" xfId="1" applyNumberFormat="1" applyFont="1" applyFill="1" applyAlignment="1">
      <alignment vertical="center"/>
    </xf>
    <xf numFmtId="37" fontId="22" fillId="0" borderId="0" xfId="1" applyNumberFormat="1" applyFont="1" applyFill="1" applyBorder="1" applyAlignment="1" applyProtection="1">
      <alignment vertical="center"/>
    </xf>
    <xf numFmtId="176" fontId="22" fillId="0" borderId="0" xfId="1" applyNumberFormat="1" applyFont="1" applyFill="1" applyBorder="1" applyAlignment="1" applyProtection="1">
      <alignment vertical="center"/>
    </xf>
    <xf numFmtId="177" fontId="22" fillId="0" borderId="0" xfId="1" applyNumberFormat="1" applyFont="1" applyFill="1" applyBorder="1" applyAlignment="1" applyProtection="1">
      <alignment vertical="center"/>
    </xf>
    <xf numFmtId="0" fontId="22" fillId="0" borderId="20" xfId="1" applyFont="1" applyBorder="1" applyAlignment="1">
      <alignment horizontal="distributed" vertical="center"/>
    </xf>
    <xf numFmtId="0" fontId="22" fillId="0" borderId="18" xfId="1" applyFont="1" applyBorder="1" applyAlignment="1">
      <alignment vertical="center"/>
    </xf>
    <xf numFmtId="0" fontId="22" fillId="0" borderId="14" xfId="1" applyFont="1" applyBorder="1" applyAlignment="1">
      <alignment horizontal="right" vertical="center"/>
    </xf>
    <xf numFmtId="37" fontId="22" fillId="0" borderId="14" xfId="1" applyNumberFormat="1" applyFont="1" applyBorder="1" applyAlignment="1" applyProtection="1">
      <alignment horizontal="center" vertical="center"/>
    </xf>
    <xf numFmtId="37" fontId="22" fillId="0" borderId="14" xfId="1" applyNumberFormat="1" applyFont="1" applyBorder="1" applyAlignment="1" applyProtection="1">
      <alignment horizontal="left" vertical="center"/>
    </xf>
    <xf numFmtId="177" fontId="22" fillId="0" borderId="14" xfId="1" applyNumberFormat="1" applyFont="1" applyBorder="1" applyAlignment="1" applyProtection="1">
      <alignment vertical="center"/>
    </xf>
    <xf numFmtId="0" fontId="22" fillId="0" borderId="0" xfId="1" applyFont="1" applyBorder="1" applyAlignment="1">
      <alignment horizontal="left" vertical="center"/>
    </xf>
    <xf numFmtId="0" fontId="21" fillId="0" borderId="0" xfId="1" applyFont="1" applyBorder="1"/>
    <xf numFmtId="37" fontId="21" fillId="0" borderId="0" xfId="1" applyNumberFormat="1" applyFont="1" applyBorder="1" applyProtection="1"/>
    <xf numFmtId="37" fontId="21" fillId="0" borderId="0" xfId="1" applyNumberFormat="1" applyFont="1" applyBorder="1" applyAlignment="1" applyProtection="1">
      <alignment horizontal="left"/>
    </xf>
    <xf numFmtId="41" fontId="21" fillId="0" borderId="0" xfId="1" applyNumberFormat="1" applyFont="1" applyBorder="1" applyAlignment="1">
      <alignment horizontal="right"/>
    </xf>
    <xf numFmtId="0" fontId="19" fillId="0" borderId="14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31" fillId="0" borderId="14" xfId="0" applyFont="1" applyBorder="1" applyAlignment="1">
      <alignment vertical="center"/>
    </xf>
    <xf numFmtId="0" fontId="22" fillId="0" borderId="9" xfId="0" applyFont="1" applyBorder="1" applyAlignment="1">
      <alignment horizontal="centerContinuous" vertical="center"/>
    </xf>
    <xf numFmtId="0" fontId="22" fillId="0" borderId="19" xfId="0" applyFont="1" applyBorder="1" applyAlignment="1">
      <alignment horizontal="centerContinuous" vertical="center"/>
    </xf>
    <xf numFmtId="0" fontId="27" fillId="0" borderId="19" xfId="0" applyFont="1" applyBorder="1" applyAlignment="1">
      <alignment horizontal="centerContinuous" vertical="center"/>
    </xf>
    <xf numFmtId="0" fontId="22" fillId="0" borderId="17" xfId="0" applyFont="1" applyBorder="1" applyAlignment="1">
      <alignment horizontal="center" vertical="center" shrinkToFit="1"/>
    </xf>
    <xf numFmtId="0" fontId="22" fillId="0" borderId="17" xfId="0" applyFont="1" applyBorder="1" applyAlignment="1">
      <alignment vertical="center"/>
    </xf>
    <xf numFmtId="0" fontId="22" fillId="0" borderId="17" xfId="0" applyFont="1" applyBorder="1" applyAlignment="1">
      <alignment horizontal="center" vertical="center"/>
    </xf>
    <xf numFmtId="37" fontId="22" fillId="0" borderId="17" xfId="0" applyNumberFormat="1" applyFont="1" applyBorder="1" applyAlignment="1" applyProtection="1">
      <alignment vertical="center"/>
    </xf>
    <xf numFmtId="37" fontId="22" fillId="0" borderId="0" xfId="0" applyNumberFormat="1" applyFont="1" applyAlignment="1" applyProtection="1">
      <alignment vertical="center"/>
    </xf>
    <xf numFmtId="37" fontId="22" fillId="0" borderId="0" xfId="0" applyNumberFormat="1" applyFont="1" applyAlignment="1" applyProtection="1">
      <alignment horizontal="center" vertical="center"/>
    </xf>
    <xf numFmtId="176" fontId="22" fillId="0" borderId="12" xfId="0" applyNumberFormat="1" applyFont="1" applyFill="1" applyBorder="1" applyAlignment="1">
      <alignment vertical="center"/>
    </xf>
    <xf numFmtId="0" fontId="22" fillId="0" borderId="0" xfId="0" quotePrefix="1" applyFont="1" applyAlignment="1">
      <alignment horizontal="center" vertical="center"/>
    </xf>
    <xf numFmtId="176" fontId="22" fillId="0" borderId="0" xfId="0" applyNumberFormat="1" applyFont="1" applyFill="1" applyBorder="1" applyAlignment="1">
      <alignment vertical="center"/>
    </xf>
    <xf numFmtId="0" fontId="22" fillId="0" borderId="0" xfId="0" quotePrefix="1" applyFont="1" applyFill="1" applyAlignment="1">
      <alignment horizontal="center" vertical="center"/>
    </xf>
    <xf numFmtId="38" fontId="22" fillId="0" borderId="17" xfId="3" applyFont="1" applyFill="1" applyBorder="1" applyAlignment="1">
      <alignment horizontal="right" vertical="center"/>
    </xf>
    <xf numFmtId="38" fontId="22" fillId="0" borderId="14" xfId="3" applyFont="1" applyFill="1" applyBorder="1" applyAlignment="1">
      <alignment horizontal="right" vertical="center"/>
    </xf>
    <xf numFmtId="38" fontId="22" fillId="0" borderId="0" xfId="3" applyFont="1" applyFill="1" applyAlignment="1">
      <alignment horizontal="right" vertical="center"/>
    </xf>
    <xf numFmtId="37" fontId="22" fillId="0" borderId="0" xfId="0" applyNumberFormat="1" applyFont="1" applyFill="1" applyAlignment="1" applyProtection="1">
      <alignment horizontal="center" vertical="center"/>
    </xf>
    <xf numFmtId="176" fontId="22" fillId="0" borderId="14" xfId="0" applyNumberFormat="1" applyFont="1" applyFill="1" applyBorder="1" applyAlignment="1">
      <alignment vertical="center"/>
    </xf>
    <xf numFmtId="0" fontId="22" fillId="0" borderId="29" xfId="0" applyFont="1" applyBorder="1" applyAlignment="1">
      <alignment vertical="center"/>
    </xf>
    <xf numFmtId="38" fontId="22" fillId="0" borderId="0" xfId="3" applyFont="1" applyAlignment="1">
      <alignment horizontal="right" vertical="center"/>
    </xf>
    <xf numFmtId="0" fontId="27" fillId="0" borderId="29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2" fillId="0" borderId="0" xfId="0" applyFont="1" applyBorder="1" applyAlignment="1">
      <alignment horizontal="distributed" vertical="center"/>
    </xf>
    <xf numFmtId="0" fontId="19" fillId="0" borderId="0" xfId="0" applyFont="1" applyAlignment="1">
      <alignment horizontal="left" vertical="center"/>
    </xf>
    <xf numFmtId="0" fontId="31" fillId="0" borderId="0" xfId="0" applyFont="1" applyBorder="1" applyAlignment="1">
      <alignment vertic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 shrinkToFit="1"/>
    </xf>
    <xf numFmtId="176" fontId="22" fillId="0" borderId="0" xfId="0" applyNumberFormat="1" applyFont="1" applyFill="1" applyBorder="1" applyAlignment="1">
      <alignment horizontal="right" vertical="center"/>
    </xf>
    <xf numFmtId="176" fontId="22" fillId="0" borderId="14" xfId="0" applyNumberFormat="1" applyFont="1" applyFill="1" applyBorder="1" applyAlignment="1" applyProtection="1">
      <alignment vertical="center"/>
    </xf>
    <xf numFmtId="0" fontId="31" fillId="0" borderId="0" xfId="0" applyFont="1" applyAlignment="1"/>
    <xf numFmtId="37" fontId="21" fillId="0" borderId="0" xfId="0" applyNumberFormat="1" applyFont="1" applyBorder="1" applyAlignment="1" applyProtection="1"/>
    <xf numFmtId="0" fontId="21" fillId="0" borderId="0" xfId="0" applyFont="1" applyAlignment="1">
      <alignment vertical="center"/>
    </xf>
    <xf numFmtId="0" fontId="21" fillId="0" borderId="16" xfId="0" applyFont="1" applyBorder="1" applyAlignment="1">
      <alignment vertical="center"/>
    </xf>
    <xf numFmtId="0" fontId="22" fillId="0" borderId="35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0" fontId="32" fillId="0" borderId="0" xfId="1" applyFont="1" applyBorder="1" applyAlignment="1"/>
    <xf numFmtId="0" fontId="32" fillId="0" borderId="0" xfId="1" applyFont="1" applyBorder="1" applyAlignment="1">
      <alignment vertical="center"/>
    </xf>
    <xf numFmtId="0" fontId="32" fillId="0" borderId="0" xfId="1" applyFont="1" applyAlignment="1">
      <alignment vertical="center"/>
    </xf>
    <xf numFmtId="0" fontId="32" fillId="0" borderId="0" xfId="1" applyFont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22" fillId="0" borderId="9" xfId="1" applyFont="1" applyBorder="1" applyAlignment="1">
      <alignment horizontal="center" vertical="center" wrapText="1"/>
    </xf>
    <xf numFmtId="0" fontId="22" fillId="0" borderId="25" xfId="1" applyFont="1" applyBorder="1" applyAlignment="1">
      <alignment horizontal="center" vertical="center"/>
    </xf>
    <xf numFmtId="179" fontId="22" fillId="0" borderId="0" xfId="1" applyNumberFormat="1" applyFont="1" applyAlignment="1">
      <alignment vertical="center"/>
    </xf>
    <xf numFmtId="37" fontId="22" fillId="0" borderId="11" xfId="1" quotePrefix="1" applyNumberFormat="1" applyFont="1" applyBorder="1" applyAlignment="1">
      <alignment horizontal="center" vertical="center"/>
    </xf>
    <xf numFmtId="3" fontId="22" fillId="0" borderId="17" xfId="1" applyNumberFormat="1" applyFont="1" applyFill="1" applyBorder="1" applyAlignment="1">
      <alignment vertical="center"/>
    </xf>
    <xf numFmtId="3" fontId="22" fillId="0" borderId="0" xfId="1" applyNumberFormat="1" applyFont="1" applyFill="1" applyBorder="1" applyAlignment="1">
      <alignment vertical="center"/>
    </xf>
    <xf numFmtId="179" fontId="22" fillId="0" borderId="0" xfId="1" applyNumberFormat="1" applyFont="1" applyBorder="1" applyAlignment="1" applyProtection="1">
      <alignment vertical="center"/>
    </xf>
    <xf numFmtId="3" fontId="22" fillId="0" borderId="0" xfId="1" applyNumberFormat="1" applyFont="1" applyFill="1" applyBorder="1" applyAlignment="1">
      <alignment horizontal="right" vertical="center"/>
    </xf>
    <xf numFmtId="37" fontId="22" fillId="0" borderId="0" xfId="1" applyNumberFormat="1" applyFont="1" applyFill="1" applyBorder="1" applyAlignment="1">
      <alignment horizontal="right" vertical="center"/>
    </xf>
    <xf numFmtId="37" fontId="22" fillId="0" borderId="0" xfId="1" applyNumberFormat="1" applyFont="1" applyFill="1" applyBorder="1" applyAlignment="1" applyProtection="1">
      <alignment horizontal="right" vertical="center"/>
    </xf>
    <xf numFmtId="38" fontId="22" fillId="0" borderId="42" xfId="3" applyFont="1" applyFill="1" applyBorder="1" applyAlignment="1">
      <alignment vertical="center"/>
    </xf>
    <xf numFmtId="37" fontId="22" fillId="0" borderId="16" xfId="1" applyNumberFormat="1" applyFont="1" applyFill="1" applyBorder="1" applyAlignment="1">
      <alignment vertical="center"/>
    </xf>
    <xf numFmtId="37" fontId="22" fillId="0" borderId="16" xfId="1" applyNumberFormat="1" applyFont="1" applyFill="1" applyBorder="1" applyAlignment="1" applyProtection="1">
      <alignment vertical="center"/>
    </xf>
    <xf numFmtId="3" fontId="22" fillId="0" borderId="16" xfId="1" applyNumberFormat="1" applyFont="1" applyFill="1" applyBorder="1" applyAlignment="1">
      <alignment vertical="center"/>
    </xf>
    <xf numFmtId="3" fontId="22" fillId="0" borderId="16" xfId="1" applyNumberFormat="1" applyFont="1" applyFill="1" applyBorder="1" applyAlignment="1">
      <alignment horizontal="right" vertical="center"/>
    </xf>
    <xf numFmtId="179" fontId="22" fillId="0" borderId="16" xfId="1" applyNumberFormat="1" applyFont="1" applyBorder="1" applyAlignment="1" applyProtection="1">
      <alignment vertical="center"/>
    </xf>
    <xf numFmtId="0" fontId="21" fillId="0" borderId="0" xfId="1" applyFont="1"/>
    <xf numFmtId="37" fontId="21" fillId="0" borderId="0" xfId="1" applyNumberFormat="1" applyFont="1" applyProtection="1"/>
    <xf numFmtId="41" fontId="21" fillId="0" borderId="0" xfId="1" applyNumberFormat="1" applyFont="1" applyProtection="1"/>
    <xf numFmtId="180" fontId="21" fillId="0" borderId="0" xfId="1" quotePrefix="1" applyNumberFormat="1" applyFont="1" applyAlignment="1" applyProtection="1">
      <alignment horizontal="right"/>
    </xf>
    <xf numFmtId="177" fontId="21" fillId="0" borderId="0" xfId="1" applyNumberFormat="1" applyFont="1" applyProtection="1"/>
    <xf numFmtId="37" fontId="21" fillId="0" borderId="0" xfId="1" applyNumberFormat="1" applyFont="1" applyAlignment="1" applyProtection="1"/>
    <xf numFmtId="41" fontId="21" fillId="0" borderId="0" xfId="1" applyNumberFormat="1" applyFont="1" applyAlignment="1" applyProtection="1"/>
    <xf numFmtId="41" fontId="21" fillId="0" borderId="0" xfId="1" applyNumberFormat="1" applyFont="1" applyBorder="1" applyAlignment="1" applyProtection="1"/>
    <xf numFmtId="0" fontId="21" fillId="0" borderId="0" xfId="1" applyFont="1" applyAlignment="1"/>
    <xf numFmtId="41" fontId="21" fillId="0" borderId="0" xfId="1" applyNumberFormat="1" applyFont="1" applyBorder="1" applyProtection="1"/>
    <xf numFmtId="0" fontId="33" fillId="0" borderId="0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34" fillId="0" borderId="0" xfId="1" applyFont="1" applyAlignment="1">
      <alignment vertical="center"/>
    </xf>
    <xf numFmtId="0" fontId="33" fillId="0" borderId="0" xfId="1" applyFont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22" fillId="0" borderId="4" xfId="1" applyFont="1" applyBorder="1" applyAlignment="1">
      <alignment vertical="center"/>
    </xf>
    <xf numFmtId="0" fontId="22" fillId="0" borderId="13" xfId="1" applyFont="1" applyBorder="1" applyAlignment="1">
      <alignment horizontal="center" vertical="center"/>
    </xf>
    <xf numFmtId="0" fontId="22" fillId="0" borderId="24" xfId="1" applyFont="1" applyBorder="1" applyAlignment="1">
      <alignment vertical="center" wrapText="1"/>
    </xf>
    <xf numFmtId="0" fontId="22" fillId="0" borderId="27" xfId="1" applyFont="1" applyBorder="1" applyAlignment="1">
      <alignment horizontal="center" vertical="center"/>
    </xf>
    <xf numFmtId="0" fontId="22" fillId="0" borderId="17" xfId="1" applyFont="1" applyBorder="1" applyAlignment="1">
      <alignment vertical="center" wrapText="1"/>
    </xf>
    <xf numFmtId="0" fontId="22" fillId="0" borderId="9" xfId="1" applyFont="1" applyBorder="1" applyAlignment="1">
      <alignment horizontal="right" vertical="center"/>
    </xf>
    <xf numFmtId="0" fontId="22" fillId="0" borderId="10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2" fillId="0" borderId="43" xfId="1" applyFont="1" applyBorder="1" applyAlignment="1">
      <alignment vertical="center"/>
    </xf>
    <xf numFmtId="38" fontId="22" fillId="0" borderId="0" xfId="3" applyFont="1" applyAlignment="1">
      <alignment vertical="center"/>
    </xf>
    <xf numFmtId="38" fontId="22" fillId="0" borderId="0" xfId="3" applyFont="1" applyBorder="1" applyAlignment="1">
      <alignment vertical="center"/>
    </xf>
    <xf numFmtId="41" fontId="22" fillId="0" borderId="0" xfId="3" applyNumberFormat="1" applyFont="1" applyAlignment="1">
      <alignment vertical="center"/>
    </xf>
    <xf numFmtId="41" fontId="22" fillId="0" borderId="12" xfId="3" applyNumberFormat="1" applyFont="1" applyBorder="1" applyAlignment="1">
      <alignment vertical="center"/>
    </xf>
    <xf numFmtId="0" fontId="22" fillId="0" borderId="0" xfId="3" applyNumberFormat="1" applyFont="1" applyAlignment="1">
      <alignment horizontal="right" vertical="center"/>
    </xf>
    <xf numFmtId="3" fontId="22" fillId="0" borderId="0" xfId="3" applyNumberFormat="1" applyFont="1" applyFill="1" applyAlignment="1">
      <alignment horizontal="right" vertical="center"/>
    </xf>
    <xf numFmtId="180" fontId="22" fillId="0" borderId="11" xfId="1" applyNumberFormat="1" applyFont="1" applyBorder="1" applyAlignment="1">
      <alignment horizontal="center" vertical="center"/>
    </xf>
    <xf numFmtId="38" fontId="22" fillId="0" borderId="0" xfId="3" applyFont="1" applyAlignment="1" applyProtection="1">
      <alignment vertical="center"/>
    </xf>
    <xf numFmtId="181" fontId="22" fillId="0" borderId="0" xfId="3" applyNumberFormat="1" applyFont="1" applyAlignment="1">
      <alignment vertical="center"/>
    </xf>
    <xf numFmtId="38" fontId="22" fillId="0" borderId="0" xfId="3" applyNumberFormat="1" applyFont="1" applyFill="1" applyAlignment="1">
      <alignment vertical="center"/>
    </xf>
    <xf numFmtId="38" fontId="21" fillId="0" borderId="0" xfId="1" applyNumberFormat="1" applyFont="1" applyBorder="1" applyAlignment="1"/>
    <xf numFmtId="38" fontId="22" fillId="0" borderId="0" xfId="3" applyFont="1" applyFill="1" applyBorder="1" applyAlignment="1">
      <alignment horizontal="right" vertical="center"/>
    </xf>
    <xf numFmtId="3" fontId="22" fillId="0" borderId="0" xfId="1" applyNumberFormat="1" applyFont="1" applyFill="1" applyBorder="1" applyAlignment="1" applyProtection="1">
      <alignment horizontal="right" vertical="center"/>
      <protection locked="0"/>
    </xf>
    <xf numFmtId="3" fontId="22" fillId="0" borderId="0" xfId="3" applyNumberFormat="1" applyFont="1" applyFill="1" applyBorder="1" applyAlignment="1">
      <alignment horizontal="right" vertical="center"/>
    </xf>
    <xf numFmtId="3" fontId="22" fillId="0" borderId="0" xfId="3" applyNumberFormat="1" applyFont="1" applyBorder="1" applyAlignment="1">
      <alignment horizontal="right" vertical="center"/>
    </xf>
    <xf numFmtId="38" fontId="22" fillId="0" borderId="0" xfId="3" applyFont="1" applyFill="1" applyBorder="1" applyAlignment="1" applyProtection="1">
      <alignment horizontal="right" vertical="center"/>
    </xf>
    <xf numFmtId="3" fontId="22" fillId="0" borderId="0" xfId="3" applyNumberFormat="1" applyFont="1" applyBorder="1" applyAlignment="1" applyProtection="1">
      <alignment horizontal="right" vertical="center"/>
    </xf>
    <xf numFmtId="38" fontId="22" fillId="0" borderId="17" xfId="1" applyNumberFormat="1" applyFont="1" applyFill="1" applyBorder="1" applyAlignment="1">
      <alignment horizontal="right" vertical="center"/>
    </xf>
    <xf numFmtId="38" fontId="22" fillId="0" borderId="0" xfId="1" applyNumberFormat="1" applyFont="1" applyFill="1" applyBorder="1" applyAlignment="1">
      <alignment horizontal="right" vertical="center"/>
    </xf>
    <xf numFmtId="3" fontId="22" fillId="0" borderId="0" xfId="3" applyNumberFormat="1" applyFont="1" applyFill="1" applyBorder="1" applyAlignment="1" applyProtection="1">
      <alignment horizontal="right" vertical="center"/>
      <protection locked="0"/>
    </xf>
    <xf numFmtId="38" fontId="22" fillId="0" borderId="18" xfId="3" applyFont="1" applyFill="1" applyBorder="1" applyAlignment="1">
      <alignment horizontal="right" vertical="center"/>
    </xf>
    <xf numFmtId="38" fontId="22" fillId="0" borderId="14" xfId="3" applyFont="1" applyFill="1" applyBorder="1" applyAlignment="1" applyProtection="1">
      <alignment horizontal="right" vertical="center"/>
    </xf>
    <xf numFmtId="3" fontId="22" fillId="0" borderId="16" xfId="1" applyNumberFormat="1" applyFont="1" applyFill="1" applyBorder="1" applyAlignment="1" applyProtection="1">
      <alignment horizontal="right" vertical="center"/>
      <protection locked="0"/>
    </xf>
    <xf numFmtId="3" fontId="22" fillId="0" borderId="16" xfId="3" applyNumberFormat="1" applyFont="1" applyFill="1" applyBorder="1" applyAlignment="1">
      <alignment horizontal="right" vertical="center"/>
    </xf>
    <xf numFmtId="3" fontId="22" fillId="0" borderId="14" xfId="1" applyNumberFormat="1" applyFont="1" applyFill="1" applyBorder="1" applyAlignment="1">
      <alignment horizontal="right" vertical="center"/>
    </xf>
    <xf numFmtId="3" fontId="22" fillId="0" borderId="16" xfId="3" applyNumberFormat="1" applyFont="1" applyBorder="1" applyAlignment="1">
      <alignment horizontal="right" vertical="center"/>
    </xf>
    <xf numFmtId="0" fontId="22" fillId="0" borderId="0" xfId="1" applyFont="1" applyAlignment="1">
      <alignment horizontal="left" vertical="center"/>
    </xf>
    <xf numFmtId="0" fontId="21" fillId="0" borderId="0" xfId="1" applyFont="1" applyFill="1" applyBorder="1" applyAlignment="1"/>
    <xf numFmtId="0" fontId="21" fillId="0" borderId="0" xfId="1" applyFont="1" applyFill="1"/>
    <xf numFmtId="0" fontId="32" fillId="0" borderId="0" xfId="1" applyFont="1" applyFill="1" applyAlignment="1">
      <alignment horizontal="center"/>
    </xf>
    <xf numFmtId="0" fontId="23" fillId="0" borderId="0" xfId="1" applyFont="1" applyFill="1" applyAlignment="1">
      <alignment horizontal="right"/>
    </xf>
    <xf numFmtId="0" fontId="33" fillId="0" borderId="0" xfId="1" applyFont="1" applyFill="1" applyBorder="1" applyAlignment="1">
      <alignment horizontal="center"/>
    </xf>
    <xf numFmtId="0" fontId="21" fillId="0" borderId="0" xfId="1" applyFont="1" applyFill="1" applyBorder="1" applyAlignment="1">
      <alignment horizontal="center"/>
    </xf>
    <xf numFmtId="0" fontId="21" fillId="0" borderId="0" xfId="1" applyFont="1" applyFill="1" applyBorder="1" applyAlignment="1">
      <alignment vertical="center"/>
    </xf>
    <xf numFmtId="0" fontId="19" fillId="0" borderId="0" xfId="1" applyFont="1" applyFill="1" applyAlignment="1">
      <alignment vertical="center"/>
    </xf>
    <xf numFmtId="0" fontId="21" fillId="0" borderId="16" xfId="1" applyFont="1" applyFill="1" applyBorder="1" applyAlignment="1">
      <alignment vertical="center"/>
    </xf>
    <xf numFmtId="0" fontId="22" fillId="0" borderId="44" xfId="1" applyFont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top"/>
    </xf>
    <xf numFmtId="0" fontId="22" fillId="0" borderId="12" xfId="1" applyFont="1" applyFill="1" applyBorder="1" applyAlignment="1">
      <alignment horizontal="centerContinuous" vertical="center"/>
    </xf>
    <xf numFmtId="0" fontId="22" fillId="0" borderId="11" xfId="1" applyFont="1" applyFill="1" applyBorder="1" applyAlignment="1">
      <alignment horizontal="centerContinuous" vertical="center"/>
    </xf>
    <xf numFmtId="37" fontId="21" fillId="0" borderId="0" xfId="1" applyNumberFormat="1" applyFont="1" applyFill="1" applyBorder="1" applyProtection="1"/>
    <xf numFmtId="0" fontId="22" fillId="0" borderId="0" xfId="1" applyFont="1" applyFill="1" applyAlignment="1">
      <alignment horizontal="centerContinuous" vertical="center"/>
    </xf>
    <xf numFmtId="0" fontId="21" fillId="0" borderId="0" xfId="1" applyFont="1" applyFill="1" applyBorder="1"/>
    <xf numFmtId="0" fontId="22" fillId="0" borderId="19" xfId="1" applyFont="1" applyFill="1" applyBorder="1" applyAlignment="1">
      <alignment horizontal="centerContinuous" vertical="center"/>
    </xf>
    <xf numFmtId="37" fontId="22" fillId="0" borderId="17" xfId="1" applyNumberFormat="1" applyFont="1" applyFill="1" applyBorder="1" applyAlignment="1">
      <alignment vertical="center"/>
    </xf>
    <xf numFmtId="41" fontId="21" fillId="0" borderId="0" xfId="1" applyNumberFormat="1" applyFont="1" applyFill="1" applyBorder="1" applyAlignment="1" applyProtection="1">
      <alignment horizontal="right"/>
    </xf>
    <xf numFmtId="0" fontId="22" fillId="0" borderId="11" xfId="1" applyFont="1" applyFill="1" applyBorder="1" applyAlignment="1">
      <alignment horizontal="distributed" vertical="center"/>
    </xf>
    <xf numFmtId="0" fontId="22" fillId="0" borderId="45" xfId="1" applyFont="1" applyFill="1" applyBorder="1" applyAlignment="1">
      <alignment horizontal="distributed" vertical="center"/>
    </xf>
    <xf numFmtId="3" fontId="22" fillId="0" borderId="0" xfId="5" applyNumberFormat="1" applyFont="1" applyFill="1" applyProtection="1">
      <alignment vertical="center"/>
      <protection locked="0"/>
    </xf>
    <xf numFmtId="37" fontId="21" fillId="0" borderId="0" xfId="1" applyNumberFormat="1" applyFont="1" applyFill="1" applyBorder="1" applyAlignment="1"/>
    <xf numFmtId="0" fontId="22" fillId="0" borderId="46" xfId="1" applyFont="1" applyFill="1" applyBorder="1" applyAlignment="1">
      <alignment horizontal="distributed" vertical="center"/>
    </xf>
    <xf numFmtId="37" fontId="21" fillId="0" borderId="0" xfId="1" applyNumberFormat="1" applyFont="1" applyFill="1" applyBorder="1" applyAlignment="1" applyProtection="1">
      <alignment horizontal="right"/>
    </xf>
    <xf numFmtId="41" fontId="21" fillId="0" borderId="0" xfId="1" applyNumberFormat="1" applyFont="1" applyFill="1" applyBorder="1" applyAlignment="1">
      <alignment horizontal="right"/>
    </xf>
    <xf numFmtId="0" fontId="37" fillId="0" borderId="46" xfId="1" applyFont="1" applyFill="1" applyBorder="1" applyAlignment="1">
      <alignment horizontal="distributed" vertical="center" shrinkToFit="1"/>
    </xf>
    <xf numFmtId="37" fontId="21" fillId="0" borderId="0" xfId="1" applyNumberFormat="1" applyFont="1" applyFill="1" applyBorder="1" applyAlignment="1" applyProtection="1"/>
    <xf numFmtId="0" fontId="22" fillId="0" borderId="47" xfId="1" applyFont="1" applyFill="1" applyBorder="1" applyAlignment="1">
      <alignment horizontal="distributed" vertical="center"/>
    </xf>
    <xf numFmtId="0" fontId="21" fillId="0" borderId="0" xfId="1" applyFont="1" applyFill="1" applyBorder="1" applyAlignment="1">
      <alignment horizontal="right"/>
    </xf>
    <xf numFmtId="37" fontId="22" fillId="0" borderId="11" xfId="1" applyNumberFormat="1" applyFont="1" applyFill="1" applyBorder="1" applyAlignment="1">
      <alignment horizontal="distributed" vertical="center"/>
    </xf>
    <xf numFmtId="37" fontId="22" fillId="0" borderId="47" xfId="1" applyNumberFormat="1" applyFont="1" applyFill="1" applyBorder="1" applyAlignment="1">
      <alignment horizontal="distributed" vertical="center"/>
    </xf>
    <xf numFmtId="37" fontId="22" fillId="0" borderId="46" xfId="1" applyNumberFormat="1" applyFont="1" applyFill="1" applyBorder="1" applyAlignment="1">
      <alignment horizontal="distributed" vertical="center"/>
    </xf>
    <xf numFmtId="37" fontId="22" fillId="0" borderId="0" xfId="1" applyNumberFormat="1" applyFont="1" applyFill="1" applyBorder="1" applyAlignment="1">
      <alignment horizontal="distributed" vertical="center"/>
    </xf>
    <xf numFmtId="37" fontId="22" fillId="0" borderId="48" xfId="1" applyNumberFormat="1" applyFont="1" applyFill="1" applyBorder="1" applyAlignment="1">
      <alignment horizontal="distributed" vertical="center"/>
    </xf>
    <xf numFmtId="0" fontId="22" fillId="0" borderId="49" xfId="1" applyFont="1" applyFill="1" applyBorder="1" applyAlignment="1">
      <alignment horizontal="distributed" vertical="center"/>
    </xf>
    <xf numFmtId="3" fontId="22" fillId="0" borderId="14" xfId="5" applyNumberFormat="1" applyFont="1" applyFill="1" applyBorder="1" applyProtection="1">
      <alignment vertical="center"/>
      <protection locked="0"/>
    </xf>
    <xf numFmtId="0" fontId="21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vertical="center"/>
    </xf>
    <xf numFmtId="0" fontId="23" fillId="0" borderId="0" xfId="1" applyFont="1" applyFill="1" applyAlignment="1">
      <alignment horizontal="center"/>
    </xf>
    <xf numFmtId="0" fontId="34" fillId="0" borderId="0" xfId="1" applyFont="1" applyFill="1"/>
    <xf numFmtId="0" fontId="21" fillId="0" borderId="0" xfId="1" applyFont="1" applyFill="1" applyBorder="1" applyAlignment="1">
      <alignment horizontal="left"/>
    </xf>
    <xf numFmtId="0" fontId="21" fillId="0" borderId="0" xfId="1" applyFont="1" applyFill="1" applyBorder="1" applyAlignment="1">
      <alignment horizontal="distributed" justifyLastLine="1"/>
    </xf>
    <xf numFmtId="0" fontId="22" fillId="0" borderId="0" xfId="1" applyFont="1" applyFill="1" applyBorder="1" applyAlignment="1"/>
    <xf numFmtId="0" fontId="21" fillId="0" borderId="0" xfId="1" applyFont="1" applyFill="1" applyBorder="1" applyAlignment="1">
      <alignment vertical="top"/>
    </xf>
    <xf numFmtId="0" fontId="22" fillId="0" borderId="28" xfId="1" applyFont="1" applyFill="1" applyBorder="1" applyAlignment="1">
      <alignment horizontal="distributed" vertical="center"/>
    </xf>
    <xf numFmtId="182" fontId="22" fillId="0" borderId="24" xfId="5" applyNumberFormat="1" applyFont="1" applyFill="1" applyBorder="1" applyProtection="1">
      <alignment vertical="center"/>
      <protection locked="0"/>
    </xf>
    <xf numFmtId="182" fontId="22" fillId="0" borderId="12" xfId="5" applyNumberFormat="1" applyFont="1" applyFill="1" applyBorder="1" applyProtection="1">
      <alignment vertical="center"/>
      <protection locked="0"/>
    </xf>
    <xf numFmtId="182" fontId="22" fillId="0" borderId="17" xfId="5" applyNumberFormat="1" applyFont="1" applyFill="1" applyBorder="1" applyProtection="1">
      <alignment vertical="center"/>
      <protection locked="0"/>
    </xf>
    <xf numFmtId="182" fontId="22" fillId="0" borderId="0" xfId="5" applyNumberFormat="1" applyFont="1" applyFill="1" applyBorder="1" applyProtection="1">
      <alignment vertical="center"/>
      <protection locked="0"/>
    </xf>
    <xf numFmtId="37" fontId="21" fillId="0" borderId="0" xfId="1" applyNumberFormat="1" applyFont="1" applyFill="1" applyBorder="1" applyAlignment="1" applyProtection="1">
      <alignment vertical="center"/>
    </xf>
    <xf numFmtId="37" fontId="21" fillId="0" borderId="0" xfId="1" applyNumberFormat="1" applyFont="1" applyFill="1" applyBorder="1" applyAlignment="1" applyProtection="1">
      <alignment horizontal="center"/>
    </xf>
    <xf numFmtId="37" fontId="22" fillId="0" borderId="28" xfId="1" applyNumberFormat="1" applyFont="1" applyFill="1" applyBorder="1" applyAlignment="1">
      <alignment horizontal="distributed" vertical="center"/>
    </xf>
    <xf numFmtId="182" fontId="22" fillId="0" borderId="0" xfId="1" applyNumberFormat="1" applyFont="1" applyFill="1" applyBorder="1" applyAlignment="1">
      <alignment vertical="center"/>
    </xf>
    <xf numFmtId="182" fontId="22" fillId="0" borderId="0" xfId="1" applyNumberFormat="1" applyFont="1" applyFill="1" applyBorder="1" applyAlignment="1" applyProtection="1">
      <alignment vertical="center"/>
    </xf>
    <xf numFmtId="37" fontId="22" fillId="0" borderId="20" xfId="1" applyNumberFormat="1" applyFont="1" applyFill="1" applyBorder="1" applyAlignment="1">
      <alignment horizontal="distributed" vertical="center"/>
    </xf>
    <xf numFmtId="37" fontId="22" fillId="0" borderId="50" xfId="1" applyNumberFormat="1" applyFont="1" applyFill="1" applyBorder="1" applyAlignment="1">
      <alignment horizontal="distributed" vertical="center"/>
    </xf>
    <xf numFmtId="182" fontId="22" fillId="0" borderId="42" xfId="5" applyNumberFormat="1" applyFont="1" applyFill="1" applyBorder="1" applyProtection="1">
      <alignment vertical="center"/>
      <protection locked="0"/>
    </xf>
    <xf numFmtId="182" fontId="22" fillId="0" borderId="16" xfId="5" applyNumberFormat="1" applyFont="1" applyFill="1" applyBorder="1" applyProtection="1">
      <alignment vertical="center"/>
      <protection locked="0"/>
    </xf>
    <xf numFmtId="182" fontId="22" fillId="0" borderId="16" xfId="1" applyNumberFormat="1" applyFont="1" applyFill="1" applyBorder="1" applyAlignment="1" applyProtection="1">
      <alignment vertical="center"/>
    </xf>
    <xf numFmtId="0" fontId="21" fillId="0" borderId="0" xfId="1" applyFont="1" applyFill="1" applyBorder="1" applyAlignment="1">
      <alignment horizontal="distributed"/>
    </xf>
    <xf numFmtId="0" fontId="25" fillId="0" borderId="0" xfId="2" applyFont="1" applyFill="1" applyAlignment="1" applyProtection="1"/>
    <xf numFmtId="0" fontId="23" fillId="0" borderId="0" xfId="1" applyFont="1" applyAlignment="1">
      <alignment horizontal="right"/>
    </xf>
    <xf numFmtId="37" fontId="22" fillId="0" borderId="27" xfId="1" applyNumberFormat="1" applyFont="1" applyFill="1" applyBorder="1" applyAlignment="1">
      <alignment horizontal="distributed" vertical="center"/>
    </xf>
    <xf numFmtId="182" fontId="22" fillId="0" borderId="0" xfId="5" applyNumberFormat="1" applyFont="1" applyFill="1" applyProtection="1">
      <alignment vertical="center"/>
      <protection locked="0"/>
    </xf>
    <xf numFmtId="182" fontId="22" fillId="0" borderId="0" xfId="1" applyNumberFormat="1" applyFont="1" applyFill="1" applyAlignment="1" applyProtection="1">
      <alignment vertical="center"/>
    </xf>
    <xf numFmtId="0" fontId="22" fillId="0" borderId="0" xfId="1" applyFont="1" applyFill="1" applyBorder="1" applyAlignment="1">
      <alignment horizontal="distributed" vertical="center"/>
    </xf>
    <xf numFmtId="182" fontId="22" fillId="0" borderId="0" xfId="1" applyNumberFormat="1" applyFont="1" applyFill="1" applyAlignment="1">
      <alignment vertical="center"/>
    </xf>
    <xf numFmtId="182" fontId="22" fillId="0" borderId="0" xfId="1" applyNumberFormat="1" applyFont="1" applyFill="1" applyAlignment="1" applyProtection="1">
      <alignment horizontal="right" vertical="center"/>
    </xf>
    <xf numFmtId="0" fontId="22" fillId="0" borderId="50" xfId="1" applyFont="1" applyFill="1" applyBorder="1" applyAlignment="1">
      <alignment horizontal="distributed" vertical="center"/>
    </xf>
    <xf numFmtId="0" fontId="22" fillId="0" borderId="29" xfId="1" applyFont="1" applyFill="1" applyBorder="1" applyAlignment="1">
      <alignment vertical="center"/>
    </xf>
    <xf numFmtId="37" fontId="22" fillId="0" borderId="29" xfId="1" applyNumberFormat="1" applyFont="1" applyFill="1" applyBorder="1" applyAlignment="1">
      <alignment vertical="center"/>
    </xf>
    <xf numFmtId="37" fontId="22" fillId="0" borderId="29" xfId="1" applyNumberFormat="1" applyFont="1" applyBorder="1" applyAlignment="1">
      <alignment vertical="center"/>
    </xf>
    <xf numFmtId="37" fontId="21" fillId="0" borderId="0" xfId="1" applyNumberFormat="1" applyFont="1" applyFill="1" applyBorder="1" applyAlignment="1">
      <alignment horizontal="right"/>
    </xf>
    <xf numFmtId="37" fontId="21" fillId="0" borderId="11" xfId="1" applyNumberFormat="1" applyFont="1" applyFill="1" applyBorder="1" applyAlignment="1">
      <alignment horizontal="distributed"/>
    </xf>
    <xf numFmtId="37" fontId="21" fillId="0" borderId="11" xfId="1" applyNumberFormat="1" applyFont="1" applyFill="1" applyBorder="1" applyAlignment="1">
      <alignment horizontal="distributed" vertical="center"/>
    </xf>
    <xf numFmtId="0" fontId="19" fillId="0" borderId="14" xfId="1" applyFont="1" applyBorder="1" applyAlignment="1">
      <alignment horizontal="left" vertical="center"/>
    </xf>
    <xf numFmtId="0" fontId="21" fillId="0" borderId="0" xfId="1" applyFont="1" applyBorder="1" applyAlignment="1">
      <alignment horizontal="distributed" justifyLastLine="1"/>
    </xf>
    <xf numFmtId="0" fontId="22" fillId="0" borderId="53" xfId="1" applyFont="1" applyBorder="1" applyAlignment="1">
      <alignment horizontal="center" vertical="center" shrinkToFit="1"/>
    </xf>
    <xf numFmtId="0" fontId="22" fillId="0" borderId="54" xfId="1" applyFont="1" applyBorder="1" applyAlignment="1">
      <alignment horizontal="center" vertical="center" shrinkToFit="1"/>
    </xf>
    <xf numFmtId="0" fontId="22" fillId="0" borderId="0" xfId="1" applyFont="1" applyBorder="1" applyAlignment="1">
      <alignment horizontal="center" vertical="center" wrapText="1"/>
    </xf>
    <xf numFmtId="0" fontId="22" fillId="0" borderId="55" xfId="1" applyFont="1" applyBorder="1" applyAlignment="1">
      <alignment horizontal="center" vertical="center"/>
    </xf>
    <xf numFmtId="0" fontId="22" fillId="0" borderId="56" xfId="1" applyFont="1" applyBorder="1" applyAlignment="1">
      <alignment horizontal="center" vertical="center"/>
    </xf>
    <xf numFmtId="0" fontId="22" fillId="0" borderId="41" xfId="1" applyFont="1" applyBorder="1" applyAlignment="1">
      <alignment horizontal="center" vertical="center" wrapText="1"/>
    </xf>
    <xf numFmtId="0" fontId="22" fillId="0" borderId="57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top"/>
    </xf>
    <xf numFmtId="0" fontId="22" fillId="0" borderId="0" xfId="1" applyFont="1" applyBorder="1" applyAlignment="1">
      <alignment vertical="top"/>
    </xf>
    <xf numFmtId="3" fontId="22" fillId="0" borderId="0" xfId="1" applyNumberFormat="1" applyFont="1" applyFill="1" applyAlignment="1">
      <alignment vertical="center"/>
    </xf>
    <xf numFmtId="180" fontId="22" fillId="0" borderId="0" xfId="1" applyNumberFormat="1" applyFont="1" applyFill="1" applyAlignment="1">
      <alignment vertical="center"/>
    </xf>
    <xf numFmtId="41" fontId="22" fillId="0" borderId="0" xfId="1" applyNumberFormat="1" applyFont="1" applyBorder="1" applyAlignment="1" applyProtection="1">
      <alignment horizontal="right"/>
    </xf>
    <xf numFmtId="0" fontId="22" fillId="0" borderId="60" xfId="1" applyFont="1" applyFill="1" applyBorder="1" applyAlignment="1">
      <alignment vertical="center"/>
    </xf>
    <xf numFmtId="0" fontId="22" fillId="0" borderId="58" xfId="1" applyFont="1" applyFill="1" applyBorder="1" applyAlignment="1">
      <alignment vertical="center"/>
    </xf>
    <xf numFmtId="0" fontId="22" fillId="0" borderId="28" xfId="1" applyFont="1" applyBorder="1" applyAlignment="1">
      <alignment vertical="center"/>
    </xf>
    <xf numFmtId="0" fontId="22" fillId="0" borderId="61" xfId="1" applyFont="1" applyFill="1" applyBorder="1" applyAlignment="1">
      <alignment horizontal="center" vertical="center"/>
    </xf>
    <xf numFmtId="37" fontId="22" fillId="0" borderId="62" xfId="1" applyNumberFormat="1" applyFont="1" applyFill="1" applyBorder="1" applyAlignment="1">
      <alignment vertical="center"/>
    </xf>
    <xf numFmtId="37" fontId="22" fillId="0" borderId="28" xfId="1" applyNumberFormat="1" applyFont="1" applyBorder="1" applyAlignment="1" applyProtection="1">
      <alignment vertical="center"/>
    </xf>
    <xf numFmtId="183" fontId="22" fillId="0" borderId="28" xfId="1" applyNumberFormat="1" applyFont="1" applyFill="1" applyBorder="1" applyAlignment="1">
      <alignment horizontal="center" vertical="center"/>
    </xf>
    <xf numFmtId="37" fontId="22" fillId="0" borderId="0" xfId="1" applyNumberFormat="1" applyFont="1" applyFill="1" applyAlignment="1">
      <alignment horizontal="right" vertical="center"/>
    </xf>
    <xf numFmtId="0" fontId="37" fillId="0" borderId="28" xfId="1" applyFont="1" applyBorder="1" applyAlignment="1">
      <alignment vertical="center" wrapText="1"/>
    </xf>
    <xf numFmtId="0" fontId="22" fillId="0" borderId="28" xfId="1" applyFont="1" applyFill="1" applyBorder="1" applyAlignment="1">
      <alignment vertical="center"/>
    </xf>
    <xf numFmtId="0" fontId="22" fillId="0" borderId="28" xfId="1" applyFont="1" applyFill="1" applyBorder="1" applyAlignment="1">
      <alignment horizontal="center" vertical="center"/>
    </xf>
    <xf numFmtId="37" fontId="22" fillId="0" borderId="0" xfId="1" applyNumberFormat="1" applyFont="1" applyBorder="1" applyAlignment="1" applyProtection="1">
      <alignment horizontal="center"/>
    </xf>
    <xf numFmtId="180" fontId="22" fillId="0" borderId="0" xfId="1" applyNumberFormat="1" applyFont="1" applyFill="1" applyBorder="1" applyAlignment="1">
      <alignment vertical="center"/>
    </xf>
    <xf numFmtId="0" fontId="22" fillId="0" borderId="14" xfId="1" applyFont="1" applyBorder="1" applyAlignment="1">
      <alignment horizontal="distributed" vertical="center"/>
    </xf>
    <xf numFmtId="0" fontId="22" fillId="0" borderId="50" xfId="1" applyFont="1" applyBorder="1" applyAlignment="1">
      <alignment vertical="center"/>
    </xf>
    <xf numFmtId="0" fontId="22" fillId="0" borderId="50" xfId="1" applyFont="1" applyFill="1" applyBorder="1" applyAlignment="1">
      <alignment horizontal="center" vertical="center"/>
    </xf>
    <xf numFmtId="37" fontId="22" fillId="0" borderId="42" xfId="1" applyNumberFormat="1" applyFont="1" applyFill="1" applyBorder="1" applyAlignment="1">
      <alignment horizontal="right" vertical="center"/>
    </xf>
    <xf numFmtId="180" fontId="22" fillId="0" borderId="16" xfId="1" applyNumberFormat="1" applyFont="1" applyFill="1" applyBorder="1" applyAlignment="1">
      <alignment horizontal="right" vertical="center"/>
    </xf>
    <xf numFmtId="180" fontId="22" fillId="0" borderId="0" xfId="1" applyNumberFormat="1" applyFont="1" applyBorder="1" applyAlignment="1">
      <alignment vertical="center"/>
    </xf>
    <xf numFmtId="184" fontId="22" fillId="0" borderId="0" xfId="1" applyNumberFormat="1" applyFont="1" applyBorder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8" fillId="0" borderId="0" xfId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0" xfId="1" applyFont="1" applyAlignment="1">
      <alignment horizontal="distributed" vertical="center"/>
    </xf>
    <xf numFmtId="0" fontId="23" fillId="0" borderId="0" xfId="1" applyFont="1" applyBorder="1" applyAlignment="1">
      <alignment horizontal="center"/>
    </xf>
    <xf numFmtId="0" fontId="22" fillId="0" borderId="19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37" fontId="22" fillId="0" borderId="0" xfId="1" applyNumberFormat="1" applyFont="1" applyFill="1" applyAlignment="1" applyProtection="1">
      <alignment horizontal="right" vertical="center"/>
    </xf>
    <xf numFmtId="0" fontId="22" fillId="0" borderId="0" xfId="1" applyFont="1" applyFill="1" applyAlignment="1">
      <alignment horizontal="right" vertical="center"/>
    </xf>
    <xf numFmtId="0" fontId="22" fillId="0" borderId="0" xfId="1" applyFont="1" applyBorder="1" applyAlignment="1">
      <alignment horizontal="left" vertical="center"/>
    </xf>
    <xf numFmtId="0" fontId="27" fillId="0" borderId="0" xfId="1" applyFont="1" applyBorder="1" applyAlignment="1">
      <alignment vertical="center"/>
    </xf>
    <xf numFmtId="0" fontId="22" fillId="0" borderId="11" xfId="1" applyFont="1" applyBorder="1" applyAlignment="1">
      <alignment horizontal="distributed" vertical="center"/>
    </xf>
    <xf numFmtId="0" fontId="22" fillId="0" borderId="17" xfId="1" applyFont="1" applyBorder="1" applyAlignment="1">
      <alignment horizontal="center" vertical="center"/>
    </xf>
    <xf numFmtId="37" fontId="22" fillId="0" borderId="0" xfId="1" applyNumberFormat="1" applyFont="1" applyFill="1" applyAlignment="1" applyProtection="1">
      <alignment horizontal="center" vertical="center"/>
    </xf>
    <xf numFmtId="176" fontId="22" fillId="0" borderId="0" xfId="1" applyNumberFormat="1" applyFont="1" applyFill="1" applyAlignment="1" applyProtection="1">
      <alignment vertical="center"/>
    </xf>
    <xf numFmtId="177" fontId="22" fillId="0" borderId="0" xfId="1" applyNumberFormat="1" applyFont="1" applyFill="1" applyAlignment="1" applyProtection="1">
      <alignment vertical="center"/>
    </xf>
    <xf numFmtId="0" fontId="22" fillId="0" borderId="0" xfId="1" applyFont="1" applyFill="1" applyAlignment="1">
      <alignment vertical="center"/>
    </xf>
    <xf numFmtId="0" fontId="22" fillId="0" borderId="11" xfId="1" applyFont="1" applyFill="1" applyBorder="1" applyAlignment="1">
      <alignment horizontal="distributed" vertical="center"/>
    </xf>
    <xf numFmtId="0" fontId="22" fillId="0" borderId="17" xfId="1" applyFont="1" applyFill="1" applyBorder="1" applyAlignment="1">
      <alignment horizontal="distributed" vertical="center"/>
    </xf>
    <xf numFmtId="37" fontId="22" fillId="0" borderId="0" xfId="1" applyNumberFormat="1" applyFont="1" applyFill="1" applyAlignment="1" applyProtection="1">
      <alignment vertical="center"/>
    </xf>
    <xf numFmtId="37" fontId="22" fillId="0" borderId="17" xfId="1" applyNumberFormat="1" applyFont="1" applyFill="1" applyBorder="1" applyAlignment="1" applyProtection="1">
      <alignment horizontal="center" vertical="center"/>
    </xf>
    <xf numFmtId="0" fontId="18" fillId="0" borderId="0" xfId="1" applyFont="1" applyAlignment="1">
      <alignment horizontal="center" vertical="center"/>
    </xf>
    <xf numFmtId="0" fontId="22" fillId="0" borderId="9" xfId="1" applyFont="1" applyBorder="1" applyAlignment="1">
      <alignment horizontal="distributed" vertical="center"/>
    </xf>
    <xf numFmtId="0" fontId="22" fillId="0" borderId="7" xfId="1" applyFont="1" applyBorder="1" applyAlignment="1">
      <alignment horizontal="distributed" vertical="center"/>
    </xf>
    <xf numFmtId="0" fontId="22" fillId="0" borderId="21" xfId="1" applyFont="1" applyBorder="1" applyAlignment="1">
      <alignment horizontal="center" vertical="center"/>
    </xf>
    <xf numFmtId="0" fontId="22" fillId="0" borderId="22" xfId="1" applyFont="1" applyBorder="1" applyAlignment="1">
      <alignment horizontal="center" vertical="center"/>
    </xf>
    <xf numFmtId="0" fontId="22" fillId="0" borderId="23" xfId="1" applyFont="1" applyBorder="1" applyAlignment="1">
      <alignment horizontal="center" vertical="center"/>
    </xf>
    <xf numFmtId="0" fontId="22" fillId="0" borderId="24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2" fillId="0" borderId="25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14" xfId="0" quotePrefix="1" applyFont="1" applyFill="1" applyBorder="1" applyAlignment="1">
      <alignment horizontal="center" vertical="center"/>
    </xf>
    <xf numFmtId="37" fontId="22" fillId="0" borderId="18" xfId="0" applyNumberFormat="1" applyFont="1" applyFill="1" applyBorder="1" applyAlignment="1" applyProtection="1">
      <alignment vertical="center"/>
    </xf>
    <xf numFmtId="37" fontId="22" fillId="0" borderId="14" xfId="0" applyNumberFormat="1" applyFont="1" applyFill="1" applyBorder="1" applyAlignment="1" applyProtection="1">
      <alignment vertical="center"/>
    </xf>
    <xf numFmtId="0" fontId="22" fillId="0" borderId="0" xfId="0" quotePrefix="1" applyFont="1" applyAlignment="1">
      <alignment horizontal="center" vertical="center"/>
    </xf>
    <xf numFmtId="37" fontId="22" fillId="0" borderId="17" xfId="0" applyNumberFormat="1" applyFont="1" applyBorder="1" applyAlignment="1" applyProtection="1">
      <alignment vertical="center"/>
    </xf>
    <xf numFmtId="37" fontId="22" fillId="0" borderId="0" xfId="0" applyNumberFormat="1" applyFont="1" applyBorder="1" applyAlignment="1" applyProtection="1">
      <alignment vertical="center"/>
    </xf>
    <xf numFmtId="0" fontId="22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2" fillId="0" borderId="30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37" fontId="22" fillId="0" borderId="24" xfId="0" applyNumberFormat="1" applyFont="1" applyBorder="1" applyAlignment="1" applyProtection="1">
      <alignment vertical="center"/>
    </xf>
    <xf numFmtId="37" fontId="22" fillId="0" borderId="12" xfId="0" applyNumberFormat="1" applyFont="1" applyBorder="1" applyAlignment="1" applyProtection="1">
      <alignment vertical="center"/>
    </xf>
    <xf numFmtId="0" fontId="22" fillId="0" borderId="26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distributed" vertical="center"/>
    </xf>
    <xf numFmtId="0" fontId="22" fillId="0" borderId="36" xfId="0" applyFont="1" applyBorder="1" applyAlignment="1">
      <alignment horizontal="distributed" vertical="center"/>
    </xf>
    <xf numFmtId="0" fontId="22" fillId="0" borderId="34" xfId="0" applyFont="1" applyBorder="1" applyAlignment="1">
      <alignment horizontal="center" vertical="center"/>
    </xf>
    <xf numFmtId="0" fontId="22" fillId="0" borderId="0" xfId="0" applyFont="1" applyBorder="1" applyAlignment="1">
      <alignment horizontal="distributed" vertical="center"/>
    </xf>
    <xf numFmtId="0" fontId="22" fillId="0" borderId="11" xfId="0" applyFont="1" applyBorder="1" applyAlignment="1">
      <alignment horizontal="distributed" vertical="center"/>
    </xf>
    <xf numFmtId="37" fontId="22" fillId="0" borderId="0" xfId="0" applyNumberFormat="1" applyFont="1" applyBorder="1" applyAlignment="1" applyProtection="1">
      <alignment horizontal="distributed" vertical="center"/>
    </xf>
    <xf numFmtId="37" fontId="22" fillId="0" borderId="11" xfId="0" applyNumberFormat="1" applyFont="1" applyBorder="1" applyAlignment="1" applyProtection="1">
      <alignment horizontal="distributed" vertical="center"/>
    </xf>
    <xf numFmtId="0" fontId="22" fillId="0" borderId="16" xfId="0" applyFont="1" applyBorder="1" applyAlignment="1">
      <alignment horizontal="right" vertical="center"/>
    </xf>
    <xf numFmtId="0" fontId="22" fillId="0" borderId="25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33" xfId="1" applyFont="1" applyBorder="1" applyAlignment="1">
      <alignment horizontal="center" vertical="center"/>
    </xf>
    <xf numFmtId="0" fontId="22" fillId="0" borderId="38" xfId="1" applyFont="1" applyBorder="1" applyAlignment="1">
      <alignment horizontal="center" vertical="center"/>
    </xf>
    <xf numFmtId="0" fontId="22" fillId="0" borderId="39" xfId="1" applyFont="1" applyBorder="1" applyAlignment="1">
      <alignment horizontal="center" vertical="center"/>
    </xf>
    <xf numFmtId="0" fontId="22" fillId="0" borderId="27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2" fillId="0" borderId="27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24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34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/>
    </xf>
    <xf numFmtId="0" fontId="22" fillId="0" borderId="37" xfId="1" applyFont="1" applyBorder="1" applyAlignment="1">
      <alignment horizontal="center" vertical="center"/>
    </xf>
    <xf numFmtId="0" fontId="22" fillId="0" borderId="40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 wrapText="1"/>
    </xf>
    <xf numFmtId="0" fontId="22" fillId="0" borderId="28" xfId="1" applyFont="1" applyBorder="1" applyAlignment="1">
      <alignment horizontal="center" vertical="center" wrapText="1"/>
    </xf>
    <xf numFmtId="0" fontId="22" fillId="0" borderId="31" xfId="1" applyFont="1" applyBorder="1" applyAlignment="1">
      <alignment horizontal="center" vertical="center"/>
    </xf>
    <xf numFmtId="0" fontId="22" fillId="0" borderId="30" xfId="1" applyFont="1" applyBorder="1" applyAlignment="1">
      <alignment horizontal="center" vertical="center"/>
    </xf>
    <xf numFmtId="0" fontId="22" fillId="0" borderId="62" xfId="1" applyFont="1" applyBorder="1" applyAlignment="1">
      <alignment horizontal="center" vertical="center" wrapText="1"/>
    </xf>
    <xf numFmtId="0" fontId="22" fillId="0" borderId="57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distributed" vertical="center"/>
    </xf>
    <xf numFmtId="0" fontId="18" fillId="0" borderId="0" xfId="1" applyFont="1" applyFill="1" applyAlignment="1">
      <alignment horizontal="center" vertical="center"/>
    </xf>
    <xf numFmtId="0" fontId="22" fillId="0" borderId="4" xfId="1" applyFont="1" applyFill="1" applyBorder="1" applyAlignment="1">
      <alignment horizontal="distributed" vertical="center"/>
    </xf>
    <xf numFmtId="0" fontId="22" fillId="0" borderId="34" xfId="1" applyFont="1" applyFill="1" applyBorder="1" applyAlignment="1">
      <alignment horizontal="distributed" vertical="center"/>
    </xf>
    <xf numFmtId="0" fontId="22" fillId="0" borderId="2" xfId="1" applyFont="1" applyFill="1" applyBorder="1" applyAlignment="1">
      <alignment horizontal="center" vertical="center" wrapText="1"/>
    </xf>
    <xf numFmtId="0" fontId="22" fillId="0" borderId="28" xfId="1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center" vertical="center" wrapText="1"/>
    </xf>
    <xf numFmtId="0" fontId="22" fillId="0" borderId="31" xfId="1" applyFont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distributed" vertical="center"/>
    </xf>
    <xf numFmtId="0" fontId="22" fillId="0" borderId="28" xfId="1" applyFont="1" applyFill="1" applyBorder="1" applyAlignment="1">
      <alignment horizontal="distributed" vertical="center"/>
    </xf>
    <xf numFmtId="0" fontId="22" fillId="0" borderId="8" xfId="1" applyFont="1" applyFill="1" applyBorder="1" applyAlignment="1">
      <alignment horizontal="distributed" vertical="center"/>
    </xf>
    <xf numFmtId="0" fontId="22" fillId="0" borderId="51" xfId="1" applyFont="1" applyBorder="1" applyAlignment="1">
      <alignment horizontal="distributed" vertical="center"/>
    </xf>
    <xf numFmtId="0" fontId="22" fillId="0" borderId="52" xfId="1" applyFont="1" applyBorder="1" applyAlignment="1">
      <alignment horizontal="distributed" vertical="center"/>
    </xf>
    <xf numFmtId="0" fontId="22" fillId="0" borderId="53" xfId="1" applyFont="1" applyBorder="1" applyAlignment="1">
      <alignment horizontal="center" vertical="center"/>
    </xf>
    <xf numFmtId="0" fontId="22" fillId="0" borderId="41" xfId="1" applyFont="1" applyBorder="1" applyAlignment="1">
      <alignment horizontal="center" vertical="center"/>
    </xf>
    <xf numFmtId="0" fontId="22" fillId="0" borderId="58" xfId="1" applyFont="1" applyBorder="1" applyAlignment="1">
      <alignment horizontal="center" vertical="center"/>
    </xf>
    <xf numFmtId="0" fontId="22" fillId="0" borderId="59" xfId="1" applyFont="1" applyBorder="1" applyAlignment="1">
      <alignment horizontal="center" vertical="center"/>
    </xf>
  </cellXfs>
  <cellStyles count="6">
    <cellStyle name="ハイパーリンク" xfId="2" builtinId="8"/>
    <cellStyle name="桁区切り 2" xfId="3"/>
    <cellStyle name="通貨 2" xfId="4"/>
    <cellStyle name="標準" xfId="0" builtinId="0"/>
    <cellStyle name="標準 2" xfId="1"/>
    <cellStyle name="標準_36徳島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5</xdr:row>
      <xdr:rowOff>0</xdr:rowOff>
    </xdr:from>
    <xdr:to>
      <xdr:col>5</xdr:col>
      <xdr:colOff>0</xdr:colOff>
      <xdr:row>8</xdr:row>
      <xdr:rowOff>47625</xdr:rowOff>
    </xdr:to>
    <xdr:sp macro="" textlink="">
      <xdr:nvSpPr>
        <xdr:cNvPr id="2" name="AutoShape 15"/>
        <xdr:cNvSpPr>
          <a:spLocks/>
        </xdr:cNvSpPr>
      </xdr:nvSpPr>
      <xdr:spPr bwMode="auto">
        <a:xfrm>
          <a:off x="2876550" y="12668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9</xdr:row>
      <xdr:rowOff>19050</xdr:rowOff>
    </xdr:from>
    <xdr:to>
      <xdr:col>5</xdr:col>
      <xdr:colOff>9525</xdr:colOff>
      <xdr:row>12</xdr:row>
      <xdr:rowOff>66675</xdr:rowOff>
    </xdr:to>
    <xdr:sp macro="" textlink="">
      <xdr:nvSpPr>
        <xdr:cNvPr id="3" name="AutoShape 16"/>
        <xdr:cNvSpPr>
          <a:spLocks/>
        </xdr:cNvSpPr>
      </xdr:nvSpPr>
      <xdr:spPr bwMode="auto">
        <a:xfrm>
          <a:off x="2886075" y="2000250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13</xdr:row>
      <xdr:rowOff>19050</xdr:rowOff>
    </xdr:from>
    <xdr:to>
      <xdr:col>5</xdr:col>
      <xdr:colOff>9525</xdr:colOff>
      <xdr:row>16</xdr:row>
      <xdr:rowOff>66675</xdr:rowOff>
    </xdr:to>
    <xdr:sp macro="" textlink="">
      <xdr:nvSpPr>
        <xdr:cNvPr id="4" name="AutoShape 17"/>
        <xdr:cNvSpPr>
          <a:spLocks/>
        </xdr:cNvSpPr>
      </xdr:nvSpPr>
      <xdr:spPr bwMode="auto">
        <a:xfrm>
          <a:off x="2886075" y="27146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17</xdr:row>
      <xdr:rowOff>19050</xdr:rowOff>
    </xdr:from>
    <xdr:to>
      <xdr:col>5</xdr:col>
      <xdr:colOff>9525</xdr:colOff>
      <xdr:row>20</xdr:row>
      <xdr:rowOff>66675</xdr:rowOff>
    </xdr:to>
    <xdr:sp macro="" textlink="">
      <xdr:nvSpPr>
        <xdr:cNvPr id="5" name="AutoShape 18"/>
        <xdr:cNvSpPr>
          <a:spLocks/>
        </xdr:cNvSpPr>
      </xdr:nvSpPr>
      <xdr:spPr bwMode="auto">
        <a:xfrm>
          <a:off x="2886075" y="3429000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21</xdr:row>
      <xdr:rowOff>19050</xdr:rowOff>
    </xdr:from>
    <xdr:to>
      <xdr:col>5</xdr:col>
      <xdr:colOff>9525</xdr:colOff>
      <xdr:row>23</xdr:row>
      <xdr:rowOff>190500</xdr:rowOff>
    </xdr:to>
    <xdr:sp macro="" textlink="">
      <xdr:nvSpPr>
        <xdr:cNvPr id="6" name="AutoShape 19"/>
        <xdr:cNvSpPr>
          <a:spLocks/>
        </xdr:cNvSpPr>
      </xdr:nvSpPr>
      <xdr:spPr bwMode="auto">
        <a:xfrm>
          <a:off x="2886075" y="41433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25</xdr:row>
      <xdr:rowOff>19050</xdr:rowOff>
    </xdr:from>
    <xdr:to>
      <xdr:col>5</xdr:col>
      <xdr:colOff>9525</xdr:colOff>
      <xdr:row>27</xdr:row>
      <xdr:rowOff>190500</xdr:rowOff>
    </xdr:to>
    <xdr:sp macro="" textlink="">
      <xdr:nvSpPr>
        <xdr:cNvPr id="7" name="AutoShape 20"/>
        <xdr:cNvSpPr>
          <a:spLocks/>
        </xdr:cNvSpPr>
      </xdr:nvSpPr>
      <xdr:spPr bwMode="auto">
        <a:xfrm>
          <a:off x="2886075" y="49625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29</xdr:row>
      <xdr:rowOff>19050</xdr:rowOff>
    </xdr:from>
    <xdr:to>
      <xdr:col>5</xdr:col>
      <xdr:colOff>9525</xdr:colOff>
      <xdr:row>31</xdr:row>
      <xdr:rowOff>190500</xdr:rowOff>
    </xdr:to>
    <xdr:sp macro="" textlink="">
      <xdr:nvSpPr>
        <xdr:cNvPr id="8" name="AutoShape 21"/>
        <xdr:cNvSpPr>
          <a:spLocks/>
        </xdr:cNvSpPr>
      </xdr:nvSpPr>
      <xdr:spPr bwMode="auto">
        <a:xfrm>
          <a:off x="2886075" y="57816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33</xdr:row>
      <xdr:rowOff>19050</xdr:rowOff>
    </xdr:from>
    <xdr:to>
      <xdr:col>5</xdr:col>
      <xdr:colOff>9525</xdr:colOff>
      <xdr:row>35</xdr:row>
      <xdr:rowOff>190500</xdr:rowOff>
    </xdr:to>
    <xdr:sp macro="" textlink="">
      <xdr:nvSpPr>
        <xdr:cNvPr id="9" name="AutoShape 22"/>
        <xdr:cNvSpPr>
          <a:spLocks/>
        </xdr:cNvSpPr>
      </xdr:nvSpPr>
      <xdr:spPr bwMode="auto">
        <a:xfrm>
          <a:off x="2886075" y="66008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37</xdr:row>
      <xdr:rowOff>19050</xdr:rowOff>
    </xdr:from>
    <xdr:to>
      <xdr:col>5</xdr:col>
      <xdr:colOff>9525</xdr:colOff>
      <xdr:row>39</xdr:row>
      <xdr:rowOff>190500</xdr:rowOff>
    </xdr:to>
    <xdr:sp macro="" textlink="">
      <xdr:nvSpPr>
        <xdr:cNvPr id="10" name="AutoShape 23"/>
        <xdr:cNvSpPr>
          <a:spLocks/>
        </xdr:cNvSpPr>
      </xdr:nvSpPr>
      <xdr:spPr bwMode="auto">
        <a:xfrm>
          <a:off x="2886075" y="74199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41</xdr:row>
      <xdr:rowOff>19050</xdr:rowOff>
    </xdr:from>
    <xdr:to>
      <xdr:col>5</xdr:col>
      <xdr:colOff>9525</xdr:colOff>
      <xdr:row>43</xdr:row>
      <xdr:rowOff>190500</xdr:rowOff>
    </xdr:to>
    <xdr:sp macro="" textlink="">
      <xdr:nvSpPr>
        <xdr:cNvPr id="11" name="AutoShape 24"/>
        <xdr:cNvSpPr>
          <a:spLocks/>
        </xdr:cNvSpPr>
      </xdr:nvSpPr>
      <xdr:spPr bwMode="auto">
        <a:xfrm>
          <a:off x="2886075" y="82391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45</xdr:row>
      <xdr:rowOff>19050</xdr:rowOff>
    </xdr:from>
    <xdr:to>
      <xdr:col>5</xdr:col>
      <xdr:colOff>9525</xdr:colOff>
      <xdr:row>47</xdr:row>
      <xdr:rowOff>190500</xdr:rowOff>
    </xdr:to>
    <xdr:sp macro="" textlink="">
      <xdr:nvSpPr>
        <xdr:cNvPr id="12" name="AutoShape 25"/>
        <xdr:cNvSpPr>
          <a:spLocks/>
        </xdr:cNvSpPr>
      </xdr:nvSpPr>
      <xdr:spPr bwMode="auto">
        <a:xfrm>
          <a:off x="2886075" y="90582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</xdr:row>
      <xdr:rowOff>219075</xdr:rowOff>
    </xdr:from>
    <xdr:to>
      <xdr:col>3</xdr:col>
      <xdr:colOff>0</xdr:colOff>
      <xdr:row>19</xdr:row>
      <xdr:rowOff>0</xdr:rowOff>
    </xdr:to>
    <xdr:sp macro="" textlink="">
      <xdr:nvSpPr>
        <xdr:cNvPr id="13" name="AutoShape 26"/>
        <xdr:cNvSpPr>
          <a:spLocks/>
        </xdr:cNvSpPr>
      </xdr:nvSpPr>
      <xdr:spPr bwMode="auto">
        <a:xfrm>
          <a:off x="1724025" y="2914650"/>
          <a:ext cx="76200" cy="847725"/>
        </a:xfrm>
        <a:prstGeom prst="leftBrace">
          <a:avLst>
            <a:gd name="adj1" fmla="val 927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14" name="AutoShape 27"/>
        <xdr:cNvSpPr>
          <a:spLocks/>
        </xdr:cNvSpPr>
      </xdr:nvSpPr>
      <xdr:spPr bwMode="auto">
        <a:xfrm>
          <a:off x="1714500" y="5172075"/>
          <a:ext cx="76200" cy="4324350"/>
        </a:xfrm>
        <a:prstGeom prst="leftBrace">
          <a:avLst>
            <a:gd name="adj1" fmla="val 472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5</xdr:row>
      <xdr:rowOff>0</xdr:rowOff>
    </xdr:from>
    <xdr:to>
      <xdr:col>5</xdr:col>
      <xdr:colOff>0</xdr:colOff>
      <xdr:row>8</xdr:row>
      <xdr:rowOff>47625</xdr:rowOff>
    </xdr:to>
    <xdr:sp macro="" textlink="">
      <xdr:nvSpPr>
        <xdr:cNvPr id="15" name="AutoShape 15"/>
        <xdr:cNvSpPr>
          <a:spLocks/>
        </xdr:cNvSpPr>
      </xdr:nvSpPr>
      <xdr:spPr bwMode="auto">
        <a:xfrm>
          <a:off x="2876550" y="12668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9</xdr:row>
      <xdr:rowOff>19050</xdr:rowOff>
    </xdr:from>
    <xdr:to>
      <xdr:col>5</xdr:col>
      <xdr:colOff>9525</xdr:colOff>
      <xdr:row>12</xdr:row>
      <xdr:rowOff>66675</xdr:rowOff>
    </xdr:to>
    <xdr:sp macro="" textlink="">
      <xdr:nvSpPr>
        <xdr:cNvPr id="16" name="AutoShape 16"/>
        <xdr:cNvSpPr>
          <a:spLocks/>
        </xdr:cNvSpPr>
      </xdr:nvSpPr>
      <xdr:spPr bwMode="auto">
        <a:xfrm>
          <a:off x="2886075" y="2000250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13</xdr:row>
      <xdr:rowOff>19050</xdr:rowOff>
    </xdr:from>
    <xdr:to>
      <xdr:col>5</xdr:col>
      <xdr:colOff>9525</xdr:colOff>
      <xdr:row>16</xdr:row>
      <xdr:rowOff>66675</xdr:rowOff>
    </xdr:to>
    <xdr:sp macro="" textlink="">
      <xdr:nvSpPr>
        <xdr:cNvPr id="17" name="AutoShape 17"/>
        <xdr:cNvSpPr>
          <a:spLocks/>
        </xdr:cNvSpPr>
      </xdr:nvSpPr>
      <xdr:spPr bwMode="auto">
        <a:xfrm>
          <a:off x="2886075" y="27146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17</xdr:row>
      <xdr:rowOff>19050</xdr:rowOff>
    </xdr:from>
    <xdr:to>
      <xdr:col>5</xdr:col>
      <xdr:colOff>9525</xdr:colOff>
      <xdr:row>20</xdr:row>
      <xdr:rowOff>66675</xdr:rowOff>
    </xdr:to>
    <xdr:sp macro="" textlink="">
      <xdr:nvSpPr>
        <xdr:cNvPr id="18" name="AutoShape 18"/>
        <xdr:cNvSpPr>
          <a:spLocks/>
        </xdr:cNvSpPr>
      </xdr:nvSpPr>
      <xdr:spPr bwMode="auto">
        <a:xfrm>
          <a:off x="2886075" y="3429000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21</xdr:row>
      <xdr:rowOff>19050</xdr:rowOff>
    </xdr:from>
    <xdr:to>
      <xdr:col>5</xdr:col>
      <xdr:colOff>9525</xdr:colOff>
      <xdr:row>23</xdr:row>
      <xdr:rowOff>190500</xdr:rowOff>
    </xdr:to>
    <xdr:sp macro="" textlink="">
      <xdr:nvSpPr>
        <xdr:cNvPr id="19" name="AutoShape 19"/>
        <xdr:cNvSpPr>
          <a:spLocks/>
        </xdr:cNvSpPr>
      </xdr:nvSpPr>
      <xdr:spPr bwMode="auto">
        <a:xfrm>
          <a:off x="2886075" y="41433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25</xdr:row>
      <xdr:rowOff>19050</xdr:rowOff>
    </xdr:from>
    <xdr:to>
      <xdr:col>5</xdr:col>
      <xdr:colOff>9525</xdr:colOff>
      <xdr:row>27</xdr:row>
      <xdr:rowOff>190500</xdr:rowOff>
    </xdr:to>
    <xdr:sp macro="" textlink="">
      <xdr:nvSpPr>
        <xdr:cNvPr id="20" name="AutoShape 20"/>
        <xdr:cNvSpPr>
          <a:spLocks/>
        </xdr:cNvSpPr>
      </xdr:nvSpPr>
      <xdr:spPr bwMode="auto">
        <a:xfrm>
          <a:off x="2886075" y="49625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29</xdr:row>
      <xdr:rowOff>19050</xdr:rowOff>
    </xdr:from>
    <xdr:to>
      <xdr:col>5</xdr:col>
      <xdr:colOff>9525</xdr:colOff>
      <xdr:row>31</xdr:row>
      <xdr:rowOff>190500</xdr:rowOff>
    </xdr:to>
    <xdr:sp macro="" textlink="">
      <xdr:nvSpPr>
        <xdr:cNvPr id="21" name="AutoShape 21"/>
        <xdr:cNvSpPr>
          <a:spLocks/>
        </xdr:cNvSpPr>
      </xdr:nvSpPr>
      <xdr:spPr bwMode="auto">
        <a:xfrm>
          <a:off x="2886075" y="57816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33</xdr:row>
      <xdr:rowOff>19050</xdr:rowOff>
    </xdr:from>
    <xdr:to>
      <xdr:col>5</xdr:col>
      <xdr:colOff>9525</xdr:colOff>
      <xdr:row>35</xdr:row>
      <xdr:rowOff>190500</xdr:rowOff>
    </xdr:to>
    <xdr:sp macro="" textlink="">
      <xdr:nvSpPr>
        <xdr:cNvPr id="22" name="AutoShape 22"/>
        <xdr:cNvSpPr>
          <a:spLocks/>
        </xdr:cNvSpPr>
      </xdr:nvSpPr>
      <xdr:spPr bwMode="auto">
        <a:xfrm>
          <a:off x="2886075" y="66008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37</xdr:row>
      <xdr:rowOff>19050</xdr:rowOff>
    </xdr:from>
    <xdr:to>
      <xdr:col>5</xdr:col>
      <xdr:colOff>9525</xdr:colOff>
      <xdr:row>39</xdr:row>
      <xdr:rowOff>190500</xdr:rowOff>
    </xdr:to>
    <xdr:sp macro="" textlink="">
      <xdr:nvSpPr>
        <xdr:cNvPr id="23" name="AutoShape 23"/>
        <xdr:cNvSpPr>
          <a:spLocks/>
        </xdr:cNvSpPr>
      </xdr:nvSpPr>
      <xdr:spPr bwMode="auto">
        <a:xfrm>
          <a:off x="2886075" y="74199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41</xdr:row>
      <xdr:rowOff>19050</xdr:rowOff>
    </xdr:from>
    <xdr:to>
      <xdr:col>5</xdr:col>
      <xdr:colOff>9525</xdr:colOff>
      <xdr:row>43</xdr:row>
      <xdr:rowOff>190500</xdr:rowOff>
    </xdr:to>
    <xdr:sp macro="" textlink="">
      <xdr:nvSpPr>
        <xdr:cNvPr id="24" name="AutoShape 24"/>
        <xdr:cNvSpPr>
          <a:spLocks/>
        </xdr:cNvSpPr>
      </xdr:nvSpPr>
      <xdr:spPr bwMode="auto">
        <a:xfrm>
          <a:off x="2886075" y="82391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45</xdr:row>
      <xdr:rowOff>19050</xdr:rowOff>
    </xdr:from>
    <xdr:to>
      <xdr:col>5</xdr:col>
      <xdr:colOff>9525</xdr:colOff>
      <xdr:row>47</xdr:row>
      <xdr:rowOff>190500</xdr:rowOff>
    </xdr:to>
    <xdr:sp macro="" textlink="">
      <xdr:nvSpPr>
        <xdr:cNvPr id="25" name="AutoShape 25"/>
        <xdr:cNvSpPr>
          <a:spLocks/>
        </xdr:cNvSpPr>
      </xdr:nvSpPr>
      <xdr:spPr bwMode="auto">
        <a:xfrm>
          <a:off x="2886075" y="90582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</xdr:row>
      <xdr:rowOff>219075</xdr:rowOff>
    </xdr:from>
    <xdr:to>
      <xdr:col>3</xdr:col>
      <xdr:colOff>0</xdr:colOff>
      <xdr:row>19</xdr:row>
      <xdr:rowOff>0</xdr:rowOff>
    </xdr:to>
    <xdr:sp macro="" textlink="">
      <xdr:nvSpPr>
        <xdr:cNvPr id="26" name="AutoShape 26"/>
        <xdr:cNvSpPr>
          <a:spLocks/>
        </xdr:cNvSpPr>
      </xdr:nvSpPr>
      <xdr:spPr bwMode="auto">
        <a:xfrm>
          <a:off x="1724025" y="2914650"/>
          <a:ext cx="76200" cy="847725"/>
        </a:xfrm>
        <a:prstGeom prst="leftBrace">
          <a:avLst>
            <a:gd name="adj1" fmla="val 927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27" name="AutoShape 27"/>
        <xdr:cNvSpPr>
          <a:spLocks/>
        </xdr:cNvSpPr>
      </xdr:nvSpPr>
      <xdr:spPr bwMode="auto">
        <a:xfrm>
          <a:off x="1714500" y="5172075"/>
          <a:ext cx="76200" cy="4324350"/>
        </a:xfrm>
        <a:prstGeom prst="leftBrace">
          <a:avLst>
            <a:gd name="adj1" fmla="val 472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</xdr:colOff>
      <xdr:row>8</xdr:row>
      <xdr:rowOff>104775</xdr:rowOff>
    </xdr:from>
    <xdr:to>
      <xdr:col>20</xdr:col>
      <xdr:colOff>142875</xdr:colOff>
      <xdr:row>10</xdr:row>
      <xdr:rowOff>247650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2573000" y="2276475"/>
          <a:ext cx="76200" cy="847725"/>
        </a:xfrm>
        <a:prstGeom prst="leftBrace">
          <a:avLst>
            <a:gd name="adj1" fmla="val 1919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10&#31456;&#12539;H25(&#34920;103&#65374;10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電気・ガス・水道"/>
      <sheetName val="103(1),印刷用103(2)"/>
      <sheetName val="103(3)"/>
      <sheetName val="103(4)"/>
      <sheetName val="104(1),(104(2),105)"/>
      <sheetName val="106(1)"/>
      <sheetName val="106(2)"/>
      <sheetName val="106(3)-1 "/>
      <sheetName val="106(3)-2 "/>
      <sheetName val="106(3)-3 "/>
      <sheetName val="106(4)"/>
      <sheetName val="元103(2)"/>
      <sheetName val="103(1),計算用103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D7">
            <v>680</v>
          </cell>
          <cell r="E7">
            <v>477</v>
          </cell>
          <cell r="F7">
            <v>468</v>
          </cell>
          <cell r="G7">
            <v>250</v>
          </cell>
          <cell r="H7">
            <v>70264</v>
          </cell>
        </row>
        <row r="8">
          <cell r="D8">
            <v>800</v>
          </cell>
          <cell r="E8">
            <v>700</v>
          </cell>
          <cell r="F8">
            <v>688</v>
          </cell>
          <cell r="G8">
            <v>320</v>
          </cell>
          <cell r="H8">
            <v>80754</v>
          </cell>
        </row>
        <row r="9">
          <cell r="D9">
            <v>500</v>
          </cell>
          <cell r="E9">
            <v>319</v>
          </cell>
          <cell r="F9">
            <v>319</v>
          </cell>
          <cell r="G9">
            <v>142</v>
          </cell>
          <cell r="H9">
            <v>31524</v>
          </cell>
        </row>
        <row r="10">
          <cell r="D10">
            <v>230</v>
          </cell>
          <cell r="E10">
            <v>206</v>
          </cell>
          <cell r="F10">
            <v>205</v>
          </cell>
          <cell r="G10">
            <v>131</v>
          </cell>
          <cell r="H10">
            <v>15288</v>
          </cell>
        </row>
        <row r="11">
          <cell r="D11">
            <v>1780</v>
          </cell>
          <cell r="E11">
            <v>1449</v>
          </cell>
          <cell r="F11">
            <v>1447</v>
          </cell>
          <cell r="G11">
            <v>740</v>
          </cell>
          <cell r="H11">
            <v>266696</v>
          </cell>
        </row>
        <row r="12">
          <cell r="D12">
            <v>2150</v>
          </cell>
          <cell r="E12">
            <v>1526</v>
          </cell>
          <cell r="F12">
            <v>1495</v>
          </cell>
          <cell r="G12">
            <v>874</v>
          </cell>
          <cell r="H12">
            <v>229824</v>
          </cell>
        </row>
        <row r="13">
          <cell r="D13">
            <v>500</v>
          </cell>
          <cell r="E13">
            <v>423</v>
          </cell>
          <cell r="F13">
            <v>410</v>
          </cell>
          <cell r="G13">
            <v>213</v>
          </cell>
          <cell r="H13">
            <v>71304</v>
          </cell>
        </row>
        <row r="14">
          <cell r="D14">
            <v>4600</v>
          </cell>
          <cell r="E14">
            <v>4504</v>
          </cell>
          <cell r="F14">
            <v>4485</v>
          </cell>
          <cell r="G14">
            <v>3272</v>
          </cell>
          <cell r="H14">
            <v>665420</v>
          </cell>
        </row>
        <row r="15">
          <cell r="D15">
            <v>530</v>
          </cell>
          <cell r="E15">
            <v>179</v>
          </cell>
          <cell r="F15">
            <v>83</v>
          </cell>
          <cell r="G15">
            <v>130</v>
          </cell>
          <cell r="H15">
            <v>35186</v>
          </cell>
        </row>
        <row r="16">
          <cell r="D16">
            <v>320</v>
          </cell>
          <cell r="E16">
            <v>261</v>
          </cell>
          <cell r="F16">
            <v>261</v>
          </cell>
          <cell r="G16">
            <v>160</v>
          </cell>
          <cell r="H16">
            <v>44243</v>
          </cell>
        </row>
        <row r="17">
          <cell r="D17">
            <v>1850</v>
          </cell>
          <cell r="E17">
            <v>1508</v>
          </cell>
          <cell r="F17">
            <v>1469</v>
          </cell>
          <cell r="G17">
            <v>887</v>
          </cell>
          <cell r="H17">
            <v>193148</v>
          </cell>
        </row>
        <row r="18">
          <cell r="D18">
            <v>365</v>
          </cell>
          <cell r="E18">
            <v>231</v>
          </cell>
          <cell r="F18">
            <v>230</v>
          </cell>
          <cell r="G18">
            <v>150</v>
          </cell>
          <cell r="H18">
            <v>60225</v>
          </cell>
        </row>
        <row r="19">
          <cell r="D19">
            <v>600</v>
          </cell>
          <cell r="E19">
            <v>339</v>
          </cell>
          <cell r="F19">
            <v>337</v>
          </cell>
          <cell r="G19">
            <v>240</v>
          </cell>
          <cell r="H19">
            <v>43886</v>
          </cell>
        </row>
        <row r="20">
          <cell r="D20">
            <v>320</v>
          </cell>
          <cell r="E20">
            <v>294</v>
          </cell>
          <cell r="F20">
            <v>290</v>
          </cell>
          <cell r="G20">
            <v>99</v>
          </cell>
          <cell r="H20">
            <v>24565</v>
          </cell>
        </row>
        <row r="21">
          <cell r="D21">
            <v>150</v>
          </cell>
          <cell r="E21">
            <v>115</v>
          </cell>
          <cell r="F21">
            <v>115</v>
          </cell>
          <cell r="G21">
            <v>45</v>
          </cell>
          <cell r="H21">
            <v>14028</v>
          </cell>
        </row>
        <row r="22">
          <cell r="D22">
            <v>540</v>
          </cell>
          <cell r="E22">
            <v>453</v>
          </cell>
          <cell r="F22">
            <v>449</v>
          </cell>
          <cell r="G22">
            <v>180</v>
          </cell>
          <cell r="H22">
            <v>30136</v>
          </cell>
        </row>
        <row r="23">
          <cell r="D23">
            <v>350</v>
          </cell>
          <cell r="E23">
            <v>242</v>
          </cell>
          <cell r="F23">
            <v>231</v>
          </cell>
          <cell r="G23">
            <v>105</v>
          </cell>
          <cell r="H23">
            <v>12826</v>
          </cell>
        </row>
        <row r="24">
          <cell r="D24">
            <v>140</v>
          </cell>
          <cell r="E24">
            <v>61</v>
          </cell>
          <cell r="F24">
            <v>61</v>
          </cell>
          <cell r="G24">
            <v>59</v>
          </cell>
          <cell r="H24">
            <v>28080</v>
          </cell>
        </row>
        <row r="25">
          <cell r="D25">
            <v>400</v>
          </cell>
          <cell r="E25">
            <v>268</v>
          </cell>
          <cell r="F25">
            <v>268</v>
          </cell>
          <cell r="G25">
            <v>48</v>
          </cell>
          <cell r="H25">
            <v>50540</v>
          </cell>
        </row>
        <row r="26">
          <cell r="D26">
            <v>460</v>
          </cell>
          <cell r="E26">
            <v>335</v>
          </cell>
          <cell r="F26">
            <v>322</v>
          </cell>
          <cell r="G26">
            <v>186</v>
          </cell>
          <cell r="H26">
            <v>53440</v>
          </cell>
        </row>
        <row r="27">
          <cell r="D27">
            <v>1800</v>
          </cell>
          <cell r="E27">
            <v>1078</v>
          </cell>
          <cell r="F27">
            <v>1011</v>
          </cell>
          <cell r="G27">
            <v>595</v>
          </cell>
          <cell r="H27">
            <v>156524</v>
          </cell>
        </row>
        <row r="28">
          <cell r="D28">
            <v>1010</v>
          </cell>
          <cell r="E28">
            <v>934</v>
          </cell>
          <cell r="F28">
            <v>907</v>
          </cell>
          <cell r="G28">
            <v>363</v>
          </cell>
          <cell r="H28">
            <v>179200</v>
          </cell>
        </row>
        <row r="29">
          <cell r="D29">
            <v>900</v>
          </cell>
          <cell r="E29">
            <v>765</v>
          </cell>
          <cell r="F29">
            <v>743</v>
          </cell>
          <cell r="G29">
            <v>299</v>
          </cell>
          <cell r="H29">
            <v>101648</v>
          </cell>
        </row>
        <row r="30">
          <cell r="D30">
            <v>170</v>
          </cell>
          <cell r="E30">
            <v>107</v>
          </cell>
          <cell r="F30">
            <v>107</v>
          </cell>
          <cell r="G30">
            <v>34</v>
          </cell>
          <cell r="H30">
            <v>12134</v>
          </cell>
        </row>
        <row r="31">
          <cell r="D31">
            <v>800</v>
          </cell>
          <cell r="E31">
            <v>220</v>
          </cell>
          <cell r="F31">
            <v>220</v>
          </cell>
          <cell r="G31">
            <v>96</v>
          </cell>
          <cell r="H31">
            <v>36951</v>
          </cell>
        </row>
        <row r="32">
          <cell r="D32">
            <v>519</v>
          </cell>
          <cell r="E32">
            <v>645</v>
          </cell>
          <cell r="F32">
            <v>504</v>
          </cell>
          <cell r="G32">
            <v>155</v>
          </cell>
          <cell r="H32">
            <v>103903</v>
          </cell>
        </row>
        <row r="33">
          <cell r="D33">
            <v>500</v>
          </cell>
          <cell r="E33">
            <v>397</v>
          </cell>
          <cell r="F33">
            <v>370</v>
          </cell>
          <cell r="G33">
            <v>125</v>
          </cell>
          <cell r="H33">
            <v>49160</v>
          </cell>
        </row>
        <row r="34">
          <cell r="D34">
            <v>390</v>
          </cell>
          <cell r="E34">
            <v>402</v>
          </cell>
          <cell r="F34">
            <v>118</v>
          </cell>
          <cell r="G34">
            <v>117</v>
          </cell>
          <cell r="H34">
            <v>21702</v>
          </cell>
        </row>
        <row r="35">
          <cell r="D35">
            <v>550</v>
          </cell>
          <cell r="E35">
            <v>699</v>
          </cell>
          <cell r="F35">
            <v>503</v>
          </cell>
          <cell r="G35">
            <v>184</v>
          </cell>
          <cell r="H35">
            <v>60450</v>
          </cell>
        </row>
        <row r="36">
          <cell r="D36">
            <v>440</v>
          </cell>
          <cell r="E36">
            <v>243</v>
          </cell>
          <cell r="F36">
            <v>202</v>
          </cell>
          <cell r="G36">
            <v>203</v>
          </cell>
          <cell r="H36">
            <v>27189</v>
          </cell>
        </row>
        <row r="37">
          <cell r="D37">
            <v>395</v>
          </cell>
          <cell r="E37">
            <v>333</v>
          </cell>
          <cell r="F37">
            <v>220</v>
          </cell>
          <cell r="G37">
            <v>204</v>
          </cell>
          <cell r="H37">
            <v>14702</v>
          </cell>
        </row>
        <row r="38">
          <cell r="D38">
            <v>2290</v>
          </cell>
          <cell r="E38">
            <v>2260</v>
          </cell>
          <cell r="F38">
            <v>2260</v>
          </cell>
          <cell r="G38">
            <v>1241</v>
          </cell>
          <cell r="H38">
            <v>453167</v>
          </cell>
        </row>
        <row r="39">
          <cell r="D39">
            <v>800</v>
          </cell>
          <cell r="E39">
            <v>596</v>
          </cell>
          <cell r="F39">
            <v>558</v>
          </cell>
          <cell r="G39">
            <v>272</v>
          </cell>
          <cell r="H39">
            <v>98931</v>
          </cell>
        </row>
        <row r="40">
          <cell r="D40">
            <v>1780</v>
          </cell>
          <cell r="E40">
            <v>1247</v>
          </cell>
          <cell r="F40">
            <v>1175</v>
          </cell>
          <cell r="G40">
            <v>651</v>
          </cell>
          <cell r="H40">
            <v>125758</v>
          </cell>
        </row>
        <row r="41">
          <cell r="D41">
            <v>300</v>
          </cell>
          <cell r="E41">
            <v>81</v>
          </cell>
          <cell r="F41">
            <v>81</v>
          </cell>
          <cell r="G41">
            <v>48</v>
          </cell>
          <cell r="H41">
            <v>8447</v>
          </cell>
        </row>
        <row r="42">
          <cell r="D42">
            <v>1480</v>
          </cell>
          <cell r="E42">
            <v>1728</v>
          </cell>
          <cell r="F42">
            <v>1639</v>
          </cell>
          <cell r="G42">
            <v>969</v>
          </cell>
          <cell r="H42">
            <v>333904</v>
          </cell>
        </row>
        <row r="43">
          <cell r="D43">
            <v>110</v>
          </cell>
          <cell r="E43">
            <v>32</v>
          </cell>
          <cell r="F43">
            <v>28</v>
          </cell>
          <cell r="G43">
            <v>30</v>
          </cell>
          <cell r="H43">
            <v>5331</v>
          </cell>
        </row>
        <row r="44">
          <cell r="D44">
            <v>940</v>
          </cell>
          <cell r="E44">
            <v>608</v>
          </cell>
          <cell r="F44">
            <v>582</v>
          </cell>
          <cell r="G44">
            <v>444</v>
          </cell>
          <cell r="H44">
            <v>80687</v>
          </cell>
        </row>
        <row r="45">
          <cell r="D45">
            <v>210</v>
          </cell>
          <cell r="E45">
            <v>103</v>
          </cell>
          <cell r="F45">
            <v>96</v>
          </cell>
          <cell r="G45">
            <v>93</v>
          </cell>
          <cell r="H45">
            <v>12769</v>
          </cell>
        </row>
      </sheetData>
      <sheetData sheetId="9">
        <row r="7">
          <cell r="D7">
            <v>3300</v>
          </cell>
          <cell r="E7">
            <v>2554</v>
          </cell>
          <cell r="F7">
            <v>2554</v>
          </cell>
          <cell r="G7">
            <v>1315</v>
          </cell>
          <cell r="H7">
            <v>427406</v>
          </cell>
        </row>
        <row r="8">
          <cell r="D8">
            <v>500</v>
          </cell>
          <cell r="E8">
            <v>395</v>
          </cell>
          <cell r="F8">
            <v>395</v>
          </cell>
          <cell r="G8">
            <v>177</v>
          </cell>
          <cell r="H8">
            <v>54885</v>
          </cell>
        </row>
        <row r="9">
          <cell r="D9">
            <v>510</v>
          </cell>
          <cell r="E9">
            <v>181</v>
          </cell>
          <cell r="F9">
            <v>178</v>
          </cell>
          <cell r="G9">
            <v>60</v>
          </cell>
          <cell r="H9">
            <v>37962</v>
          </cell>
        </row>
        <row r="10">
          <cell r="D10">
            <v>400</v>
          </cell>
          <cell r="E10">
            <v>221</v>
          </cell>
          <cell r="F10">
            <v>185</v>
          </cell>
          <cell r="G10">
            <v>100</v>
          </cell>
          <cell r="H10">
            <v>31826</v>
          </cell>
        </row>
        <row r="11">
          <cell r="D11">
            <v>1300</v>
          </cell>
          <cell r="E11">
            <v>935</v>
          </cell>
          <cell r="F11">
            <v>775</v>
          </cell>
          <cell r="G11">
            <v>370</v>
          </cell>
          <cell r="H11">
            <v>121561</v>
          </cell>
        </row>
        <row r="12">
          <cell r="D12">
            <v>650</v>
          </cell>
          <cell r="E12">
            <v>302</v>
          </cell>
          <cell r="F12">
            <v>302</v>
          </cell>
          <cell r="G12">
            <v>225</v>
          </cell>
          <cell r="H12">
            <v>74518</v>
          </cell>
        </row>
        <row r="13">
          <cell r="D13">
            <v>330</v>
          </cell>
          <cell r="E13">
            <v>256</v>
          </cell>
          <cell r="F13">
            <v>256</v>
          </cell>
          <cell r="G13">
            <v>103</v>
          </cell>
          <cell r="H13">
            <v>303465</v>
          </cell>
        </row>
        <row r="14">
          <cell r="D14">
            <v>260</v>
          </cell>
          <cell r="E14">
            <v>170</v>
          </cell>
          <cell r="F14">
            <v>140</v>
          </cell>
          <cell r="G14">
            <v>112</v>
          </cell>
          <cell r="H14">
            <v>45444</v>
          </cell>
        </row>
        <row r="15">
          <cell r="D15">
            <v>190</v>
          </cell>
          <cell r="E15">
            <v>186</v>
          </cell>
          <cell r="F15">
            <v>137</v>
          </cell>
          <cell r="G15">
            <v>66</v>
          </cell>
          <cell r="H15">
            <v>17934</v>
          </cell>
        </row>
        <row r="16">
          <cell r="D16">
            <v>180</v>
          </cell>
          <cell r="E16">
            <v>111</v>
          </cell>
          <cell r="F16">
            <v>111</v>
          </cell>
          <cell r="G16">
            <v>54</v>
          </cell>
          <cell r="H16">
            <v>53628</v>
          </cell>
        </row>
        <row r="17">
          <cell r="D17">
            <v>130</v>
          </cell>
          <cell r="E17">
            <v>65</v>
          </cell>
          <cell r="F17">
            <v>51</v>
          </cell>
          <cell r="G17">
            <v>20</v>
          </cell>
          <cell r="H17">
            <v>5340</v>
          </cell>
        </row>
        <row r="18">
          <cell r="D18">
            <v>500</v>
          </cell>
          <cell r="E18">
            <v>309</v>
          </cell>
          <cell r="F18">
            <v>304</v>
          </cell>
          <cell r="G18">
            <v>190</v>
          </cell>
          <cell r="H18">
            <v>39455</v>
          </cell>
        </row>
        <row r="19">
          <cell r="D19">
            <v>110</v>
          </cell>
          <cell r="E19">
            <v>60</v>
          </cell>
          <cell r="F19">
            <v>56</v>
          </cell>
          <cell r="G19">
            <v>40</v>
          </cell>
          <cell r="H19">
            <v>25531</v>
          </cell>
        </row>
        <row r="20">
          <cell r="D20">
            <v>140</v>
          </cell>
          <cell r="E20">
            <v>140</v>
          </cell>
          <cell r="F20">
            <v>104</v>
          </cell>
          <cell r="G20">
            <v>42</v>
          </cell>
          <cell r="H20">
            <v>14238</v>
          </cell>
        </row>
        <row r="21">
          <cell r="D21">
            <v>250</v>
          </cell>
          <cell r="E21">
            <v>133</v>
          </cell>
          <cell r="F21">
            <v>99</v>
          </cell>
          <cell r="G21">
            <v>63</v>
          </cell>
          <cell r="H21">
            <v>10841</v>
          </cell>
        </row>
        <row r="22">
          <cell r="D22">
            <v>900</v>
          </cell>
          <cell r="E22">
            <v>667</v>
          </cell>
          <cell r="F22">
            <v>622</v>
          </cell>
          <cell r="G22">
            <v>329</v>
          </cell>
          <cell r="H22">
            <v>194084</v>
          </cell>
        </row>
        <row r="23">
          <cell r="D23">
            <v>133</v>
          </cell>
          <cell r="E23">
            <v>128</v>
          </cell>
          <cell r="F23">
            <v>118</v>
          </cell>
          <cell r="G23">
            <v>71</v>
          </cell>
          <cell r="H23">
            <v>3973</v>
          </cell>
        </row>
        <row r="24">
          <cell r="D24">
            <v>330</v>
          </cell>
          <cell r="E24">
            <v>215</v>
          </cell>
          <cell r="F24">
            <v>203</v>
          </cell>
          <cell r="G24">
            <v>235</v>
          </cell>
          <cell r="H24">
            <v>32296</v>
          </cell>
        </row>
        <row r="25">
          <cell r="D25">
            <v>150</v>
          </cell>
          <cell r="E25">
            <v>84</v>
          </cell>
          <cell r="F25">
            <v>84</v>
          </cell>
          <cell r="G25">
            <v>67</v>
          </cell>
          <cell r="H25">
            <v>11056</v>
          </cell>
        </row>
        <row r="26">
          <cell r="D26">
            <v>400</v>
          </cell>
          <cell r="E26">
            <v>241</v>
          </cell>
          <cell r="F26">
            <v>241</v>
          </cell>
          <cell r="G26">
            <v>157</v>
          </cell>
          <cell r="H26">
            <v>33290</v>
          </cell>
        </row>
        <row r="27">
          <cell r="D27">
            <v>4800</v>
          </cell>
          <cell r="E27">
            <v>2428</v>
          </cell>
          <cell r="F27">
            <v>2428</v>
          </cell>
          <cell r="G27">
            <v>1920</v>
          </cell>
          <cell r="H27">
            <v>363622</v>
          </cell>
        </row>
        <row r="28">
          <cell r="D28">
            <v>400</v>
          </cell>
          <cell r="E28">
            <v>307</v>
          </cell>
          <cell r="F28">
            <v>282</v>
          </cell>
          <cell r="G28">
            <v>169</v>
          </cell>
          <cell r="H28">
            <v>41758</v>
          </cell>
        </row>
        <row r="29">
          <cell r="D29">
            <v>1640</v>
          </cell>
          <cell r="E29">
            <v>1306</v>
          </cell>
          <cell r="F29">
            <v>1306</v>
          </cell>
          <cell r="G29">
            <v>1355</v>
          </cell>
          <cell r="H29">
            <v>222591</v>
          </cell>
        </row>
        <row r="30">
          <cell r="D30">
            <v>270</v>
          </cell>
          <cell r="E30">
            <v>216</v>
          </cell>
          <cell r="F30">
            <v>167</v>
          </cell>
          <cell r="G30">
            <v>151</v>
          </cell>
          <cell r="H30">
            <v>17291</v>
          </cell>
        </row>
        <row r="31">
          <cell r="D31">
            <v>520</v>
          </cell>
          <cell r="E31">
            <v>394</v>
          </cell>
          <cell r="F31">
            <v>265</v>
          </cell>
          <cell r="G31">
            <v>309</v>
          </cell>
          <cell r="H31">
            <v>29182</v>
          </cell>
        </row>
        <row r="32">
          <cell r="D32">
            <v>140</v>
          </cell>
          <cell r="E32">
            <v>80</v>
          </cell>
          <cell r="F32">
            <v>62</v>
          </cell>
          <cell r="G32">
            <v>74</v>
          </cell>
          <cell r="H32">
            <v>5451</v>
          </cell>
        </row>
        <row r="33">
          <cell r="D33">
            <v>270</v>
          </cell>
          <cell r="E33">
            <v>126</v>
          </cell>
          <cell r="F33">
            <v>126</v>
          </cell>
          <cell r="G33">
            <v>73</v>
          </cell>
          <cell r="H33">
            <v>17185</v>
          </cell>
        </row>
        <row r="34">
          <cell r="D34">
            <v>150</v>
          </cell>
          <cell r="E34">
            <v>85</v>
          </cell>
          <cell r="F34">
            <v>85</v>
          </cell>
          <cell r="G34">
            <v>30</v>
          </cell>
          <cell r="H34">
            <v>9372</v>
          </cell>
        </row>
        <row r="35">
          <cell r="D35">
            <v>210</v>
          </cell>
          <cell r="E35">
            <v>180</v>
          </cell>
          <cell r="F35">
            <v>180</v>
          </cell>
          <cell r="G35">
            <v>74</v>
          </cell>
          <cell r="H35">
            <v>20993</v>
          </cell>
        </row>
        <row r="36">
          <cell r="D36">
            <v>1900</v>
          </cell>
          <cell r="E36">
            <v>742</v>
          </cell>
          <cell r="F36">
            <v>715</v>
          </cell>
          <cell r="G36">
            <v>535</v>
          </cell>
          <cell r="H36">
            <v>75112</v>
          </cell>
        </row>
        <row r="37">
          <cell r="D37">
            <v>2000</v>
          </cell>
          <cell r="E37">
            <v>856</v>
          </cell>
          <cell r="F37">
            <v>454</v>
          </cell>
          <cell r="G37">
            <v>400</v>
          </cell>
          <cell r="H37">
            <v>54896</v>
          </cell>
        </row>
        <row r="38">
          <cell r="D38">
            <v>600</v>
          </cell>
          <cell r="E38">
            <v>206</v>
          </cell>
          <cell r="F38">
            <v>151</v>
          </cell>
          <cell r="G38">
            <v>223</v>
          </cell>
          <cell r="H38">
            <v>21664</v>
          </cell>
        </row>
        <row r="39">
          <cell r="D39">
            <v>230</v>
          </cell>
          <cell r="E39">
            <v>69</v>
          </cell>
          <cell r="F39">
            <v>45</v>
          </cell>
          <cell r="G39">
            <v>84</v>
          </cell>
          <cell r="H39">
            <v>2548</v>
          </cell>
        </row>
        <row r="40">
          <cell r="D40">
            <v>150</v>
          </cell>
          <cell r="E40">
            <v>33</v>
          </cell>
          <cell r="F40">
            <v>23</v>
          </cell>
          <cell r="G40">
            <v>23</v>
          </cell>
          <cell r="H40">
            <v>3543</v>
          </cell>
        </row>
        <row r="41">
          <cell r="D41">
            <v>150</v>
          </cell>
          <cell r="E41">
            <v>18</v>
          </cell>
          <cell r="F41">
            <v>16</v>
          </cell>
          <cell r="G41">
            <v>30</v>
          </cell>
          <cell r="H41">
            <v>1096</v>
          </cell>
        </row>
        <row r="42">
          <cell r="D42">
            <v>200</v>
          </cell>
          <cell r="E42">
            <v>156</v>
          </cell>
          <cell r="F42">
            <v>95</v>
          </cell>
          <cell r="G42">
            <v>50</v>
          </cell>
          <cell r="H42">
            <v>5871</v>
          </cell>
        </row>
        <row r="43">
          <cell r="D43">
            <v>3050</v>
          </cell>
          <cell r="E43">
            <v>3288</v>
          </cell>
          <cell r="F43">
            <v>3225</v>
          </cell>
          <cell r="G43">
            <v>1870</v>
          </cell>
          <cell r="H43">
            <v>563893</v>
          </cell>
        </row>
        <row r="44">
          <cell r="D44">
            <v>1950</v>
          </cell>
          <cell r="E44">
            <v>2183</v>
          </cell>
          <cell r="F44">
            <v>2177</v>
          </cell>
          <cell r="G44">
            <v>1190</v>
          </cell>
          <cell r="H44">
            <v>377820</v>
          </cell>
        </row>
        <row r="45">
          <cell r="D45">
            <v>400</v>
          </cell>
          <cell r="E45">
            <v>189</v>
          </cell>
          <cell r="F45">
            <v>115</v>
          </cell>
          <cell r="G45">
            <v>70</v>
          </cell>
          <cell r="H45">
            <v>12587</v>
          </cell>
        </row>
        <row r="46">
          <cell r="D46">
            <v>200</v>
          </cell>
          <cell r="E46">
            <v>70</v>
          </cell>
          <cell r="F46">
            <v>61</v>
          </cell>
          <cell r="G46">
            <v>35</v>
          </cell>
          <cell r="H46">
            <v>8484</v>
          </cell>
        </row>
        <row r="47">
          <cell r="D47">
            <v>340</v>
          </cell>
          <cell r="E47">
            <v>315</v>
          </cell>
          <cell r="F47">
            <v>296</v>
          </cell>
          <cell r="G47">
            <v>40</v>
          </cell>
          <cell r="H47">
            <v>12963</v>
          </cell>
        </row>
        <row r="48">
          <cell r="D48">
            <v>600</v>
          </cell>
          <cell r="E48">
            <v>564</v>
          </cell>
          <cell r="F48">
            <v>537</v>
          </cell>
          <cell r="G48">
            <v>102</v>
          </cell>
          <cell r="H48">
            <v>34445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C16" sqref="C15:C16"/>
    </sheetView>
  </sheetViews>
  <sheetFormatPr defaultRowHeight="13.5"/>
  <cols>
    <col min="1" max="1" width="5" style="1" customWidth="1"/>
    <col min="2" max="2" width="3.6640625" style="1" customWidth="1"/>
    <col min="3" max="3" width="37.6640625" style="1" customWidth="1"/>
    <col min="4" max="256" width="9.33203125" style="1"/>
    <col min="257" max="257" width="5" style="1" customWidth="1"/>
    <col min="258" max="258" width="3.6640625" style="1" customWidth="1"/>
    <col min="259" max="259" width="37.6640625" style="1" customWidth="1"/>
    <col min="260" max="512" width="9.33203125" style="1"/>
    <col min="513" max="513" width="5" style="1" customWidth="1"/>
    <col min="514" max="514" width="3.6640625" style="1" customWidth="1"/>
    <col min="515" max="515" width="37.6640625" style="1" customWidth="1"/>
    <col min="516" max="768" width="9.33203125" style="1"/>
    <col min="769" max="769" width="5" style="1" customWidth="1"/>
    <col min="770" max="770" width="3.6640625" style="1" customWidth="1"/>
    <col min="771" max="771" width="37.6640625" style="1" customWidth="1"/>
    <col min="772" max="1024" width="9.33203125" style="1"/>
    <col min="1025" max="1025" width="5" style="1" customWidth="1"/>
    <col min="1026" max="1026" width="3.6640625" style="1" customWidth="1"/>
    <col min="1027" max="1027" width="37.6640625" style="1" customWidth="1"/>
    <col min="1028" max="1280" width="9.33203125" style="1"/>
    <col min="1281" max="1281" width="5" style="1" customWidth="1"/>
    <col min="1282" max="1282" width="3.6640625" style="1" customWidth="1"/>
    <col min="1283" max="1283" width="37.6640625" style="1" customWidth="1"/>
    <col min="1284" max="1536" width="9.33203125" style="1"/>
    <col min="1537" max="1537" width="5" style="1" customWidth="1"/>
    <col min="1538" max="1538" width="3.6640625" style="1" customWidth="1"/>
    <col min="1539" max="1539" width="37.6640625" style="1" customWidth="1"/>
    <col min="1540" max="1792" width="9.33203125" style="1"/>
    <col min="1793" max="1793" width="5" style="1" customWidth="1"/>
    <col min="1794" max="1794" width="3.6640625" style="1" customWidth="1"/>
    <col min="1795" max="1795" width="37.6640625" style="1" customWidth="1"/>
    <col min="1796" max="2048" width="9.33203125" style="1"/>
    <col min="2049" max="2049" width="5" style="1" customWidth="1"/>
    <col min="2050" max="2050" width="3.6640625" style="1" customWidth="1"/>
    <col min="2051" max="2051" width="37.6640625" style="1" customWidth="1"/>
    <col min="2052" max="2304" width="9.33203125" style="1"/>
    <col min="2305" max="2305" width="5" style="1" customWidth="1"/>
    <col min="2306" max="2306" width="3.6640625" style="1" customWidth="1"/>
    <col min="2307" max="2307" width="37.6640625" style="1" customWidth="1"/>
    <col min="2308" max="2560" width="9.33203125" style="1"/>
    <col min="2561" max="2561" width="5" style="1" customWidth="1"/>
    <col min="2562" max="2562" width="3.6640625" style="1" customWidth="1"/>
    <col min="2563" max="2563" width="37.6640625" style="1" customWidth="1"/>
    <col min="2564" max="2816" width="9.33203125" style="1"/>
    <col min="2817" max="2817" width="5" style="1" customWidth="1"/>
    <col min="2818" max="2818" width="3.6640625" style="1" customWidth="1"/>
    <col min="2819" max="2819" width="37.6640625" style="1" customWidth="1"/>
    <col min="2820" max="3072" width="9.33203125" style="1"/>
    <col min="3073" max="3073" width="5" style="1" customWidth="1"/>
    <col min="3074" max="3074" width="3.6640625" style="1" customWidth="1"/>
    <col min="3075" max="3075" width="37.6640625" style="1" customWidth="1"/>
    <col min="3076" max="3328" width="9.33203125" style="1"/>
    <col min="3329" max="3329" width="5" style="1" customWidth="1"/>
    <col min="3330" max="3330" width="3.6640625" style="1" customWidth="1"/>
    <col min="3331" max="3331" width="37.6640625" style="1" customWidth="1"/>
    <col min="3332" max="3584" width="9.33203125" style="1"/>
    <col min="3585" max="3585" width="5" style="1" customWidth="1"/>
    <col min="3586" max="3586" width="3.6640625" style="1" customWidth="1"/>
    <col min="3587" max="3587" width="37.6640625" style="1" customWidth="1"/>
    <col min="3588" max="3840" width="9.33203125" style="1"/>
    <col min="3841" max="3841" width="5" style="1" customWidth="1"/>
    <col min="3842" max="3842" width="3.6640625" style="1" customWidth="1"/>
    <col min="3843" max="3843" width="37.6640625" style="1" customWidth="1"/>
    <col min="3844" max="4096" width="9.33203125" style="1"/>
    <col min="4097" max="4097" width="5" style="1" customWidth="1"/>
    <col min="4098" max="4098" width="3.6640625" style="1" customWidth="1"/>
    <col min="4099" max="4099" width="37.6640625" style="1" customWidth="1"/>
    <col min="4100" max="4352" width="9.33203125" style="1"/>
    <col min="4353" max="4353" width="5" style="1" customWidth="1"/>
    <col min="4354" max="4354" width="3.6640625" style="1" customWidth="1"/>
    <col min="4355" max="4355" width="37.6640625" style="1" customWidth="1"/>
    <col min="4356" max="4608" width="9.33203125" style="1"/>
    <col min="4609" max="4609" width="5" style="1" customWidth="1"/>
    <col min="4610" max="4610" width="3.6640625" style="1" customWidth="1"/>
    <col min="4611" max="4611" width="37.6640625" style="1" customWidth="1"/>
    <col min="4612" max="4864" width="9.33203125" style="1"/>
    <col min="4865" max="4865" width="5" style="1" customWidth="1"/>
    <col min="4866" max="4866" width="3.6640625" style="1" customWidth="1"/>
    <col min="4867" max="4867" width="37.6640625" style="1" customWidth="1"/>
    <col min="4868" max="5120" width="9.33203125" style="1"/>
    <col min="5121" max="5121" width="5" style="1" customWidth="1"/>
    <col min="5122" max="5122" width="3.6640625" style="1" customWidth="1"/>
    <col min="5123" max="5123" width="37.6640625" style="1" customWidth="1"/>
    <col min="5124" max="5376" width="9.33203125" style="1"/>
    <col min="5377" max="5377" width="5" style="1" customWidth="1"/>
    <col min="5378" max="5378" width="3.6640625" style="1" customWidth="1"/>
    <col min="5379" max="5379" width="37.6640625" style="1" customWidth="1"/>
    <col min="5380" max="5632" width="9.33203125" style="1"/>
    <col min="5633" max="5633" width="5" style="1" customWidth="1"/>
    <col min="5634" max="5634" width="3.6640625" style="1" customWidth="1"/>
    <col min="5635" max="5635" width="37.6640625" style="1" customWidth="1"/>
    <col min="5636" max="5888" width="9.33203125" style="1"/>
    <col min="5889" max="5889" width="5" style="1" customWidth="1"/>
    <col min="5890" max="5890" width="3.6640625" style="1" customWidth="1"/>
    <col min="5891" max="5891" width="37.6640625" style="1" customWidth="1"/>
    <col min="5892" max="6144" width="9.33203125" style="1"/>
    <col min="6145" max="6145" width="5" style="1" customWidth="1"/>
    <col min="6146" max="6146" width="3.6640625" style="1" customWidth="1"/>
    <col min="6147" max="6147" width="37.6640625" style="1" customWidth="1"/>
    <col min="6148" max="6400" width="9.33203125" style="1"/>
    <col min="6401" max="6401" width="5" style="1" customWidth="1"/>
    <col min="6402" max="6402" width="3.6640625" style="1" customWidth="1"/>
    <col min="6403" max="6403" width="37.6640625" style="1" customWidth="1"/>
    <col min="6404" max="6656" width="9.33203125" style="1"/>
    <col min="6657" max="6657" width="5" style="1" customWidth="1"/>
    <col min="6658" max="6658" width="3.6640625" style="1" customWidth="1"/>
    <col min="6659" max="6659" width="37.6640625" style="1" customWidth="1"/>
    <col min="6660" max="6912" width="9.33203125" style="1"/>
    <col min="6913" max="6913" width="5" style="1" customWidth="1"/>
    <col min="6914" max="6914" width="3.6640625" style="1" customWidth="1"/>
    <col min="6915" max="6915" width="37.6640625" style="1" customWidth="1"/>
    <col min="6916" max="7168" width="9.33203125" style="1"/>
    <col min="7169" max="7169" width="5" style="1" customWidth="1"/>
    <col min="7170" max="7170" width="3.6640625" style="1" customWidth="1"/>
    <col min="7171" max="7171" width="37.6640625" style="1" customWidth="1"/>
    <col min="7172" max="7424" width="9.33203125" style="1"/>
    <col min="7425" max="7425" width="5" style="1" customWidth="1"/>
    <col min="7426" max="7426" width="3.6640625" style="1" customWidth="1"/>
    <col min="7427" max="7427" width="37.6640625" style="1" customWidth="1"/>
    <col min="7428" max="7680" width="9.33203125" style="1"/>
    <col min="7681" max="7681" width="5" style="1" customWidth="1"/>
    <col min="7682" max="7682" width="3.6640625" style="1" customWidth="1"/>
    <col min="7683" max="7683" width="37.6640625" style="1" customWidth="1"/>
    <col min="7684" max="7936" width="9.33203125" style="1"/>
    <col min="7937" max="7937" width="5" style="1" customWidth="1"/>
    <col min="7938" max="7938" width="3.6640625" style="1" customWidth="1"/>
    <col min="7939" max="7939" width="37.6640625" style="1" customWidth="1"/>
    <col min="7940" max="8192" width="9.33203125" style="1"/>
    <col min="8193" max="8193" width="5" style="1" customWidth="1"/>
    <col min="8194" max="8194" width="3.6640625" style="1" customWidth="1"/>
    <col min="8195" max="8195" width="37.6640625" style="1" customWidth="1"/>
    <col min="8196" max="8448" width="9.33203125" style="1"/>
    <col min="8449" max="8449" width="5" style="1" customWidth="1"/>
    <col min="8450" max="8450" width="3.6640625" style="1" customWidth="1"/>
    <col min="8451" max="8451" width="37.6640625" style="1" customWidth="1"/>
    <col min="8452" max="8704" width="9.33203125" style="1"/>
    <col min="8705" max="8705" width="5" style="1" customWidth="1"/>
    <col min="8706" max="8706" width="3.6640625" style="1" customWidth="1"/>
    <col min="8707" max="8707" width="37.6640625" style="1" customWidth="1"/>
    <col min="8708" max="8960" width="9.33203125" style="1"/>
    <col min="8961" max="8961" width="5" style="1" customWidth="1"/>
    <col min="8962" max="8962" width="3.6640625" style="1" customWidth="1"/>
    <col min="8963" max="8963" width="37.6640625" style="1" customWidth="1"/>
    <col min="8964" max="9216" width="9.33203125" style="1"/>
    <col min="9217" max="9217" width="5" style="1" customWidth="1"/>
    <col min="9218" max="9218" width="3.6640625" style="1" customWidth="1"/>
    <col min="9219" max="9219" width="37.6640625" style="1" customWidth="1"/>
    <col min="9220" max="9472" width="9.33203125" style="1"/>
    <col min="9473" max="9473" width="5" style="1" customWidth="1"/>
    <col min="9474" max="9474" width="3.6640625" style="1" customWidth="1"/>
    <col min="9475" max="9475" width="37.6640625" style="1" customWidth="1"/>
    <col min="9476" max="9728" width="9.33203125" style="1"/>
    <col min="9729" max="9729" width="5" style="1" customWidth="1"/>
    <col min="9730" max="9730" width="3.6640625" style="1" customWidth="1"/>
    <col min="9731" max="9731" width="37.6640625" style="1" customWidth="1"/>
    <col min="9732" max="9984" width="9.33203125" style="1"/>
    <col min="9985" max="9985" width="5" style="1" customWidth="1"/>
    <col min="9986" max="9986" width="3.6640625" style="1" customWidth="1"/>
    <col min="9987" max="9987" width="37.6640625" style="1" customWidth="1"/>
    <col min="9988" max="10240" width="9.33203125" style="1"/>
    <col min="10241" max="10241" width="5" style="1" customWidth="1"/>
    <col min="10242" max="10242" width="3.6640625" style="1" customWidth="1"/>
    <col min="10243" max="10243" width="37.6640625" style="1" customWidth="1"/>
    <col min="10244" max="10496" width="9.33203125" style="1"/>
    <col min="10497" max="10497" width="5" style="1" customWidth="1"/>
    <col min="10498" max="10498" width="3.6640625" style="1" customWidth="1"/>
    <col min="10499" max="10499" width="37.6640625" style="1" customWidth="1"/>
    <col min="10500" max="10752" width="9.33203125" style="1"/>
    <col min="10753" max="10753" width="5" style="1" customWidth="1"/>
    <col min="10754" max="10754" width="3.6640625" style="1" customWidth="1"/>
    <col min="10755" max="10755" width="37.6640625" style="1" customWidth="1"/>
    <col min="10756" max="11008" width="9.33203125" style="1"/>
    <col min="11009" max="11009" width="5" style="1" customWidth="1"/>
    <col min="11010" max="11010" width="3.6640625" style="1" customWidth="1"/>
    <col min="11011" max="11011" width="37.6640625" style="1" customWidth="1"/>
    <col min="11012" max="11264" width="9.33203125" style="1"/>
    <col min="11265" max="11265" width="5" style="1" customWidth="1"/>
    <col min="11266" max="11266" width="3.6640625" style="1" customWidth="1"/>
    <col min="11267" max="11267" width="37.6640625" style="1" customWidth="1"/>
    <col min="11268" max="11520" width="9.33203125" style="1"/>
    <col min="11521" max="11521" width="5" style="1" customWidth="1"/>
    <col min="11522" max="11522" width="3.6640625" style="1" customWidth="1"/>
    <col min="11523" max="11523" width="37.6640625" style="1" customWidth="1"/>
    <col min="11524" max="11776" width="9.33203125" style="1"/>
    <col min="11777" max="11777" width="5" style="1" customWidth="1"/>
    <col min="11778" max="11778" width="3.6640625" style="1" customWidth="1"/>
    <col min="11779" max="11779" width="37.6640625" style="1" customWidth="1"/>
    <col min="11780" max="12032" width="9.33203125" style="1"/>
    <col min="12033" max="12033" width="5" style="1" customWidth="1"/>
    <col min="12034" max="12034" width="3.6640625" style="1" customWidth="1"/>
    <col min="12035" max="12035" width="37.6640625" style="1" customWidth="1"/>
    <col min="12036" max="12288" width="9.33203125" style="1"/>
    <col min="12289" max="12289" width="5" style="1" customWidth="1"/>
    <col min="12290" max="12290" width="3.6640625" style="1" customWidth="1"/>
    <col min="12291" max="12291" width="37.6640625" style="1" customWidth="1"/>
    <col min="12292" max="12544" width="9.33203125" style="1"/>
    <col min="12545" max="12545" width="5" style="1" customWidth="1"/>
    <col min="12546" max="12546" width="3.6640625" style="1" customWidth="1"/>
    <col min="12547" max="12547" width="37.6640625" style="1" customWidth="1"/>
    <col min="12548" max="12800" width="9.33203125" style="1"/>
    <col min="12801" max="12801" width="5" style="1" customWidth="1"/>
    <col min="12802" max="12802" width="3.6640625" style="1" customWidth="1"/>
    <col min="12803" max="12803" width="37.6640625" style="1" customWidth="1"/>
    <col min="12804" max="13056" width="9.33203125" style="1"/>
    <col min="13057" max="13057" width="5" style="1" customWidth="1"/>
    <col min="13058" max="13058" width="3.6640625" style="1" customWidth="1"/>
    <col min="13059" max="13059" width="37.6640625" style="1" customWidth="1"/>
    <col min="13060" max="13312" width="9.33203125" style="1"/>
    <col min="13313" max="13313" width="5" style="1" customWidth="1"/>
    <col min="13314" max="13314" width="3.6640625" style="1" customWidth="1"/>
    <col min="13315" max="13315" width="37.6640625" style="1" customWidth="1"/>
    <col min="13316" max="13568" width="9.33203125" style="1"/>
    <col min="13569" max="13569" width="5" style="1" customWidth="1"/>
    <col min="13570" max="13570" width="3.6640625" style="1" customWidth="1"/>
    <col min="13571" max="13571" width="37.6640625" style="1" customWidth="1"/>
    <col min="13572" max="13824" width="9.33203125" style="1"/>
    <col min="13825" max="13825" width="5" style="1" customWidth="1"/>
    <col min="13826" max="13826" width="3.6640625" style="1" customWidth="1"/>
    <col min="13827" max="13827" width="37.6640625" style="1" customWidth="1"/>
    <col min="13828" max="14080" width="9.33203125" style="1"/>
    <col min="14081" max="14081" width="5" style="1" customWidth="1"/>
    <col min="14082" max="14082" width="3.6640625" style="1" customWidth="1"/>
    <col min="14083" max="14083" width="37.6640625" style="1" customWidth="1"/>
    <col min="14084" max="14336" width="9.33203125" style="1"/>
    <col min="14337" max="14337" width="5" style="1" customWidth="1"/>
    <col min="14338" max="14338" width="3.6640625" style="1" customWidth="1"/>
    <col min="14339" max="14339" width="37.6640625" style="1" customWidth="1"/>
    <col min="14340" max="14592" width="9.33203125" style="1"/>
    <col min="14593" max="14593" width="5" style="1" customWidth="1"/>
    <col min="14594" max="14594" width="3.6640625" style="1" customWidth="1"/>
    <col min="14595" max="14595" width="37.6640625" style="1" customWidth="1"/>
    <col min="14596" max="14848" width="9.33203125" style="1"/>
    <col min="14849" max="14849" width="5" style="1" customWidth="1"/>
    <col min="14850" max="14850" width="3.6640625" style="1" customWidth="1"/>
    <col min="14851" max="14851" width="37.6640625" style="1" customWidth="1"/>
    <col min="14852" max="15104" width="9.33203125" style="1"/>
    <col min="15105" max="15105" width="5" style="1" customWidth="1"/>
    <col min="15106" max="15106" width="3.6640625" style="1" customWidth="1"/>
    <col min="15107" max="15107" width="37.6640625" style="1" customWidth="1"/>
    <col min="15108" max="15360" width="9.33203125" style="1"/>
    <col min="15361" max="15361" width="5" style="1" customWidth="1"/>
    <col min="15362" max="15362" width="3.6640625" style="1" customWidth="1"/>
    <col min="15363" max="15363" width="37.6640625" style="1" customWidth="1"/>
    <col min="15364" max="15616" width="9.33203125" style="1"/>
    <col min="15617" max="15617" width="5" style="1" customWidth="1"/>
    <col min="15618" max="15618" width="3.6640625" style="1" customWidth="1"/>
    <col min="15619" max="15619" width="37.6640625" style="1" customWidth="1"/>
    <col min="15620" max="15872" width="9.33203125" style="1"/>
    <col min="15873" max="15873" width="5" style="1" customWidth="1"/>
    <col min="15874" max="15874" width="3.6640625" style="1" customWidth="1"/>
    <col min="15875" max="15875" width="37.6640625" style="1" customWidth="1"/>
    <col min="15876" max="16128" width="9.33203125" style="1"/>
    <col min="16129" max="16129" width="5" style="1" customWidth="1"/>
    <col min="16130" max="16130" width="3.6640625" style="1" customWidth="1"/>
    <col min="16131" max="16131" width="37.6640625" style="1" customWidth="1"/>
    <col min="16132" max="16384" width="9.33203125" style="1"/>
  </cols>
  <sheetData>
    <row r="1" spans="1:3" ht="19.5" customHeight="1">
      <c r="A1" s="440" t="s">
        <v>0</v>
      </c>
      <c r="B1" s="441"/>
      <c r="C1" s="441"/>
    </row>
    <row r="2" spans="1:3" ht="14.25">
      <c r="A2" s="39"/>
      <c r="B2" s="40"/>
      <c r="C2" s="40"/>
    </row>
    <row r="3" spans="1:3" ht="14.25">
      <c r="A3" s="41">
        <v>103</v>
      </c>
      <c r="B3" s="42"/>
      <c r="C3" s="42" t="s">
        <v>1</v>
      </c>
    </row>
    <row r="4" spans="1:3" ht="14.25">
      <c r="A4" s="41"/>
      <c r="B4" s="43" t="s">
        <v>2</v>
      </c>
      <c r="C4" s="44" t="s">
        <v>3</v>
      </c>
    </row>
    <row r="5" spans="1:3" ht="14.25">
      <c r="A5" s="41"/>
      <c r="B5" s="43" t="s">
        <v>4</v>
      </c>
      <c r="C5" s="44" t="s">
        <v>5</v>
      </c>
    </row>
    <row r="6" spans="1:3" ht="14.25">
      <c r="A6" s="41"/>
      <c r="B6" s="43" t="s">
        <v>6</v>
      </c>
      <c r="C6" s="44" t="s">
        <v>7</v>
      </c>
    </row>
    <row r="7" spans="1:3" ht="14.25">
      <c r="A7" s="41"/>
      <c r="B7" s="43" t="s">
        <v>8</v>
      </c>
      <c r="C7" s="44" t="s">
        <v>9</v>
      </c>
    </row>
    <row r="8" spans="1:3" ht="14.25">
      <c r="A8" s="41">
        <v>104</v>
      </c>
      <c r="B8" s="42"/>
      <c r="C8" s="44" t="s">
        <v>10</v>
      </c>
    </row>
    <row r="9" spans="1:3" ht="14.25">
      <c r="A9" s="41"/>
      <c r="B9" s="43" t="s">
        <v>2</v>
      </c>
      <c r="C9" s="42" t="s">
        <v>11</v>
      </c>
    </row>
    <row r="10" spans="1:3" ht="14.25">
      <c r="A10" s="41"/>
      <c r="B10" s="43" t="s">
        <v>4</v>
      </c>
      <c r="C10" s="42" t="s">
        <v>12</v>
      </c>
    </row>
    <row r="11" spans="1:3" ht="14.25">
      <c r="A11" s="41">
        <v>105</v>
      </c>
      <c r="B11" s="42"/>
      <c r="C11" s="44" t="s">
        <v>13</v>
      </c>
    </row>
    <row r="12" spans="1:3" ht="14.25">
      <c r="A12" s="41">
        <v>106</v>
      </c>
      <c r="B12" s="42"/>
      <c r="C12" s="42" t="s">
        <v>14</v>
      </c>
    </row>
    <row r="13" spans="1:3" ht="14.25">
      <c r="A13" s="41"/>
      <c r="B13" s="43" t="s">
        <v>2</v>
      </c>
      <c r="C13" s="44" t="s">
        <v>15</v>
      </c>
    </row>
    <row r="14" spans="1:3" ht="14.25">
      <c r="A14" s="41"/>
      <c r="B14" s="43" t="s">
        <v>4</v>
      </c>
      <c r="C14" s="44" t="s">
        <v>16</v>
      </c>
    </row>
    <row r="15" spans="1:3" ht="14.25">
      <c r="A15" s="41"/>
      <c r="B15" s="43" t="s">
        <v>6</v>
      </c>
      <c r="C15" s="44" t="s">
        <v>17</v>
      </c>
    </row>
    <row r="16" spans="1:3" ht="14.25">
      <c r="A16" s="41"/>
      <c r="B16" s="43" t="s">
        <v>8</v>
      </c>
      <c r="C16" s="44" t="s">
        <v>18</v>
      </c>
    </row>
  </sheetData>
  <mergeCells count="1">
    <mergeCell ref="A1:C1"/>
  </mergeCells>
  <phoneticPr fontId="1"/>
  <hyperlinks>
    <hyperlink ref="C4" location="'103(1)'!A1" display="発電実績"/>
    <hyperlink ref="C5" location="'103(2)'!A1" display="水系別包蔵水力一覧"/>
    <hyperlink ref="C6" location="'103(3)'!A1" display="電灯及び電力需要"/>
    <hyperlink ref="C7" location="'103(4)'!A1" display="発電所設備概要"/>
    <hyperlink ref="C8" location="'104(1),(2)'!A1" display="都市ガス"/>
    <hyperlink ref="C11" location="'105'!A1" display="液化石油ガス（プロパンガス）販売状況"/>
    <hyperlink ref="C13" location="'106(1)'!A1" display="市町村別水道普及状況"/>
    <hyperlink ref="C14" location="'106(2)'!A1" display="上 水 道"/>
    <hyperlink ref="C15" location="'106(3)-3 '!A1" display="簡易水道"/>
    <hyperlink ref="C16" location="'106(4)'!A1" display="専用水道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zoomScaleNormal="100" zoomScaleSheetLayoutView="100" workbookViewId="0">
      <selection activeCell="C18" sqref="C18"/>
    </sheetView>
  </sheetViews>
  <sheetFormatPr defaultRowHeight="13.5"/>
  <cols>
    <col min="1" max="1" width="9.33203125" style="329"/>
    <col min="2" max="2" width="15.5" style="329" customWidth="1"/>
    <col min="3" max="3" width="20" style="329" customWidth="1"/>
    <col min="4" max="9" width="14.83203125" style="329" customWidth="1"/>
    <col min="10" max="10" width="2.6640625" style="329" customWidth="1"/>
    <col min="11" max="11" width="15.5" style="329" customWidth="1"/>
    <col min="12" max="12" width="20" style="329" customWidth="1"/>
    <col min="13" max="18" width="14.83203125" style="329" customWidth="1"/>
    <col min="19" max="257" width="9.33203125" style="329"/>
    <col min="258" max="258" width="15.5" style="329" customWidth="1"/>
    <col min="259" max="259" width="20" style="329" customWidth="1"/>
    <col min="260" max="265" width="14.83203125" style="329" customWidth="1"/>
    <col min="266" max="266" width="2.6640625" style="329" customWidth="1"/>
    <col min="267" max="267" width="15.5" style="329" customWidth="1"/>
    <col min="268" max="268" width="20" style="329" customWidth="1"/>
    <col min="269" max="274" width="14.83203125" style="329" customWidth="1"/>
    <col min="275" max="513" width="9.33203125" style="329"/>
    <col min="514" max="514" width="15.5" style="329" customWidth="1"/>
    <col min="515" max="515" width="20" style="329" customWidth="1"/>
    <col min="516" max="521" width="14.83203125" style="329" customWidth="1"/>
    <col min="522" max="522" width="2.6640625" style="329" customWidth="1"/>
    <col min="523" max="523" width="15.5" style="329" customWidth="1"/>
    <col min="524" max="524" width="20" style="329" customWidth="1"/>
    <col min="525" max="530" width="14.83203125" style="329" customWidth="1"/>
    <col min="531" max="769" width="9.33203125" style="329"/>
    <col min="770" max="770" width="15.5" style="329" customWidth="1"/>
    <col min="771" max="771" width="20" style="329" customWidth="1"/>
    <col min="772" max="777" width="14.83203125" style="329" customWidth="1"/>
    <col min="778" max="778" width="2.6640625" style="329" customWidth="1"/>
    <col min="779" max="779" width="15.5" style="329" customWidth="1"/>
    <col min="780" max="780" width="20" style="329" customWidth="1"/>
    <col min="781" max="786" width="14.83203125" style="329" customWidth="1"/>
    <col min="787" max="1025" width="9.33203125" style="329"/>
    <col min="1026" max="1026" width="15.5" style="329" customWidth="1"/>
    <col min="1027" max="1027" width="20" style="329" customWidth="1"/>
    <col min="1028" max="1033" width="14.83203125" style="329" customWidth="1"/>
    <col min="1034" max="1034" width="2.6640625" style="329" customWidth="1"/>
    <col min="1035" max="1035" width="15.5" style="329" customWidth="1"/>
    <col min="1036" max="1036" width="20" style="329" customWidth="1"/>
    <col min="1037" max="1042" width="14.83203125" style="329" customWidth="1"/>
    <col min="1043" max="1281" width="9.33203125" style="329"/>
    <col min="1282" max="1282" width="15.5" style="329" customWidth="1"/>
    <col min="1283" max="1283" width="20" style="329" customWidth="1"/>
    <col min="1284" max="1289" width="14.83203125" style="329" customWidth="1"/>
    <col min="1290" max="1290" width="2.6640625" style="329" customWidth="1"/>
    <col min="1291" max="1291" width="15.5" style="329" customWidth="1"/>
    <col min="1292" max="1292" width="20" style="329" customWidth="1"/>
    <col min="1293" max="1298" width="14.83203125" style="329" customWidth="1"/>
    <col min="1299" max="1537" width="9.33203125" style="329"/>
    <col min="1538" max="1538" width="15.5" style="329" customWidth="1"/>
    <col min="1539" max="1539" width="20" style="329" customWidth="1"/>
    <col min="1540" max="1545" width="14.83203125" style="329" customWidth="1"/>
    <col min="1546" max="1546" width="2.6640625" style="329" customWidth="1"/>
    <col min="1547" max="1547" width="15.5" style="329" customWidth="1"/>
    <col min="1548" max="1548" width="20" style="329" customWidth="1"/>
    <col min="1549" max="1554" width="14.83203125" style="329" customWidth="1"/>
    <col min="1555" max="1793" width="9.33203125" style="329"/>
    <col min="1794" max="1794" width="15.5" style="329" customWidth="1"/>
    <col min="1795" max="1795" width="20" style="329" customWidth="1"/>
    <col min="1796" max="1801" width="14.83203125" style="329" customWidth="1"/>
    <col min="1802" max="1802" width="2.6640625" style="329" customWidth="1"/>
    <col min="1803" max="1803" width="15.5" style="329" customWidth="1"/>
    <col min="1804" max="1804" width="20" style="329" customWidth="1"/>
    <col min="1805" max="1810" width="14.83203125" style="329" customWidth="1"/>
    <col min="1811" max="2049" width="9.33203125" style="329"/>
    <col min="2050" max="2050" width="15.5" style="329" customWidth="1"/>
    <col min="2051" max="2051" width="20" style="329" customWidth="1"/>
    <col min="2052" max="2057" width="14.83203125" style="329" customWidth="1"/>
    <col min="2058" max="2058" width="2.6640625" style="329" customWidth="1"/>
    <col min="2059" max="2059" width="15.5" style="329" customWidth="1"/>
    <col min="2060" max="2060" width="20" style="329" customWidth="1"/>
    <col min="2061" max="2066" width="14.83203125" style="329" customWidth="1"/>
    <col min="2067" max="2305" width="9.33203125" style="329"/>
    <col min="2306" max="2306" width="15.5" style="329" customWidth="1"/>
    <col min="2307" max="2307" width="20" style="329" customWidth="1"/>
    <col min="2308" max="2313" width="14.83203125" style="329" customWidth="1"/>
    <col min="2314" max="2314" width="2.6640625" style="329" customWidth="1"/>
    <col min="2315" max="2315" width="15.5" style="329" customWidth="1"/>
    <col min="2316" max="2316" width="20" style="329" customWidth="1"/>
    <col min="2317" max="2322" width="14.83203125" style="329" customWidth="1"/>
    <col min="2323" max="2561" width="9.33203125" style="329"/>
    <col min="2562" max="2562" width="15.5" style="329" customWidth="1"/>
    <col min="2563" max="2563" width="20" style="329" customWidth="1"/>
    <col min="2564" max="2569" width="14.83203125" style="329" customWidth="1"/>
    <col min="2570" max="2570" width="2.6640625" style="329" customWidth="1"/>
    <col min="2571" max="2571" width="15.5" style="329" customWidth="1"/>
    <col min="2572" max="2572" width="20" style="329" customWidth="1"/>
    <col min="2573" max="2578" width="14.83203125" style="329" customWidth="1"/>
    <col min="2579" max="2817" width="9.33203125" style="329"/>
    <col min="2818" max="2818" width="15.5" style="329" customWidth="1"/>
    <col min="2819" max="2819" width="20" style="329" customWidth="1"/>
    <col min="2820" max="2825" width="14.83203125" style="329" customWidth="1"/>
    <col min="2826" max="2826" width="2.6640625" style="329" customWidth="1"/>
    <col min="2827" max="2827" width="15.5" style="329" customWidth="1"/>
    <col min="2828" max="2828" width="20" style="329" customWidth="1"/>
    <col min="2829" max="2834" width="14.83203125" style="329" customWidth="1"/>
    <col min="2835" max="3073" width="9.33203125" style="329"/>
    <col min="3074" max="3074" width="15.5" style="329" customWidth="1"/>
    <col min="3075" max="3075" width="20" style="329" customWidth="1"/>
    <col min="3076" max="3081" width="14.83203125" style="329" customWidth="1"/>
    <col min="3082" max="3082" width="2.6640625" style="329" customWidth="1"/>
    <col min="3083" max="3083" width="15.5" style="329" customWidth="1"/>
    <col min="3084" max="3084" width="20" style="329" customWidth="1"/>
    <col min="3085" max="3090" width="14.83203125" style="329" customWidth="1"/>
    <col min="3091" max="3329" width="9.33203125" style="329"/>
    <col min="3330" max="3330" width="15.5" style="329" customWidth="1"/>
    <col min="3331" max="3331" width="20" style="329" customWidth="1"/>
    <col min="3332" max="3337" width="14.83203125" style="329" customWidth="1"/>
    <col min="3338" max="3338" width="2.6640625" style="329" customWidth="1"/>
    <col min="3339" max="3339" width="15.5" style="329" customWidth="1"/>
    <col min="3340" max="3340" width="20" style="329" customWidth="1"/>
    <col min="3341" max="3346" width="14.83203125" style="329" customWidth="1"/>
    <col min="3347" max="3585" width="9.33203125" style="329"/>
    <col min="3586" max="3586" width="15.5" style="329" customWidth="1"/>
    <col min="3587" max="3587" width="20" style="329" customWidth="1"/>
    <col min="3588" max="3593" width="14.83203125" style="329" customWidth="1"/>
    <col min="3594" max="3594" width="2.6640625" style="329" customWidth="1"/>
    <col min="3595" max="3595" width="15.5" style="329" customWidth="1"/>
    <col min="3596" max="3596" width="20" style="329" customWidth="1"/>
    <col min="3597" max="3602" width="14.83203125" style="329" customWidth="1"/>
    <col min="3603" max="3841" width="9.33203125" style="329"/>
    <col min="3842" max="3842" width="15.5" style="329" customWidth="1"/>
    <col min="3843" max="3843" width="20" style="329" customWidth="1"/>
    <col min="3844" max="3849" width="14.83203125" style="329" customWidth="1"/>
    <col min="3850" max="3850" width="2.6640625" style="329" customWidth="1"/>
    <col min="3851" max="3851" width="15.5" style="329" customWidth="1"/>
    <col min="3852" max="3852" width="20" style="329" customWidth="1"/>
    <col min="3853" max="3858" width="14.83203125" style="329" customWidth="1"/>
    <col min="3859" max="4097" width="9.33203125" style="329"/>
    <col min="4098" max="4098" width="15.5" style="329" customWidth="1"/>
    <col min="4099" max="4099" width="20" style="329" customWidth="1"/>
    <col min="4100" max="4105" width="14.83203125" style="329" customWidth="1"/>
    <col min="4106" max="4106" width="2.6640625" style="329" customWidth="1"/>
    <col min="4107" max="4107" width="15.5" style="329" customWidth="1"/>
    <col min="4108" max="4108" width="20" style="329" customWidth="1"/>
    <col min="4109" max="4114" width="14.83203125" style="329" customWidth="1"/>
    <col min="4115" max="4353" width="9.33203125" style="329"/>
    <col min="4354" max="4354" width="15.5" style="329" customWidth="1"/>
    <col min="4355" max="4355" width="20" style="329" customWidth="1"/>
    <col min="4356" max="4361" width="14.83203125" style="329" customWidth="1"/>
    <col min="4362" max="4362" width="2.6640625" style="329" customWidth="1"/>
    <col min="4363" max="4363" width="15.5" style="329" customWidth="1"/>
    <col min="4364" max="4364" width="20" style="329" customWidth="1"/>
    <col min="4365" max="4370" width="14.83203125" style="329" customWidth="1"/>
    <col min="4371" max="4609" width="9.33203125" style="329"/>
    <col min="4610" max="4610" width="15.5" style="329" customWidth="1"/>
    <col min="4611" max="4611" width="20" style="329" customWidth="1"/>
    <col min="4612" max="4617" width="14.83203125" style="329" customWidth="1"/>
    <col min="4618" max="4618" width="2.6640625" style="329" customWidth="1"/>
    <col min="4619" max="4619" width="15.5" style="329" customWidth="1"/>
    <col min="4620" max="4620" width="20" style="329" customWidth="1"/>
    <col min="4621" max="4626" width="14.83203125" style="329" customWidth="1"/>
    <col min="4627" max="4865" width="9.33203125" style="329"/>
    <col min="4866" max="4866" width="15.5" style="329" customWidth="1"/>
    <col min="4867" max="4867" width="20" style="329" customWidth="1"/>
    <col min="4868" max="4873" width="14.83203125" style="329" customWidth="1"/>
    <col min="4874" max="4874" width="2.6640625" style="329" customWidth="1"/>
    <col min="4875" max="4875" width="15.5" style="329" customWidth="1"/>
    <col min="4876" max="4876" width="20" style="329" customWidth="1"/>
    <col min="4877" max="4882" width="14.83203125" style="329" customWidth="1"/>
    <col min="4883" max="5121" width="9.33203125" style="329"/>
    <col min="5122" max="5122" width="15.5" style="329" customWidth="1"/>
    <col min="5123" max="5123" width="20" style="329" customWidth="1"/>
    <col min="5124" max="5129" width="14.83203125" style="329" customWidth="1"/>
    <col min="5130" max="5130" width="2.6640625" style="329" customWidth="1"/>
    <col min="5131" max="5131" width="15.5" style="329" customWidth="1"/>
    <col min="5132" max="5132" width="20" style="329" customWidth="1"/>
    <col min="5133" max="5138" width="14.83203125" style="329" customWidth="1"/>
    <col min="5139" max="5377" width="9.33203125" style="329"/>
    <col min="5378" max="5378" width="15.5" style="329" customWidth="1"/>
    <col min="5379" max="5379" width="20" style="329" customWidth="1"/>
    <col min="5380" max="5385" width="14.83203125" style="329" customWidth="1"/>
    <col min="5386" max="5386" width="2.6640625" style="329" customWidth="1"/>
    <col min="5387" max="5387" width="15.5" style="329" customWidth="1"/>
    <col min="5388" max="5388" width="20" style="329" customWidth="1"/>
    <col min="5389" max="5394" width="14.83203125" style="329" customWidth="1"/>
    <col min="5395" max="5633" width="9.33203125" style="329"/>
    <col min="5634" max="5634" width="15.5" style="329" customWidth="1"/>
    <col min="5635" max="5635" width="20" style="329" customWidth="1"/>
    <col min="5636" max="5641" width="14.83203125" style="329" customWidth="1"/>
    <col min="5642" max="5642" width="2.6640625" style="329" customWidth="1"/>
    <col min="5643" max="5643" width="15.5" style="329" customWidth="1"/>
    <col min="5644" max="5644" width="20" style="329" customWidth="1"/>
    <col min="5645" max="5650" width="14.83203125" style="329" customWidth="1"/>
    <col min="5651" max="5889" width="9.33203125" style="329"/>
    <col min="5890" max="5890" width="15.5" style="329" customWidth="1"/>
    <col min="5891" max="5891" width="20" style="329" customWidth="1"/>
    <col min="5892" max="5897" width="14.83203125" style="329" customWidth="1"/>
    <col min="5898" max="5898" width="2.6640625" style="329" customWidth="1"/>
    <col min="5899" max="5899" width="15.5" style="329" customWidth="1"/>
    <col min="5900" max="5900" width="20" style="329" customWidth="1"/>
    <col min="5901" max="5906" width="14.83203125" style="329" customWidth="1"/>
    <col min="5907" max="6145" width="9.33203125" style="329"/>
    <col min="6146" max="6146" width="15.5" style="329" customWidth="1"/>
    <col min="6147" max="6147" width="20" style="329" customWidth="1"/>
    <col min="6148" max="6153" width="14.83203125" style="329" customWidth="1"/>
    <col min="6154" max="6154" width="2.6640625" style="329" customWidth="1"/>
    <col min="6155" max="6155" width="15.5" style="329" customWidth="1"/>
    <col min="6156" max="6156" width="20" style="329" customWidth="1"/>
    <col min="6157" max="6162" width="14.83203125" style="329" customWidth="1"/>
    <col min="6163" max="6401" width="9.33203125" style="329"/>
    <col min="6402" max="6402" width="15.5" style="329" customWidth="1"/>
    <col min="6403" max="6403" width="20" style="329" customWidth="1"/>
    <col min="6404" max="6409" width="14.83203125" style="329" customWidth="1"/>
    <col min="6410" max="6410" width="2.6640625" style="329" customWidth="1"/>
    <col min="6411" max="6411" width="15.5" style="329" customWidth="1"/>
    <col min="6412" max="6412" width="20" style="329" customWidth="1"/>
    <col min="6413" max="6418" width="14.83203125" style="329" customWidth="1"/>
    <col min="6419" max="6657" width="9.33203125" style="329"/>
    <col min="6658" max="6658" width="15.5" style="329" customWidth="1"/>
    <col min="6659" max="6659" width="20" style="329" customWidth="1"/>
    <col min="6660" max="6665" width="14.83203125" style="329" customWidth="1"/>
    <col min="6666" max="6666" width="2.6640625" style="329" customWidth="1"/>
    <col min="6667" max="6667" width="15.5" style="329" customWidth="1"/>
    <col min="6668" max="6668" width="20" style="329" customWidth="1"/>
    <col min="6669" max="6674" width="14.83203125" style="329" customWidth="1"/>
    <col min="6675" max="6913" width="9.33203125" style="329"/>
    <col min="6914" max="6914" width="15.5" style="329" customWidth="1"/>
    <col min="6915" max="6915" width="20" style="329" customWidth="1"/>
    <col min="6916" max="6921" width="14.83203125" style="329" customWidth="1"/>
    <col min="6922" max="6922" width="2.6640625" style="329" customWidth="1"/>
    <col min="6923" max="6923" width="15.5" style="329" customWidth="1"/>
    <col min="6924" max="6924" width="20" style="329" customWidth="1"/>
    <col min="6925" max="6930" width="14.83203125" style="329" customWidth="1"/>
    <col min="6931" max="7169" width="9.33203125" style="329"/>
    <col min="7170" max="7170" width="15.5" style="329" customWidth="1"/>
    <col min="7171" max="7171" width="20" style="329" customWidth="1"/>
    <col min="7172" max="7177" width="14.83203125" style="329" customWidth="1"/>
    <col min="7178" max="7178" width="2.6640625" style="329" customWidth="1"/>
    <col min="7179" max="7179" width="15.5" style="329" customWidth="1"/>
    <col min="7180" max="7180" width="20" style="329" customWidth="1"/>
    <col min="7181" max="7186" width="14.83203125" style="329" customWidth="1"/>
    <col min="7187" max="7425" width="9.33203125" style="329"/>
    <col min="7426" max="7426" width="15.5" style="329" customWidth="1"/>
    <col min="7427" max="7427" width="20" style="329" customWidth="1"/>
    <col min="7428" max="7433" width="14.83203125" style="329" customWidth="1"/>
    <col min="7434" max="7434" width="2.6640625" style="329" customWidth="1"/>
    <col min="7435" max="7435" width="15.5" style="329" customWidth="1"/>
    <col min="7436" max="7436" width="20" style="329" customWidth="1"/>
    <col min="7437" max="7442" width="14.83203125" style="329" customWidth="1"/>
    <col min="7443" max="7681" width="9.33203125" style="329"/>
    <col min="7682" max="7682" width="15.5" style="329" customWidth="1"/>
    <col min="7683" max="7683" width="20" style="329" customWidth="1"/>
    <col min="7684" max="7689" width="14.83203125" style="329" customWidth="1"/>
    <col min="7690" max="7690" width="2.6640625" style="329" customWidth="1"/>
    <col min="7691" max="7691" width="15.5" style="329" customWidth="1"/>
    <col min="7692" max="7692" width="20" style="329" customWidth="1"/>
    <col min="7693" max="7698" width="14.83203125" style="329" customWidth="1"/>
    <col min="7699" max="7937" width="9.33203125" style="329"/>
    <col min="7938" max="7938" width="15.5" style="329" customWidth="1"/>
    <col min="7939" max="7939" width="20" style="329" customWidth="1"/>
    <col min="7940" max="7945" width="14.83203125" style="329" customWidth="1"/>
    <col min="7946" max="7946" width="2.6640625" style="329" customWidth="1"/>
    <col min="7947" max="7947" width="15.5" style="329" customWidth="1"/>
    <col min="7948" max="7948" width="20" style="329" customWidth="1"/>
    <col min="7949" max="7954" width="14.83203125" style="329" customWidth="1"/>
    <col min="7955" max="8193" width="9.33203125" style="329"/>
    <col min="8194" max="8194" width="15.5" style="329" customWidth="1"/>
    <col min="8195" max="8195" width="20" style="329" customWidth="1"/>
    <col min="8196" max="8201" width="14.83203125" style="329" customWidth="1"/>
    <col min="8202" max="8202" width="2.6640625" style="329" customWidth="1"/>
    <col min="8203" max="8203" width="15.5" style="329" customWidth="1"/>
    <col min="8204" max="8204" width="20" style="329" customWidth="1"/>
    <col min="8205" max="8210" width="14.83203125" style="329" customWidth="1"/>
    <col min="8211" max="8449" width="9.33203125" style="329"/>
    <col min="8450" max="8450" width="15.5" style="329" customWidth="1"/>
    <col min="8451" max="8451" width="20" style="329" customWidth="1"/>
    <col min="8452" max="8457" width="14.83203125" style="329" customWidth="1"/>
    <col min="8458" max="8458" width="2.6640625" style="329" customWidth="1"/>
    <col min="8459" max="8459" width="15.5" style="329" customWidth="1"/>
    <col min="8460" max="8460" width="20" style="329" customWidth="1"/>
    <col min="8461" max="8466" width="14.83203125" style="329" customWidth="1"/>
    <col min="8467" max="8705" width="9.33203125" style="329"/>
    <col min="8706" max="8706" width="15.5" style="329" customWidth="1"/>
    <col min="8707" max="8707" width="20" style="329" customWidth="1"/>
    <col min="8708" max="8713" width="14.83203125" style="329" customWidth="1"/>
    <col min="8714" max="8714" width="2.6640625" style="329" customWidth="1"/>
    <col min="8715" max="8715" width="15.5" style="329" customWidth="1"/>
    <col min="8716" max="8716" width="20" style="329" customWidth="1"/>
    <col min="8717" max="8722" width="14.83203125" style="329" customWidth="1"/>
    <col min="8723" max="8961" width="9.33203125" style="329"/>
    <col min="8962" max="8962" width="15.5" style="329" customWidth="1"/>
    <col min="8963" max="8963" width="20" style="329" customWidth="1"/>
    <col min="8964" max="8969" width="14.83203125" style="329" customWidth="1"/>
    <col min="8970" max="8970" width="2.6640625" style="329" customWidth="1"/>
    <col min="8971" max="8971" width="15.5" style="329" customWidth="1"/>
    <col min="8972" max="8972" width="20" style="329" customWidth="1"/>
    <col min="8973" max="8978" width="14.83203125" style="329" customWidth="1"/>
    <col min="8979" max="9217" width="9.33203125" style="329"/>
    <col min="9218" max="9218" width="15.5" style="329" customWidth="1"/>
    <col min="9219" max="9219" width="20" style="329" customWidth="1"/>
    <col min="9220" max="9225" width="14.83203125" style="329" customWidth="1"/>
    <col min="9226" max="9226" width="2.6640625" style="329" customWidth="1"/>
    <col min="9227" max="9227" width="15.5" style="329" customWidth="1"/>
    <col min="9228" max="9228" width="20" style="329" customWidth="1"/>
    <col min="9229" max="9234" width="14.83203125" style="329" customWidth="1"/>
    <col min="9235" max="9473" width="9.33203125" style="329"/>
    <col min="9474" max="9474" width="15.5" style="329" customWidth="1"/>
    <col min="9475" max="9475" width="20" style="329" customWidth="1"/>
    <col min="9476" max="9481" width="14.83203125" style="329" customWidth="1"/>
    <col min="9482" max="9482" width="2.6640625" style="329" customWidth="1"/>
    <col min="9483" max="9483" width="15.5" style="329" customWidth="1"/>
    <col min="9484" max="9484" width="20" style="329" customWidth="1"/>
    <col min="9485" max="9490" width="14.83203125" style="329" customWidth="1"/>
    <col min="9491" max="9729" width="9.33203125" style="329"/>
    <col min="9730" max="9730" width="15.5" style="329" customWidth="1"/>
    <col min="9731" max="9731" width="20" style="329" customWidth="1"/>
    <col min="9732" max="9737" width="14.83203125" style="329" customWidth="1"/>
    <col min="9738" max="9738" width="2.6640625" style="329" customWidth="1"/>
    <col min="9739" max="9739" width="15.5" style="329" customWidth="1"/>
    <col min="9740" max="9740" width="20" style="329" customWidth="1"/>
    <col min="9741" max="9746" width="14.83203125" style="329" customWidth="1"/>
    <col min="9747" max="9985" width="9.33203125" style="329"/>
    <col min="9986" max="9986" width="15.5" style="329" customWidth="1"/>
    <col min="9987" max="9987" width="20" style="329" customWidth="1"/>
    <col min="9988" max="9993" width="14.83203125" style="329" customWidth="1"/>
    <col min="9994" max="9994" width="2.6640625" style="329" customWidth="1"/>
    <col min="9995" max="9995" width="15.5" style="329" customWidth="1"/>
    <col min="9996" max="9996" width="20" style="329" customWidth="1"/>
    <col min="9997" max="10002" width="14.83203125" style="329" customWidth="1"/>
    <col min="10003" max="10241" width="9.33203125" style="329"/>
    <col min="10242" max="10242" width="15.5" style="329" customWidth="1"/>
    <col min="10243" max="10243" width="20" style="329" customWidth="1"/>
    <col min="10244" max="10249" width="14.83203125" style="329" customWidth="1"/>
    <col min="10250" max="10250" width="2.6640625" style="329" customWidth="1"/>
    <col min="10251" max="10251" width="15.5" style="329" customWidth="1"/>
    <col min="10252" max="10252" width="20" style="329" customWidth="1"/>
    <col min="10253" max="10258" width="14.83203125" style="329" customWidth="1"/>
    <col min="10259" max="10497" width="9.33203125" style="329"/>
    <col min="10498" max="10498" width="15.5" style="329" customWidth="1"/>
    <col min="10499" max="10499" width="20" style="329" customWidth="1"/>
    <col min="10500" max="10505" width="14.83203125" style="329" customWidth="1"/>
    <col min="10506" max="10506" width="2.6640625" style="329" customWidth="1"/>
    <col min="10507" max="10507" width="15.5" style="329" customWidth="1"/>
    <col min="10508" max="10508" width="20" style="329" customWidth="1"/>
    <col min="10509" max="10514" width="14.83203125" style="329" customWidth="1"/>
    <col min="10515" max="10753" width="9.33203125" style="329"/>
    <col min="10754" max="10754" width="15.5" style="329" customWidth="1"/>
    <col min="10755" max="10755" width="20" style="329" customWidth="1"/>
    <col min="10756" max="10761" width="14.83203125" style="329" customWidth="1"/>
    <col min="10762" max="10762" width="2.6640625" style="329" customWidth="1"/>
    <col min="10763" max="10763" width="15.5" style="329" customWidth="1"/>
    <col min="10764" max="10764" width="20" style="329" customWidth="1"/>
    <col min="10765" max="10770" width="14.83203125" style="329" customWidth="1"/>
    <col min="10771" max="11009" width="9.33203125" style="329"/>
    <col min="11010" max="11010" width="15.5" style="329" customWidth="1"/>
    <col min="11011" max="11011" width="20" style="329" customWidth="1"/>
    <col min="11012" max="11017" width="14.83203125" style="329" customWidth="1"/>
    <col min="11018" max="11018" width="2.6640625" style="329" customWidth="1"/>
    <col min="11019" max="11019" width="15.5" style="329" customWidth="1"/>
    <col min="11020" max="11020" width="20" style="329" customWidth="1"/>
    <col min="11021" max="11026" width="14.83203125" style="329" customWidth="1"/>
    <col min="11027" max="11265" width="9.33203125" style="329"/>
    <col min="11266" max="11266" width="15.5" style="329" customWidth="1"/>
    <col min="11267" max="11267" width="20" style="329" customWidth="1"/>
    <col min="11268" max="11273" width="14.83203125" style="329" customWidth="1"/>
    <col min="11274" max="11274" width="2.6640625" style="329" customWidth="1"/>
    <col min="11275" max="11275" width="15.5" style="329" customWidth="1"/>
    <col min="11276" max="11276" width="20" style="329" customWidth="1"/>
    <col min="11277" max="11282" width="14.83203125" style="329" customWidth="1"/>
    <col min="11283" max="11521" width="9.33203125" style="329"/>
    <col min="11522" max="11522" width="15.5" style="329" customWidth="1"/>
    <col min="11523" max="11523" width="20" style="329" customWidth="1"/>
    <col min="11524" max="11529" width="14.83203125" style="329" customWidth="1"/>
    <col min="11530" max="11530" width="2.6640625" style="329" customWidth="1"/>
    <col min="11531" max="11531" width="15.5" style="329" customWidth="1"/>
    <col min="11532" max="11532" width="20" style="329" customWidth="1"/>
    <col min="11533" max="11538" width="14.83203125" style="329" customWidth="1"/>
    <col min="11539" max="11777" width="9.33203125" style="329"/>
    <col min="11778" max="11778" width="15.5" style="329" customWidth="1"/>
    <col min="11779" max="11779" width="20" style="329" customWidth="1"/>
    <col min="11780" max="11785" width="14.83203125" style="329" customWidth="1"/>
    <col min="11786" max="11786" width="2.6640625" style="329" customWidth="1"/>
    <col min="11787" max="11787" width="15.5" style="329" customWidth="1"/>
    <col min="11788" max="11788" width="20" style="329" customWidth="1"/>
    <col min="11789" max="11794" width="14.83203125" style="329" customWidth="1"/>
    <col min="11795" max="12033" width="9.33203125" style="329"/>
    <col min="12034" max="12034" width="15.5" style="329" customWidth="1"/>
    <col min="12035" max="12035" width="20" style="329" customWidth="1"/>
    <col min="12036" max="12041" width="14.83203125" style="329" customWidth="1"/>
    <col min="12042" max="12042" width="2.6640625" style="329" customWidth="1"/>
    <col min="12043" max="12043" width="15.5" style="329" customWidth="1"/>
    <col min="12044" max="12044" width="20" style="329" customWidth="1"/>
    <col min="12045" max="12050" width="14.83203125" style="329" customWidth="1"/>
    <col min="12051" max="12289" width="9.33203125" style="329"/>
    <col min="12290" max="12290" width="15.5" style="329" customWidth="1"/>
    <col min="12291" max="12291" width="20" style="329" customWidth="1"/>
    <col min="12292" max="12297" width="14.83203125" style="329" customWidth="1"/>
    <col min="12298" max="12298" width="2.6640625" style="329" customWidth="1"/>
    <col min="12299" max="12299" width="15.5" style="329" customWidth="1"/>
    <col min="12300" max="12300" width="20" style="329" customWidth="1"/>
    <col min="12301" max="12306" width="14.83203125" style="329" customWidth="1"/>
    <col min="12307" max="12545" width="9.33203125" style="329"/>
    <col min="12546" max="12546" width="15.5" style="329" customWidth="1"/>
    <col min="12547" max="12547" width="20" style="329" customWidth="1"/>
    <col min="12548" max="12553" width="14.83203125" style="329" customWidth="1"/>
    <col min="12554" max="12554" width="2.6640625" style="329" customWidth="1"/>
    <col min="12555" max="12555" width="15.5" style="329" customWidth="1"/>
    <col min="12556" max="12556" width="20" style="329" customWidth="1"/>
    <col min="12557" max="12562" width="14.83203125" style="329" customWidth="1"/>
    <col min="12563" max="12801" width="9.33203125" style="329"/>
    <col min="12802" max="12802" width="15.5" style="329" customWidth="1"/>
    <col min="12803" max="12803" width="20" style="329" customWidth="1"/>
    <col min="12804" max="12809" width="14.83203125" style="329" customWidth="1"/>
    <col min="12810" max="12810" width="2.6640625" style="329" customWidth="1"/>
    <col min="12811" max="12811" width="15.5" style="329" customWidth="1"/>
    <col min="12812" max="12812" width="20" style="329" customWidth="1"/>
    <col min="12813" max="12818" width="14.83203125" style="329" customWidth="1"/>
    <col min="12819" max="13057" width="9.33203125" style="329"/>
    <col min="13058" max="13058" width="15.5" style="329" customWidth="1"/>
    <col min="13059" max="13059" width="20" style="329" customWidth="1"/>
    <col min="13060" max="13065" width="14.83203125" style="329" customWidth="1"/>
    <col min="13066" max="13066" width="2.6640625" style="329" customWidth="1"/>
    <col min="13067" max="13067" width="15.5" style="329" customWidth="1"/>
    <col min="13068" max="13068" width="20" style="329" customWidth="1"/>
    <col min="13069" max="13074" width="14.83203125" style="329" customWidth="1"/>
    <col min="13075" max="13313" width="9.33203125" style="329"/>
    <col min="13314" max="13314" width="15.5" style="329" customWidth="1"/>
    <col min="13315" max="13315" width="20" style="329" customWidth="1"/>
    <col min="13316" max="13321" width="14.83203125" style="329" customWidth="1"/>
    <col min="13322" max="13322" width="2.6640625" style="329" customWidth="1"/>
    <col min="13323" max="13323" width="15.5" style="329" customWidth="1"/>
    <col min="13324" max="13324" width="20" style="329" customWidth="1"/>
    <col min="13325" max="13330" width="14.83203125" style="329" customWidth="1"/>
    <col min="13331" max="13569" width="9.33203125" style="329"/>
    <col min="13570" max="13570" width="15.5" style="329" customWidth="1"/>
    <col min="13571" max="13571" width="20" style="329" customWidth="1"/>
    <col min="13572" max="13577" width="14.83203125" style="329" customWidth="1"/>
    <col min="13578" max="13578" width="2.6640625" style="329" customWidth="1"/>
    <col min="13579" max="13579" width="15.5" style="329" customWidth="1"/>
    <col min="13580" max="13580" width="20" style="329" customWidth="1"/>
    <col min="13581" max="13586" width="14.83203125" style="329" customWidth="1"/>
    <col min="13587" max="13825" width="9.33203125" style="329"/>
    <col min="13826" max="13826" width="15.5" style="329" customWidth="1"/>
    <col min="13827" max="13827" width="20" style="329" customWidth="1"/>
    <col min="13828" max="13833" width="14.83203125" style="329" customWidth="1"/>
    <col min="13834" max="13834" width="2.6640625" style="329" customWidth="1"/>
    <col min="13835" max="13835" width="15.5" style="329" customWidth="1"/>
    <col min="13836" max="13836" width="20" style="329" customWidth="1"/>
    <col min="13837" max="13842" width="14.83203125" style="329" customWidth="1"/>
    <col min="13843" max="14081" width="9.33203125" style="329"/>
    <col min="14082" max="14082" width="15.5" style="329" customWidth="1"/>
    <col min="14083" max="14083" width="20" style="329" customWidth="1"/>
    <col min="14084" max="14089" width="14.83203125" style="329" customWidth="1"/>
    <col min="14090" max="14090" width="2.6640625" style="329" customWidth="1"/>
    <col min="14091" max="14091" width="15.5" style="329" customWidth="1"/>
    <col min="14092" max="14092" width="20" style="329" customWidth="1"/>
    <col min="14093" max="14098" width="14.83203125" style="329" customWidth="1"/>
    <col min="14099" max="14337" width="9.33203125" style="329"/>
    <col min="14338" max="14338" width="15.5" style="329" customWidth="1"/>
    <col min="14339" max="14339" width="20" style="329" customWidth="1"/>
    <col min="14340" max="14345" width="14.83203125" style="329" customWidth="1"/>
    <col min="14346" max="14346" width="2.6640625" style="329" customWidth="1"/>
    <col min="14347" max="14347" width="15.5" style="329" customWidth="1"/>
    <col min="14348" max="14348" width="20" style="329" customWidth="1"/>
    <col min="14349" max="14354" width="14.83203125" style="329" customWidth="1"/>
    <col min="14355" max="14593" width="9.33203125" style="329"/>
    <col min="14594" max="14594" width="15.5" style="329" customWidth="1"/>
    <col min="14595" max="14595" width="20" style="329" customWidth="1"/>
    <col min="14596" max="14601" width="14.83203125" style="329" customWidth="1"/>
    <col min="14602" max="14602" width="2.6640625" style="329" customWidth="1"/>
    <col min="14603" max="14603" width="15.5" style="329" customWidth="1"/>
    <col min="14604" max="14604" width="20" style="329" customWidth="1"/>
    <col min="14605" max="14610" width="14.83203125" style="329" customWidth="1"/>
    <col min="14611" max="14849" width="9.33203125" style="329"/>
    <col min="14850" max="14850" width="15.5" style="329" customWidth="1"/>
    <col min="14851" max="14851" width="20" style="329" customWidth="1"/>
    <col min="14852" max="14857" width="14.83203125" style="329" customWidth="1"/>
    <col min="14858" max="14858" width="2.6640625" style="329" customWidth="1"/>
    <col min="14859" max="14859" width="15.5" style="329" customWidth="1"/>
    <col min="14860" max="14860" width="20" style="329" customWidth="1"/>
    <col min="14861" max="14866" width="14.83203125" style="329" customWidth="1"/>
    <col min="14867" max="15105" width="9.33203125" style="329"/>
    <col min="15106" max="15106" width="15.5" style="329" customWidth="1"/>
    <col min="15107" max="15107" width="20" style="329" customWidth="1"/>
    <col min="15108" max="15113" width="14.83203125" style="329" customWidth="1"/>
    <col min="15114" max="15114" width="2.6640625" style="329" customWidth="1"/>
    <col min="15115" max="15115" width="15.5" style="329" customWidth="1"/>
    <col min="15116" max="15116" width="20" style="329" customWidth="1"/>
    <col min="15117" max="15122" width="14.83203125" style="329" customWidth="1"/>
    <col min="15123" max="15361" width="9.33203125" style="329"/>
    <col min="15362" max="15362" width="15.5" style="329" customWidth="1"/>
    <col min="15363" max="15363" width="20" style="329" customWidth="1"/>
    <col min="15364" max="15369" width="14.83203125" style="329" customWidth="1"/>
    <col min="15370" max="15370" width="2.6640625" style="329" customWidth="1"/>
    <col min="15371" max="15371" width="15.5" style="329" customWidth="1"/>
    <col min="15372" max="15372" width="20" style="329" customWidth="1"/>
    <col min="15373" max="15378" width="14.83203125" style="329" customWidth="1"/>
    <col min="15379" max="15617" width="9.33203125" style="329"/>
    <col min="15618" max="15618" width="15.5" style="329" customWidth="1"/>
    <col min="15619" max="15619" width="20" style="329" customWidth="1"/>
    <col min="15620" max="15625" width="14.83203125" style="329" customWidth="1"/>
    <col min="15626" max="15626" width="2.6640625" style="329" customWidth="1"/>
    <col min="15627" max="15627" width="15.5" style="329" customWidth="1"/>
    <col min="15628" max="15628" width="20" style="329" customWidth="1"/>
    <col min="15629" max="15634" width="14.83203125" style="329" customWidth="1"/>
    <col min="15635" max="15873" width="9.33203125" style="329"/>
    <col min="15874" max="15874" width="15.5" style="329" customWidth="1"/>
    <col min="15875" max="15875" width="20" style="329" customWidth="1"/>
    <col min="15876" max="15881" width="14.83203125" style="329" customWidth="1"/>
    <col min="15882" max="15882" width="2.6640625" style="329" customWidth="1"/>
    <col min="15883" max="15883" width="15.5" style="329" customWidth="1"/>
    <col min="15884" max="15884" width="20" style="329" customWidth="1"/>
    <col min="15885" max="15890" width="14.83203125" style="329" customWidth="1"/>
    <col min="15891" max="16129" width="9.33203125" style="329"/>
    <col min="16130" max="16130" width="15.5" style="329" customWidth="1"/>
    <col min="16131" max="16131" width="20" style="329" customWidth="1"/>
    <col min="16132" max="16137" width="14.83203125" style="329" customWidth="1"/>
    <col min="16138" max="16138" width="2.6640625" style="329" customWidth="1"/>
    <col min="16139" max="16139" width="15.5" style="329" customWidth="1"/>
    <col min="16140" max="16140" width="20" style="329" customWidth="1"/>
    <col min="16141" max="16146" width="14.83203125" style="329" customWidth="1"/>
    <col min="16147" max="16384" width="9.33203125" style="329"/>
  </cols>
  <sheetData>
    <row r="1" spans="1:12" ht="21">
      <c r="B1" s="330"/>
      <c r="C1" s="330"/>
      <c r="D1" s="330"/>
      <c r="E1" s="330"/>
      <c r="G1" s="331"/>
      <c r="H1" s="332"/>
      <c r="I1" s="333"/>
    </row>
    <row r="2" spans="1:12" ht="28.5" customHeight="1">
      <c r="B2" s="542" t="s">
        <v>496</v>
      </c>
      <c r="C2" s="542"/>
      <c r="D2" s="542"/>
      <c r="E2" s="542"/>
      <c r="F2" s="542"/>
      <c r="G2" s="542"/>
      <c r="H2" s="542"/>
      <c r="I2" s="542"/>
      <c r="J2" s="334"/>
    </row>
    <row r="3" spans="1:12" s="335" customFormat="1" ht="19.5" customHeight="1" thickBot="1">
      <c r="B3" s="336" t="s">
        <v>497</v>
      </c>
      <c r="C3" s="337"/>
      <c r="D3" s="337"/>
      <c r="E3" s="337"/>
      <c r="F3" s="337"/>
      <c r="G3" s="337"/>
      <c r="H3" s="337"/>
      <c r="I3" s="337"/>
    </row>
    <row r="4" spans="1:12" ht="15" customHeight="1">
      <c r="B4" s="543" t="s">
        <v>250</v>
      </c>
      <c r="C4" s="544"/>
      <c r="D4" s="545" t="s">
        <v>498</v>
      </c>
      <c r="E4" s="535" t="s">
        <v>499</v>
      </c>
      <c r="F4" s="535" t="s">
        <v>500</v>
      </c>
      <c r="G4" s="535" t="s">
        <v>501</v>
      </c>
      <c r="H4" s="548" t="s">
        <v>255</v>
      </c>
      <c r="I4" s="338" t="s">
        <v>256</v>
      </c>
      <c r="J4" s="339"/>
    </row>
    <row r="5" spans="1:12" ht="15" customHeight="1">
      <c r="B5" s="470" t="s">
        <v>257</v>
      </c>
      <c r="C5" s="551" t="s">
        <v>258</v>
      </c>
      <c r="D5" s="546"/>
      <c r="E5" s="536"/>
      <c r="F5" s="536"/>
      <c r="G5" s="536"/>
      <c r="H5" s="549"/>
      <c r="I5" s="159" t="s">
        <v>502</v>
      </c>
      <c r="J5" s="339"/>
    </row>
    <row r="6" spans="1:12" ht="15" customHeight="1">
      <c r="B6" s="550"/>
      <c r="C6" s="552"/>
      <c r="D6" s="547"/>
      <c r="E6" s="523"/>
      <c r="F6" s="523"/>
      <c r="G6" s="109" t="s">
        <v>503</v>
      </c>
      <c r="H6" s="298" t="s">
        <v>504</v>
      </c>
      <c r="I6" s="298" t="s">
        <v>260</v>
      </c>
      <c r="J6" s="340"/>
    </row>
    <row r="7" spans="1:12" ht="15.75" customHeight="1">
      <c r="B7" s="341" t="s">
        <v>505</v>
      </c>
      <c r="C7" s="342"/>
      <c r="D7" s="140">
        <v>86116</v>
      </c>
      <c r="E7" s="140">
        <v>61809</v>
      </c>
      <c r="F7" s="140">
        <v>58596</v>
      </c>
      <c r="G7" s="140">
        <v>34161</v>
      </c>
      <c r="H7" s="140">
        <v>8605479</v>
      </c>
      <c r="I7" s="140"/>
      <c r="J7" s="343"/>
    </row>
    <row r="8" spans="1:12" ht="15.75" customHeight="1">
      <c r="B8" s="344">
        <v>23</v>
      </c>
      <c r="C8" s="342"/>
      <c r="D8" s="140">
        <v>84509</v>
      </c>
      <c r="E8" s="140">
        <v>61102</v>
      </c>
      <c r="F8" s="140">
        <v>58448</v>
      </c>
      <c r="G8" s="140">
        <v>34108</v>
      </c>
      <c r="H8" s="140">
        <v>8794896</v>
      </c>
      <c r="I8" s="140"/>
      <c r="J8" s="345"/>
    </row>
    <row r="9" spans="1:12" ht="15.75" customHeight="1">
      <c r="B9" s="344">
        <v>24</v>
      </c>
      <c r="C9" s="342"/>
      <c r="D9" s="140">
        <f>SUM(SUM(D11:D48),SUM('[1]106(3)-2 '!D7:D45),SUM('[1]106(3)-3 '!D7:D48))</f>
        <v>83323</v>
      </c>
      <c r="E9" s="140">
        <f>SUM(SUM(E11:E48),SUM('[1]106(3)-2 '!E7:E45),SUM('[1]106(3)-3 '!E7:E48))</f>
        <v>60688</v>
      </c>
      <c r="F9" s="140">
        <f>SUM(SUM(F11:F48),SUM('[1]106(3)-2 '!F7:F45),SUM('[1]106(3)-3 '!F7:F48))</f>
        <v>57663</v>
      </c>
      <c r="G9" s="140">
        <f>SUM(SUM(G11:G48),SUM('[1]106(3)-2 '!G7:G45),SUM('[1]106(3)-3 '!G7:G48))</f>
        <v>34032</v>
      </c>
      <c r="H9" s="140">
        <f>SUM(SUM(H11:H48),SUM('[1]106(3)-2 '!H7:H45),SUM('[1]106(3)-3 '!H7:H48))</f>
        <v>9087246</v>
      </c>
      <c r="I9" s="140"/>
      <c r="J9" s="345"/>
    </row>
    <row r="10" spans="1:12" ht="15.75" customHeight="1">
      <c r="B10" s="346" t="s">
        <v>506</v>
      </c>
      <c r="C10" s="346"/>
      <c r="D10" s="347"/>
      <c r="E10" s="119"/>
      <c r="F10" s="119"/>
      <c r="G10" s="119"/>
      <c r="H10" s="114"/>
      <c r="I10" s="140"/>
      <c r="J10" s="348"/>
    </row>
    <row r="11" spans="1:12" ht="15.75" customHeight="1">
      <c r="B11" s="349" t="s">
        <v>157</v>
      </c>
      <c r="C11" s="350" t="s">
        <v>261</v>
      </c>
      <c r="D11" s="351">
        <v>150</v>
      </c>
      <c r="E11" s="351">
        <v>75</v>
      </c>
      <c r="F11" s="351">
        <v>75</v>
      </c>
      <c r="G11" s="351">
        <v>45</v>
      </c>
      <c r="H11" s="351">
        <v>9946</v>
      </c>
      <c r="I11" s="351">
        <v>1000</v>
      </c>
      <c r="J11" s="348"/>
    </row>
    <row r="12" spans="1:12" ht="15.75" customHeight="1">
      <c r="A12" s="352"/>
      <c r="B12" s="349" t="s">
        <v>262</v>
      </c>
      <c r="C12" s="353" t="s">
        <v>263</v>
      </c>
      <c r="D12" s="351">
        <v>250</v>
      </c>
      <c r="E12" s="351">
        <v>250</v>
      </c>
      <c r="F12" s="351">
        <v>250</v>
      </c>
      <c r="G12" s="351">
        <v>75</v>
      </c>
      <c r="H12" s="351">
        <v>27375</v>
      </c>
      <c r="I12" s="351">
        <v>160</v>
      </c>
      <c r="J12" s="354"/>
    </row>
    <row r="13" spans="1:12" ht="15.75" customHeight="1">
      <c r="B13" s="349" t="s">
        <v>262</v>
      </c>
      <c r="C13" s="353" t="s">
        <v>264</v>
      </c>
      <c r="D13" s="351">
        <v>700</v>
      </c>
      <c r="E13" s="351">
        <v>611</v>
      </c>
      <c r="F13" s="351">
        <v>611</v>
      </c>
      <c r="G13" s="351">
        <v>210</v>
      </c>
      <c r="H13" s="351">
        <v>76650</v>
      </c>
      <c r="I13" s="351">
        <v>350</v>
      </c>
      <c r="J13" s="348"/>
    </row>
    <row r="14" spans="1:12" ht="15.75" customHeight="1">
      <c r="B14" s="349" t="s">
        <v>262</v>
      </c>
      <c r="C14" s="353" t="s">
        <v>265</v>
      </c>
      <c r="D14" s="351">
        <v>270</v>
      </c>
      <c r="E14" s="351">
        <v>115</v>
      </c>
      <c r="F14" s="351">
        <v>115</v>
      </c>
      <c r="G14" s="351">
        <v>81</v>
      </c>
      <c r="H14" s="351">
        <v>12045</v>
      </c>
      <c r="I14" s="351">
        <v>300</v>
      </c>
      <c r="J14" s="348"/>
    </row>
    <row r="15" spans="1:12" ht="15.75" customHeight="1">
      <c r="B15" s="349" t="s">
        <v>262</v>
      </c>
      <c r="C15" s="353" t="s">
        <v>266</v>
      </c>
      <c r="D15" s="351">
        <v>300</v>
      </c>
      <c r="E15" s="351">
        <v>280</v>
      </c>
      <c r="F15" s="351">
        <v>280</v>
      </c>
      <c r="G15" s="351">
        <v>120</v>
      </c>
      <c r="H15" s="351">
        <v>24092</v>
      </c>
      <c r="I15" s="351">
        <v>600</v>
      </c>
      <c r="J15" s="343"/>
      <c r="L15" s="355"/>
    </row>
    <row r="16" spans="1:12" ht="15.75" customHeight="1">
      <c r="B16" s="349" t="s">
        <v>262</v>
      </c>
      <c r="C16" s="353" t="s">
        <v>267</v>
      </c>
      <c r="D16" s="351">
        <v>120</v>
      </c>
      <c r="E16" s="351">
        <v>64</v>
      </c>
      <c r="F16" s="351">
        <v>64</v>
      </c>
      <c r="G16" s="351">
        <v>36</v>
      </c>
      <c r="H16" s="351">
        <v>10950</v>
      </c>
      <c r="I16" s="351">
        <v>200</v>
      </c>
      <c r="J16" s="348"/>
    </row>
    <row r="17" spans="2:12" ht="15.75" customHeight="1">
      <c r="B17" s="349" t="s">
        <v>262</v>
      </c>
      <c r="C17" s="353" t="s">
        <v>268</v>
      </c>
      <c r="D17" s="351">
        <v>200</v>
      </c>
      <c r="E17" s="351">
        <v>150</v>
      </c>
      <c r="F17" s="351">
        <v>150</v>
      </c>
      <c r="G17" s="351">
        <v>51</v>
      </c>
      <c r="H17" s="351">
        <v>14500</v>
      </c>
      <c r="I17" s="351">
        <v>600</v>
      </c>
      <c r="J17" s="348"/>
      <c r="L17" s="355"/>
    </row>
    <row r="18" spans="2:12" ht="15.75" customHeight="1">
      <c r="B18" s="349" t="s">
        <v>262</v>
      </c>
      <c r="C18" s="356" t="s">
        <v>269</v>
      </c>
      <c r="D18" s="351">
        <v>300</v>
      </c>
      <c r="E18" s="351">
        <v>216</v>
      </c>
      <c r="F18" s="351">
        <v>216</v>
      </c>
      <c r="G18" s="351">
        <v>120</v>
      </c>
      <c r="H18" s="351">
        <v>25550</v>
      </c>
      <c r="I18" s="351">
        <v>1500</v>
      </c>
      <c r="J18" s="348"/>
      <c r="L18" s="355"/>
    </row>
    <row r="19" spans="2:12" ht="15.75" customHeight="1">
      <c r="B19" s="349" t="s">
        <v>202</v>
      </c>
      <c r="C19" s="353" t="s">
        <v>270</v>
      </c>
      <c r="D19" s="351">
        <v>290</v>
      </c>
      <c r="E19" s="351">
        <v>174</v>
      </c>
      <c r="F19" s="351">
        <v>174</v>
      </c>
      <c r="G19" s="351">
        <v>109</v>
      </c>
      <c r="H19" s="351">
        <v>15914</v>
      </c>
      <c r="I19" s="351">
        <v>987</v>
      </c>
      <c r="J19" s="357"/>
    </row>
    <row r="20" spans="2:12" ht="15.75" customHeight="1">
      <c r="B20" s="349" t="s">
        <v>262</v>
      </c>
      <c r="C20" s="358" t="s">
        <v>271</v>
      </c>
      <c r="D20" s="351">
        <v>250</v>
      </c>
      <c r="E20" s="351">
        <v>99</v>
      </c>
      <c r="F20" s="351">
        <v>69</v>
      </c>
      <c r="G20" s="351">
        <v>50</v>
      </c>
      <c r="H20" s="351">
        <v>7592</v>
      </c>
      <c r="I20" s="351">
        <v>987</v>
      </c>
      <c r="J20" s="357"/>
    </row>
    <row r="21" spans="2:12" ht="15.75" customHeight="1">
      <c r="B21" s="349" t="s">
        <v>262</v>
      </c>
      <c r="C21" s="358" t="s">
        <v>272</v>
      </c>
      <c r="D21" s="351">
        <v>530</v>
      </c>
      <c r="E21" s="351">
        <v>495</v>
      </c>
      <c r="F21" s="351">
        <v>495</v>
      </c>
      <c r="G21" s="351">
        <v>264</v>
      </c>
      <c r="H21" s="351">
        <v>50919</v>
      </c>
      <c r="I21" s="351">
        <v>987</v>
      </c>
      <c r="J21" s="354"/>
    </row>
    <row r="22" spans="2:12" ht="15.75" customHeight="1">
      <c r="B22" s="349" t="s">
        <v>262</v>
      </c>
      <c r="C22" s="358" t="s">
        <v>273</v>
      </c>
      <c r="D22" s="351">
        <v>170</v>
      </c>
      <c r="E22" s="351">
        <v>121</v>
      </c>
      <c r="F22" s="351">
        <v>103</v>
      </c>
      <c r="G22" s="351">
        <v>43</v>
      </c>
      <c r="H22" s="351">
        <v>6199</v>
      </c>
      <c r="I22" s="351">
        <v>987</v>
      </c>
      <c r="J22" s="359"/>
    </row>
    <row r="23" spans="2:12" ht="15.75" customHeight="1">
      <c r="B23" s="349" t="s">
        <v>262</v>
      </c>
      <c r="C23" s="358" t="s">
        <v>274</v>
      </c>
      <c r="D23" s="351">
        <v>1380</v>
      </c>
      <c r="E23" s="351">
        <v>1126</v>
      </c>
      <c r="F23" s="351">
        <v>1126</v>
      </c>
      <c r="G23" s="351">
        <v>644</v>
      </c>
      <c r="H23" s="351">
        <v>71116</v>
      </c>
      <c r="I23" s="351">
        <v>987</v>
      </c>
      <c r="J23" s="355"/>
    </row>
    <row r="24" spans="2:12" ht="15.75" customHeight="1">
      <c r="B24" s="349" t="s">
        <v>262</v>
      </c>
      <c r="C24" s="358" t="s">
        <v>275</v>
      </c>
      <c r="D24" s="351">
        <v>1400</v>
      </c>
      <c r="E24" s="351">
        <v>1269</v>
      </c>
      <c r="F24" s="351">
        <v>1269</v>
      </c>
      <c r="G24" s="351">
        <v>630</v>
      </c>
      <c r="H24" s="351">
        <v>215052</v>
      </c>
      <c r="I24" s="351">
        <v>500</v>
      </c>
    </row>
    <row r="25" spans="2:12" ht="15.75" customHeight="1">
      <c r="B25" s="349" t="s">
        <v>262</v>
      </c>
      <c r="C25" s="358" t="s">
        <v>276</v>
      </c>
      <c r="D25" s="351">
        <v>210</v>
      </c>
      <c r="E25" s="351">
        <v>144</v>
      </c>
      <c r="F25" s="351">
        <v>144</v>
      </c>
      <c r="G25" s="351">
        <v>63</v>
      </c>
      <c r="H25" s="351">
        <v>11906</v>
      </c>
      <c r="I25" s="351">
        <v>987</v>
      </c>
    </row>
    <row r="26" spans="2:12" ht="15.75" customHeight="1">
      <c r="B26" s="349" t="s">
        <v>262</v>
      </c>
      <c r="C26" s="353" t="s">
        <v>277</v>
      </c>
      <c r="D26" s="351">
        <v>300</v>
      </c>
      <c r="E26" s="351">
        <v>169</v>
      </c>
      <c r="F26" s="351">
        <v>169</v>
      </c>
      <c r="G26" s="351">
        <v>90</v>
      </c>
      <c r="H26" s="351">
        <v>33455</v>
      </c>
      <c r="I26" s="351">
        <v>987</v>
      </c>
      <c r="J26" s="359"/>
    </row>
    <row r="27" spans="2:12" ht="15.75" customHeight="1">
      <c r="B27" s="349" t="s">
        <v>262</v>
      </c>
      <c r="C27" s="353" t="s">
        <v>278</v>
      </c>
      <c r="D27" s="351">
        <v>600</v>
      </c>
      <c r="E27" s="351">
        <v>469</v>
      </c>
      <c r="F27" s="351">
        <v>469</v>
      </c>
      <c r="G27" s="351">
        <v>120</v>
      </c>
      <c r="H27" s="351">
        <v>39563</v>
      </c>
      <c r="I27" s="351">
        <v>987</v>
      </c>
    </row>
    <row r="28" spans="2:12" ht="15.75" customHeight="1">
      <c r="B28" s="360" t="s">
        <v>203</v>
      </c>
      <c r="C28" s="361" t="s">
        <v>279</v>
      </c>
      <c r="D28" s="351">
        <v>210</v>
      </c>
      <c r="E28" s="351">
        <v>30</v>
      </c>
      <c r="F28" s="351">
        <v>30</v>
      </c>
      <c r="G28" s="351">
        <v>40</v>
      </c>
      <c r="H28" s="351">
        <v>5048</v>
      </c>
      <c r="I28" s="351">
        <v>1620</v>
      </c>
    </row>
    <row r="29" spans="2:12" ht="15.75" customHeight="1">
      <c r="B29" s="360" t="s">
        <v>262</v>
      </c>
      <c r="C29" s="361" t="s">
        <v>280</v>
      </c>
      <c r="D29" s="351">
        <v>110</v>
      </c>
      <c r="E29" s="351">
        <v>26</v>
      </c>
      <c r="F29" s="351">
        <v>26</v>
      </c>
      <c r="G29" s="351">
        <v>20</v>
      </c>
      <c r="H29" s="351">
        <v>3690</v>
      </c>
      <c r="I29" s="351">
        <v>1620</v>
      </c>
      <c r="J29" s="355"/>
    </row>
    <row r="30" spans="2:12" ht="15.75" customHeight="1">
      <c r="B30" s="360" t="s">
        <v>262</v>
      </c>
      <c r="C30" s="361" t="s">
        <v>281</v>
      </c>
      <c r="D30" s="351">
        <v>150</v>
      </c>
      <c r="E30" s="351">
        <v>38</v>
      </c>
      <c r="F30" s="351">
        <v>38</v>
      </c>
      <c r="G30" s="351">
        <v>23</v>
      </c>
      <c r="H30" s="351">
        <v>5230</v>
      </c>
      <c r="I30" s="351">
        <v>1620</v>
      </c>
      <c r="J30" s="355"/>
    </row>
    <row r="31" spans="2:12" ht="15.75" customHeight="1">
      <c r="B31" s="360" t="s">
        <v>262</v>
      </c>
      <c r="C31" s="353" t="s">
        <v>282</v>
      </c>
      <c r="D31" s="351">
        <v>120</v>
      </c>
      <c r="E31" s="351">
        <v>58</v>
      </c>
      <c r="F31" s="351">
        <v>58</v>
      </c>
      <c r="G31" s="351">
        <v>60</v>
      </c>
      <c r="H31" s="351">
        <v>11850</v>
      </c>
      <c r="I31" s="351">
        <v>900</v>
      </c>
    </row>
    <row r="32" spans="2:12" ht="15.75" customHeight="1">
      <c r="B32" s="360" t="s">
        <v>262</v>
      </c>
      <c r="C32" s="362" t="s">
        <v>283</v>
      </c>
      <c r="D32" s="351">
        <v>180</v>
      </c>
      <c r="E32" s="351">
        <v>84</v>
      </c>
      <c r="F32" s="351">
        <v>84</v>
      </c>
      <c r="G32" s="351">
        <v>45</v>
      </c>
      <c r="H32" s="351">
        <v>13542</v>
      </c>
      <c r="I32" s="351">
        <v>1500</v>
      </c>
      <c r="J32" s="355"/>
    </row>
    <row r="33" spans="2:12" ht="15.75" customHeight="1">
      <c r="B33" s="363" t="s">
        <v>262</v>
      </c>
      <c r="C33" s="364" t="s">
        <v>284</v>
      </c>
      <c r="D33" s="351">
        <v>700</v>
      </c>
      <c r="E33" s="351">
        <v>531</v>
      </c>
      <c r="F33" s="351">
        <v>531</v>
      </c>
      <c r="G33" s="351">
        <v>238</v>
      </c>
      <c r="H33" s="351">
        <v>65460</v>
      </c>
      <c r="I33" s="351">
        <v>1500</v>
      </c>
      <c r="J33" s="355"/>
    </row>
    <row r="34" spans="2:12" ht="15.75" customHeight="1">
      <c r="B34" s="360" t="s">
        <v>204</v>
      </c>
      <c r="C34" s="361" t="s">
        <v>285</v>
      </c>
      <c r="D34" s="351">
        <v>1850</v>
      </c>
      <c r="E34" s="351">
        <v>630</v>
      </c>
      <c r="F34" s="351">
        <v>630</v>
      </c>
      <c r="G34" s="351">
        <v>290</v>
      </c>
      <c r="H34" s="351">
        <v>93300</v>
      </c>
      <c r="I34" s="351">
        <v>1300</v>
      </c>
    </row>
    <row r="35" spans="2:12" ht="15.75" customHeight="1">
      <c r="B35" s="360" t="s">
        <v>507</v>
      </c>
      <c r="C35" s="361" t="s">
        <v>286</v>
      </c>
      <c r="D35" s="351">
        <v>350</v>
      </c>
      <c r="E35" s="351">
        <v>126</v>
      </c>
      <c r="F35" s="351">
        <v>119</v>
      </c>
      <c r="G35" s="351">
        <v>87</v>
      </c>
      <c r="H35" s="351">
        <v>20206</v>
      </c>
      <c r="I35" s="351">
        <v>1570</v>
      </c>
    </row>
    <row r="36" spans="2:12" ht="15.75" customHeight="1">
      <c r="B36" s="349" t="s">
        <v>287</v>
      </c>
      <c r="C36" s="353" t="s">
        <v>508</v>
      </c>
      <c r="D36" s="351">
        <v>680</v>
      </c>
      <c r="E36" s="351">
        <v>204</v>
      </c>
      <c r="F36" s="351">
        <v>204</v>
      </c>
      <c r="G36" s="351">
        <v>270</v>
      </c>
      <c r="H36" s="351">
        <v>55472</v>
      </c>
      <c r="I36" s="351">
        <v>1470</v>
      </c>
    </row>
    <row r="37" spans="2:12" ht="15.75" customHeight="1">
      <c r="B37" s="349" t="s">
        <v>262</v>
      </c>
      <c r="C37" s="353" t="s">
        <v>509</v>
      </c>
      <c r="D37" s="351">
        <v>4000</v>
      </c>
      <c r="E37" s="351">
        <v>3332</v>
      </c>
      <c r="F37" s="351">
        <v>3305</v>
      </c>
      <c r="G37" s="351">
        <v>1800</v>
      </c>
      <c r="H37" s="351">
        <v>520061</v>
      </c>
      <c r="I37" s="351">
        <v>1470</v>
      </c>
    </row>
    <row r="38" spans="2:12" ht="15.75" customHeight="1">
      <c r="B38" s="349" t="s">
        <v>262</v>
      </c>
      <c r="C38" s="353" t="s">
        <v>510</v>
      </c>
      <c r="D38" s="351">
        <v>250</v>
      </c>
      <c r="E38" s="351">
        <v>174</v>
      </c>
      <c r="F38" s="351">
        <v>174</v>
      </c>
      <c r="G38" s="351">
        <v>100</v>
      </c>
      <c r="H38" s="351">
        <v>18599</v>
      </c>
      <c r="I38" s="351">
        <v>1470</v>
      </c>
    </row>
    <row r="39" spans="2:12" ht="15.75" customHeight="1">
      <c r="B39" s="349" t="s">
        <v>262</v>
      </c>
      <c r="C39" s="353" t="s">
        <v>288</v>
      </c>
      <c r="D39" s="351">
        <v>150</v>
      </c>
      <c r="E39" s="351">
        <v>46</v>
      </c>
      <c r="F39" s="351">
        <v>46</v>
      </c>
      <c r="G39" s="351">
        <v>23</v>
      </c>
      <c r="H39" s="351">
        <v>4231</v>
      </c>
      <c r="I39" s="351">
        <v>1470</v>
      </c>
    </row>
    <row r="40" spans="2:12" ht="15.75" customHeight="1">
      <c r="B40" s="349" t="s">
        <v>262</v>
      </c>
      <c r="C40" s="353" t="s">
        <v>289</v>
      </c>
      <c r="D40" s="351">
        <v>670</v>
      </c>
      <c r="E40" s="351">
        <v>530</v>
      </c>
      <c r="F40" s="351">
        <v>512</v>
      </c>
      <c r="G40" s="351">
        <v>210</v>
      </c>
      <c r="H40" s="351">
        <v>63085</v>
      </c>
      <c r="I40" s="351">
        <v>1470</v>
      </c>
    </row>
    <row r="41" spans="2:12" ht="15.75" customHeight="1">
      <c r="B41" s="349" t="s">
        <v>262</v>
      </c>
      <c r="C41" s="353" t="s">
        <v>290</v>
      </c>
      <c r="D41" s="351">
        <v>350</v>
      </c>
      <c r="E41" s="351">
        <v>135</v>
      </c>
      <c r="F41" s="351">
        <v>130</v>
      </c>
      <c r="G41" s="351">
        <v>53</v>
      </c>
      <c r="H41" s="351">
        <v>14239</v>
      </c>
      <c r="I41" s="351">
        <v>1470</v>
      </c>
      <c r="J41" s="359"/>
      <c r="L41" s="355"/>
    </row>
    <row r="42" spans="2:12" ht="15.75" customHeight="1">
      <c r="B42" s="349" t="s">
        <v>262</v>
      </c>
      <c r="C42" s="358" t="s">
        <v>291</v>
      </c>
      <c r="D42" s="351">
        <v>700</v>
      </c>
      <c r="E42" s="351">
        <v>609</v>
      </c>
      <c r="F42" s="351">
        <v>586</v>
      </c>
      <c r="G42" s="351">
        <v>420</v>
      </c>
      <c r="H42" s="351">
        <v>108960</v>
      </c>
      <c r="I42" s="351">
        <v>1470</v>
      </c>
      <c r="J42" s="359"/>
      <c r="L42" s="355"/>
    </row>
    <row r="43" spans="2:12" ht="15.75" customHeight="1">
      <c r="B43" s="349" t="s">
        <v>262</v>
      </c>
      <c r="C43" s="358" t="s">
        <v>292</v>
      </c>
      <c r="D43" s="351">
        <v>500</v>
      </c>
      <c r="E43" s="351">
        <v>32</v>
      </c>
      <c r="F43" s="351">
        <v>18</v>
      </c>
      <c r="G43" s="351">
        <v>131</v>
      </c>
      <c r="H43" s="351">
        <v>3057</v>
      </c>
      <c r="I43" s="351">
        <v>1470</v>
      </c>
      <c r="J43" s="359"/>
    </row>
    <row r="44" spans="2:12" ht="15.75" customHeight="1">
      <c r="B44" s="349" t="s">
        <v>262</v>
      </c>
      <c r="C44" s="358" t="s">
        <v>293</v>
      </c>
      <c r="D44" s="351">
        <v>160</v>
      </c>
      <c r="E44" s="351">
        <v>62</v>
      </c>
      <c r="F44" s="351">
        <v>57</v>
      </c>
      <c r="G44" s="351">
        <v>35</v>
      </c>
      <c r="H44" s="351">
        <v>5079</v>
      </c>
      <c r="I44" s="351">
        <v>735</v>
      </c>
      <c r="J44" s="359"/>
    </row>
    <row r="45" spans="2:12" ht="15.75" customHeight="1">
      <c r="B45" s="349" t="s">
        <v>262</v>
      </c>
      <c r="C45" s="358" t="s">
        <v>294</v>
      </c>
      <c r="D45" s="351">
        <v>500</v>
      </c>
      <c r="E45" s="351">
        <v>119</v>
      </c>
      <c r="F45" s="351">
        <v>119</v>
      </c>
      <c r="G45" s="351">
        <v>100</v>
      </c>
      <c r="H45" s="351">
        <v>17528</v>
      </c>
      <c r="I45" s="351">
        <v>735</v>
      </c>
      <c r="J45" s="359"/>
    </row>
    <row r="46" spans="2:12" ht="15.75" customHeight="1">
      <c r="B46" s="349" t="s">
        <v>262</v>
      </c>
      <c r="C46" s="358" t="s">
        <v>295</v>
      </c>
      <c r="D46" s="351">
        <v>350</v>
      </c>
      <c r="E46" s="351">
        <v>185</v>
      </c>
      <c r="F46" s="351">
        <v>184</v>
      </c>
      <c r="G46" s="351">
        <v>105</v>
      </c>
      <c r="H46" s="351">
        <v>19357</v>
      </c>
      <c r="I46" s="351">
        <v>735</v>
      </c>
      <c r="J46" s="359"/>
    </row>
    <row r="47" spans="2:12" ht="15.75" customHeight="1">
      <c r="B47" s="349" t="s">
        <v>262</v>
      </c>
      <c r="C47" s="358" t="s">
        <v>296</v>
      </c>
      <c r="D47" s="351">
        <v>200</v>
      </c>
      <c r="E47" s="351">
        <v>83</v>
      </c>
      <c r="F47" s="351">
        <v>83</v>
      </c>
      <c r="G47" s="351">
        <v>82</v>
      </c>
      <c r="H47" s="351">
        <v>26071</v>
      </c>
      <c r="I47" s="351">
        <v>735</v>
      </c>
      <c r="J47" s="359"/>
    </row>
    <row r="48" spans="2:12" ht="16.5" customHeight="1" thickBot="1">
      <c r="B48" s="365" t="s">
        <v>511</v>
      </c>
      <c r="C48" s="365" t="s">
        <v>512</v>
      </c>
      <c r="D48" s="366">
        <v>241</v>
      </c>
      <c r="E48" s="366">
        <v>295</v>
      </c>
      <c r="F48" s="366">
        <v>267</v>
      </c>
      <c r="G48" s="366">
        <v>192</v>
      </c>
      <c r="H48" s="366">
        <v>15323</v>
      </c>
      <c r="I48" s="366">
        <v>1470</v>
      </c>
      <c r="J48" s="367"/>
    </row>
    <row r="49" spans="2:18">
      <c r="B49" s="368" t="s">
        <v>223</v>
      </c>
      <c r="C49" s="368"/>
      <c r="D49" s="140"/>
      <c r="E49" s="368"/>
      <c r="F49" s="368"/>
      <c r="G49" s="368"/>
      <c r="H49" s="368"/>
      <c r="I49" s="368"/>
    </row>
    <row r="50" spans="2:18">
      <c r="D50" s="352"/>
      <c r="E50" s="352"/>
      <c r="F50" s="352"/>
      <c r="G50" s="352"/>
      <c r="H50" s="352"/>
      <c r="I50" s="352"/>
      <c r="K50" s="368"/>
      <c r="L50" s="368"/>
      <c r="M50" s="140"/>
      <c r="N50" s="368"/>
      <c r="O50" s="368"/>
      <c r="P50" s="368"/>
      <c r="Q50" s="368"/>
      <c r="R50" s="368"/>
    </row>
    <row r="51" spans="2:18">
      <c r="D51" s="352"/>
    </row>
  </sheetData>
  <mergeCells count="9">
    <mergeCell ref="B2:I2"/>
    <mergeCell ref="B4:C4"/>
    <mergeCell ref="D4:D6"/>
    <mergeCell ref="E4:E6"/>
    <mergeCell ref="F4:F6"/>
    <mergeCell ref="G4:G5"/>
    <mergeCell ref="H4:H5"/>
    <mergeCell ref="B5:B6"/>
    <mergeCell ref="C5:C6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view="pageBreakPreview" zoomScaleNormal="100" workbookViewId="0">
      <selection activeCell="B2" sqref="B2:I2"/>
    </sheetView>
  </sheetViews>
  <sheetFormatPr defaultRowHeight="13.5"/>
  <cols>
    <col min="1" max="1" width="9.33203125" style="329"/>
    <col min="2" max="2" width="15.5" style="329" customWidth="1"/>
    <col min="3" max="3" width="20" style="329" customWidth="1"/>
    <col min="4" max="9" width="14.83203125" style="329" customWidth="1"/>
    <col min="10" max="257" width="9.33203125" style="329"/>
    <col min="258" max="258" width="15.5" style="329" customWidth="1"/>
    <col min="259" max="259" width="20" style="329" customWidth="1"/>
    <col min="260" max="265" width="14.83203125" style="329" customWidth="1"/>
    <col min="266" max="513" width="9.33203125" style="329"/>
    <col min="514" max="514" width="15.5" style="329" customWidth="1"/>
    <col min="515" max="515" width="20" style="329" customWidth="1"/>
    <col min="516" max="521" width="14.83203125" style="329" customWidth="1"/>
    <col min="522" max="769" width="9.33203125" style="329"/>
    <col min="770" max="770" width="15.5" style="329" customWidth="1"/>
    <col min="771" max="771" width="20" style="329" customWidth="1"/>
    <col min="772" max="777" width="14.83203125" style="329" customWidth="1"/>
    <col min="778" max="1025" width="9.33203125" style="329"/>
    <col min="1026" max="1026" width="15.5" style="329" customWidth="1"/>
    <col min="1027" max="1027" width="20" style="329" customWidth="1"/>
    <col min="1028" max="1033" width="14.83203125" style="329" customWidth="1"/>
    <col min="1034" max="1281" width="9.33203125" style="329"/>
    <col min="1282" max="1282" width="15.5" style="329" customWidth="1"/>
    <col min="1283" max="1283" width="20" style="329" customWidth="1"/>
    <col min="1284" max="1289" width="14.83203125" style="329" customWidth="1"/>
    <col min="1290" max="1537" width="9.33203125" style="329"/>
    <col min="1538" max="1538" width="15.5" style="329" customWidth="1"/>
    <col min="1539" max="1539" width="20" style="329" customWidth="1"/>
    <col min="1540" max="1545" width="14.83203125" style="329" customWidth="1"/>
    <col min="1546" max="1793" width="9.33203125" style="329"/>
    <col min="1794" max="1794" width="15.5" style="329" customWidth="1"/>
    <col min="1795" max="1795" width="20" style="329" customWidth="1"/>
    <col min="1796" max="1801" width="14.83203125" style="329" customWidth="1"/>
    <col min="1802" max="2049" width="9.33203125" style="329"/>
    <col min="2050" max="2050" width="15.5" style="329" customWidth="1"/>
    <col min="2051" max="2051" width="20" style="329" customWidth="1"/>
    <col min="2052" max="2057" width="14.83203125" style="329" customWidth="1"/>
    <col min="2058" max="2305" width="9.33203125" style="329"/>
    <col min="2306" max="2306" width="15.5" style="329" customWidth="1"/>
    <col min="2307" max="2307" width="20" style="329" customWidth="1"/>
    <col min="2308" max="2313" width="14.83203125" style="329" customWidth="1"/>
    <col min="2314" max="2561" width="9.33203125" style="329"/>
    <col min="2562" max="2562" width="15.5" style="329" customWidth="1"/>
    <col min="2563" max="2563" width="20" style="329" customWidth="1"/>
    <col min="2564" max="2569" width="14.83203125" style="329" customWidth="1"/>
    <col min="2570" max="2817" width="9.33203125" style="329"/>
    <col min="2818" max="2818" width="15.5" style="329" customWidth="1"/>
    <col min="2819" max="2819" width="20" style="329" customWidth="1"/>
    <col min="2820" max="2825" width="14.83203125" style="329" customWidth="1"/>
    <col min="2826" max="3073" width="9.33203125" style="329"/>
    <col min="3074" max="3074" width="15.5" style="329" customWidth="1"/>
    <col min="3075" max="3075" width="20" style="329" customWidth="1"/>
    <col min="3076" max="3081" width="14.83203125" style="329" customWidth="1"/>
    <col min="3082" max="3329" width="9.33203125" style="329"/>
    <col min="3330" max="3330" width="15.5" style="329" customWidth="1"/>
    <col min="3331" max="3331" width="20" style="329" customWidth="1"/>
    <col min="3332" max="3337" width="14.83203125" style="329" customWidth="1"/>
    <col min="3338" max="3585" width="9.33203125" style="329"/>
    <col min="3586" max="3586" width="15.5" style="329" customWidth="1"/>
    <col min="3587" max="3587" width="20" style="329" customWidth="1"/>
    <col min="3588" max="3593" width="14.83203125" style="329" customWidth="1"/>
    <col min="3594" max="3841" width="9.33203125" style="329"/>
    <col min="3842" max="3842" width="15.5" style="329" customWidth="1"/>
    <col min="3843" max="3843" width="20" style="329" customWidth="1"/>
    <col min="3844" max="3849" width="14.83203125" style="329" customWidth="1"/>
    <col min="3850" max="4097" width="9.33203125" style="329"/>
    <col min="4098" max="4098" width="15.5" style="329" customWidth="1"/>
    <col min="4099" max="4099" width="20" style="329" customWidth="1"/>
    <col min="4100" max="4105" width="14.83203125" style="329" customWidth="1"/>
    <col min="4106" max="4353" width="9.33203125" style="329"/>
    <col min="4354" max="4354" width="15.5" style="329" customWidth="1"/>
    <col min="4355" max="4355" width="20" style="329" customWidth="1"/>
    <col min="4356" max="4361" width="14.83203125" style="329" customWidth="1"/>
    <col min="4362" max="4609" width="9.33203125" style="329"/>
    <col min="4610" max="4610" width="15.5" style="329" customWidth="1"/>
    <col min="4611" max="4611" width="20" style="329" customWidth="1"/>
    <col min="4612" max="4617" width="14.83203125" style="329" customWidth="1"/>
    <col min="4618" max="4865" width="9.33203125" style="329"/>
    <col min="4866" max="4866" width="15.5" style="329" customWidth="1"/>
    <col min="4867" max="4867" width="20" style="329" customWidth="1"/>
    <col min="4868" max="4873" width="14.83203125" style="329" customWidth="1"/>
    <col min="4874" max="5121" width="9.33203125" style="329"/>
    <col min="5122" max="5122" width="15.5" style="329" customWidth="1"/>
    <col min="5123" max="5123" width="20" style="329" customWidth="1"/>
    <col min="5124" max="5129" width="14.83203125" style="329" customWidth="1"/>
    <col min="5130" max="5377" width="9.33203125" style="329"/>
    <col min="5378" max="5378" width="15.5" style="329" customWidth="1"/>
    <col min="5379" max="5379" width="20" style="329" customWidth="1"/>
    <col min="5380" max="5385" width="14.83203125" style="329" customWidth="1"/>
    <col min="5386" max="5633" width="9.33203125" style="329"/>
    <col min="5634" max="5634" width="15.5" style="329" customWidth="1"/>
    <col min="5635" max="5635" width="20" style="329" customWidth="1"/>
    <col min="5636" max="5641" width="14.83203125" style="329" customWidth="1"/>
    <col min="5642" max="5889" width="9.33203125" style="329"/>
    <col min="5890" max="5890" width="15.5" style="329" customWidth="1"/>
    <col min="5891" max="5891" width="20" style="329" customWidth="1"/>
    <col min="5892" max="5897" width="14.83203125" style="329" customWidth="1"/>
    <col min="5898" max="6145" width="9.33203125" style="329"/>
    <col min="6146" max="6146" width="15.5" style="329" customWidth="1"/>
    <col min="6147" max="6147" width="20" style="329" customWidth="1"/>
    <col min="6148" max="6153" width="14.83203125" style="329" customWidth="1"/>
    <col min="6154" max="6401" width="9.33203125" style="329"/>
    <col min="6402" max="6402" width="15.5" style="329" customWidth="1"/>
    <col min="6403" max="6403" width="20" style="329" customWidth="1"/>
    <col min="6404" max="6409" width="14.83203125" style="329" customWidth="1"/>
    <col min="6410" max="6657" width="9.33203125" style="329"/>
    <col min="6658" max="6658" width="15.5" style="329" customWidth="1"/>
    <col min="6659" max="6659" width="20" style="329" customWidth="1"/>
    <col min="6660" max="6665" width="14.83203125" style="329" customWidth="1"/>
    <col min="6666" max="6913" width="9.33203125" style="329"/>
    <col min="6914" max="6914" width="15.5" style="329" customWidth="1"/>
    <col min="6915" max="6915" width="20" style="329" customWidth="1"/>
    <col min="6916" max="6921" width="14.83203125" style="329" customWidth="1"/>
    <col min="6922" max="7169" width="9.33203125" style="329"/>
    <col min="7170" max="7170" width="15.5" style="329" customWidth="1"/>
    <col min="7171" max="7171" width="20" style="329" customWidth="1"/>
    <col min="7172" max="7177" width="14.83203125" style="329" customWidth="1"/>
    <col min="7178" max="7425" width="9.33203125" style="329"/>
    <col min="7426" max="7426" width="15.5" style="329" customWidth="1"/>
    <col min="7427" max="7427" width="20" style="329" customWidth="1"/>
    <col min="7428" max="7433" width="14.83203125" style="329" customWidth="1"/>
    <col min="7434" max="7681" width="9.33203125" style="329"/>
    <col min="7682" max="7682" width="15.5" style="329" customWidth="1"/>
    <col min="7683" max="7683" width="20" style="329" customWidth="1"/>
    <col min="7684" max="7689" width="14.83203125" style="329" customWidth="1"/>
    <col min="7690" max="7937" width="9.33203125" style="329"/>
    <col min="7938" max="7938" width="15.5" style="329" customWidth="1"/>
    <col min="7939" max="7939" width="20" style="329" customWidth="1"/>
    <col min="7940" max="7945" width="14.83203125" style="329" customWidth="1"/>
    <col min="7946" max="8193" width="9.33203125" style="329"/>
    <col min="8194" max="8194" width="15.5" style="329" customWidth="1"/>
    <col min="8195" max="8195" width="20" style="329" customWidth="1"/>
    <col min="8196" max="8201" width="14.83203125" style="329" customWidth="1"/>
    <col min="8202" max="8449" width="9.33203125" style="329"/>
    <col min="8450" max="8450" width="15.5" style="329" customWidth="1"/>
    <col min="8451" max="8451" width="20" style="329" customWidth="1"/>
    <col min="8452" max="8457" width="14.83203125" style="329" customWidth="1"/>
    <col min="8458" max="8705" width="9.33203125" style="329"/>
    <col min="8706" max="8706" width="15.5" style="329" customWidth="1"/>
    <col min="8707" max="8707" width="20" style="329" customWidth="1"/>
    <col min="8708" max="8713" width="14.83203125" style="329" customWidth="1"/>
    <col min="8714" max="8961" width="9.33203125" style="329"/>
    <col min="8962" max="8962" width="15.5" style="329" customWidth="1"/>
    <col min="8963" max="8963" width="20" style="329" customWidth="1"/>
    <col min="8964" max="8969" width="14.83203125" style="329" customWidth="1"/>
    <col min="8970" max="9217" width="9.33203125" style="329"/>
    <col min="9218" max="9218" width="15.5" style="329" customWidth="1"/>
    <col min="9219" max="9219" width="20" style="329" customWidth="1"/>
    <col min="9220" max="9225" width="14.83203125" style="329" customWidth="1"/>
    <col min="9226" max="9473" width="9.33203125" style="329"/>
    <col min="9474" max="9474" width="15.5" style="329" customWidth="1"/>
    <col min="9475" max="9475" width="20" style="329" customWidth="1"/>
    <col min="9476" max="9481" width="14.83203125" style="329" customWidth="1"/>
    <col min="9482" max="9729" width="9.33203125" style="329"/>
    <col min="9730" max="9730" width="15.5" style="329" customWidth="1"/>
    <col min="9731" max="9731" width="20" style="329" customWidth="1"/>
    <col min="9732" max="9737" width="14.83203125" style="329" customWidth="1"/>
    <col min="9738" max="9985" width="9.33203125" style="329"/>
    <col min="9986" max="9986" width="15.5" style="329" customWidth="1"/>
    <col min="9987" max="9987" width="20" style="329" customWidth="1"/>
    <col min="9988" max="9993" width="14.83203125" style="329" customWidth="1"/>
    <col min="9994" max="10241" width="9.33203125" style="329"/>
    <col min="10242" max="10242" width="15.5" style="329" customWidth="1"/>
    <col min="10243" max="10243" width="20" style="329" customWidth="1"/>
    <col min="10244" max="10249" width="14.83203125" style="329" customWidth="1"/>
    <col min="10250" max="10497" width="9.33203125" style="329"/>
    <col min="10498" max="10498" width="15.5" style="329" customWidth="1"/>
    <col min="10499" max="10499" width="20" style="329" customWidth="1"/>
    <col min="10500" max="10505" width="14.83203125" style="329" customWidth="1"/>
    <col min="10506" max="10753" width="9.33203125" style="329"/>
    <col min="10754" max="10754" width="15.5" style="329" customWidth="1"/>
    <col min="10755" max="10755" width="20" style="329" customWidth="1"/>
    <col min="10756" max="10761" width="14.83203125" style="329" customWidth="1"/>
    <col min="10762" max="11009" width="9.33203125" style="329"/>
    <col min="11010" max="11010" width="15.5" style="329" customWidth="1"/>
    <col min="11011" max="11011" width="20" style="329" customWidth="1"/>
    <col min="11012" max="11017" width="14.83203125" style="329" customWidth="1"/>
    <col min="11018" max="11265" width="9.33203125" style="329"/>
    <col min="11266" max="11266" width="15.5" style="329" customWidth="1"/>
    <col min="11267" max="11267" width="20" style="329" customWidth="1"/>
    <col min="11268" max="11273" width="14.83203125" style="329" customWidth="1"/>
    <col min="11274" max="11521" width="9.33203125" style="329"/>
    <col min="11522" max="11522" width="15.5" style="329" customWidth="1"/>
    <col min="11523" max="11523" width="20" style="329" customWidth="1"/>
    <col min="11524" max="11529" width="14.83203125" style="329" customWidth="1"/>
    <col min="11530" max="11777" width="9.33203125" style="329"/>
    <col min="11778" max="11778" width="15.5" style="329" customWidth="1"/>
    <col min="11779" max="11779" width="20" style="329" customWidth="1"/>
    <col min="11780" max="11785" width="14.83203125" style="329" customWidth="1"/>
    <col min="11786" max="12033" width="9.33203125" style="329"/>
    <col min="12034" max="12034" width="15.5" style="329" customWidth="1"/>
    <col min="12035" max="12035" width="20" style="329" customWidth="1"/>
    <col min="12036" max="12041" width="14.83203125" style="329" customWidth="1"/>
    <col min="12042" max="12289" width="9.33203125" style="329"/>
    <col min="12290" max="12290" width="15.5" style="329" customWidth="1"/>
    <col min="12291" max="12291" width="20" style="329" customWidth="1"/>
    <col min="12292" max="12297" width="14.83203125" style="329" customWidth="1"/>
    <col min="12298" max="12545" width="9.33203125" style="329"/>
    <col min="12546" max="12546" width="15.5" style="329" customWidth="1"/>
    <col min="12547" max="12547" width="20" style="329" customWidth="1"/>
    <col min="12548" max="12553" width="14.83203125" style="329" customWidth="1"/>
    <col min="12554" max="12801" width="9.33203125" style="329"/>
    <col min="12802" max="12802" width="15.5" style="329" customWidth="1"/>
    <col min="12803" max="12803" width="20" style="329" customWidth="1"/>
    <col min="12804" max="12809" width="14.83203125" style="329" customWidth="1"/>
    <col min="12810" max="13057" width="9.33203125" style="329"/>
    <col min="13058" max="13058" width="15.5" style="329" customWidth="1"/>
    <col min="13059" max="13059" width="20" style="329" customWidth="1"/>
    <col min="13060" max="13065" width="14.83203125" style="329" customWidth="1"/>
    <col min="13066" max="13313" width="9.33203125" style="329"/>
    <col min="13314" max="13314" width="15.5" style="329" customWidth="1"/>
    <col min="13315" max="13315" width="20" style="329" customWidth="1"/>
    <col min="13316" max="13321" width="14.83203125" style="329" customWidth="1"/>
    <col min="13322" max="13569" width="9.33203125" style="329"/>
    <col min="13570" max="13570" width="15.5" style="329" customWidth="1"/>
    <col min="13571" max="13571" width="20" style="329" customWidth="1"/>
    <col min="13572" max="13577" width="14.83203125" style="329" customWidth="1"/>
    <col min="13578" max="13825" width="9.33203125" style="329"/>
    <col min="13826" max="13826" width="15.5" style="329" customWidth="1"/>
    <col min="13827" max="13827" width="20" style="329" customWidth="1"/>
    <col min="13828" max="13833" width="14.83203125" style="329" customWidth="1"/>
    <col min="13834" max="14081" width="9.33203125" style="329"/>
    <col min="14082" max="14082" width="15.5" style="329" customWidth="1"/>
    <col min="14083" max="14083" width="20" style="329" customWidth="1"/>
    <col min="14084" max="14089" width="14.83203125" style="329" customWidth="1"/>
    <col min="14090" max="14337" width="9.33203125" style="329"/>
    <col min="14338" max="14338" width="15.5" style="329" customWidth="1"/>
    <col min="14339" max="14339" width="20" style="329" customWidth="1"/>
    <col min="14340" max="14345" width="14.83203125" style="329" customWidth="1"/>
    <col min="14346" max="14593" width="9.33203125" style="329"/>
    <col min="14594" max="14594" width="15.5" style="329" customWidth="1"/>
    <col min="14595" max="14595" width="20" style="329" customWidth="1"/>
    <col min="14596" max="14601" width="14.83203125" style="329" customWidth="1"/>
    <col min="14602" max="14849" width="9.33203125" style="329"/>
    <col min="14850" max="14850" width="15.5" style="329" customWidth="1"/>
    <col min="14851" max="14851" width="20" style="329" customWidth="1"/>
    <col min="14852" max="14857" width="14.83203125" style="329" customWidth="1"/>
    <col min="14858" max="15105" width="9.33203125" style="329"/>
    <col min="15106" max="15106" width="15.5" style="329" customWidth="1"/>
    <col min="15107" max="15107" width="20" style="329" customWidth="1"/>
    <col min="15108" max="15113" width="14.83203125" style="329" customWidth="1"/>
    <col min="15114" max="15361" width="9.33203125" style="329"/>
    <col min="15362" max="15362" width="15.5" style="329" customWidth="1"/>
    <col min="15363" max="15363" width="20" style="329" customWidth="1"/>
    <col min="15364" max="15369" width="14.83203125" style="329" customWidth="1"/>
    <col min="15370" max="15617" width="9.33203125" style="329"/>
    <col min="15618" max="15618" width="15.5" style="329" customWidth="1"/>
    <col min="15619" max="15619" width="20" style="329" customWidth="1"/>
    <col min="15620" max="15625" width="14.83203125" style="329" customWidth="1"/>
    <col min="15626" max="15873" width="9.33203125" style="329"/>
    <col min="15874" max="15874" width="15.5" style="329" customWidth="1"/>
    <col min="15875" max="15875" width="20" style="329" customWidth="1"/>
    <col min="15876" max="15881" width="14.83203125" style="329" customWidth="1"/>
    <col min="15882" max="16129" width="9.33203125" style="329"/>
    <col min="16130" max="16130" width="15.5" style="329" customWidth="1"/>
    <col min="16131" max="16131" width="20" style="329" customWidth="1"/>
    <col min="16132" max="16137" width="14.83203125" style="329" customWidth="1"/>
    <col min="16138" max="16384" width="9.33203125" style="329"/>
  </cols>
  <sheetData>
    <row r="1" spans="1:22" ht="21">
      <c r="C1" s="369"/>
      <c r="D1" s="370"/>
    </row>
    <row r="2" spans="1:22" ht="28.5" customHeight="1">
      <c r="B2" s="542"/>
      <c r="C2" s="542"/>
      <c r="D2" s="542"/>
      <c r="E2" s="542"/>
      <c r="F2" s="542"/>
      <c r="G2" s="542"/>
      <c r="H2" s="542"/>
      <c r="I2" s="542"/>
      <c r="J2" s="371"/>
      <c r="K2" s="334"/>
      <c r="L2" s="345"/>
    </row>
    <row r="3" spans="1:22" ht="19.5" customHeight="1" thickBot="1">
      <c r="B3" s="336"/>
      <c r="C3" s="337"/>
      <c r="D3" s="337"/>
      <c r="E3" s="105"/>
      <c r="F3" s="105"/>
      <c r="G3" s="105"/>
      <c r="H3" s="105"/>
      <c r="I3" s="105"/>
      <c r="J3" s="372"/>
      <c r="K3" s="345"/>
      <c r="L3" s="334"/>
    </row>
    <row r="4" spans="1:22" ht="15" customHeight="1">
      <c r="B4" s="543" t="s">
        <v>250</v>
      </c>
      <c r="C4" s="544"/>
      <c r="D4" s="545" t="s">
        <v>251</v>
      </c>
      <c r="E4" s="535" t="s">
        <v>252</v>
      </c>
      <c r="F4" s="535" t="s">
        <v>253</v>
      </c>
      <c r="G4" s="535" t="s">
        <v>254</v>
      </c>
      <c r="H4" s="548" t="s">
        <v>255</v>
      </c>
      <c r="I4" s="338" t="s">
        <v>256</v>
      </c>
      <c r="J4" s="339"/>
      <c r="K4" s="339"/>
    </row>
    <row r="5" spans="1:22" ht="15" customHeight="1">
      <c r="B5" s="470" t="s">
        <v>257</v>
      </c>
      <c r="C5" s="551" t="s">
        <v>258</v>
      </c>
      <c r="D5" s="546"/>
      <c r="E5" s="536"/>
      <c r="F5" s="536"/>
      <c r="G5" s="536"/>
      <c r="H5" s="549"/>
      <c r="I5" s="159" t="s">
        <v>502</v>
      </c>
      <c r="J5" s="339"/>
      <c r="K5" s="339"/>
      <c r="L5" s="340"/>
      <c r="S5" s="373" t="s">
        <v>259</v>
      </c>
    </row>
    <row r="6" spans="1:22" ht="15" customHeight="1">
      <c r="B6" s="550"/>
      <c r="C6" s="552"/>
      <c r="D6" s="547"/>
      <c r="E6" s="523"/>
      <c r="F6" s="523"/>
      <c r="G6" s="109" t="s">
        <v>503</v>
      </c>
      <c r="H6" s="298" t="s">
        <v>504</v>
      </c>
      <c r="I6" s="298" t="s">
        <v>260</v>
      </c>
      <c r="J6" s="340"/>
      <c r="K6" s="340"/>
      <c r="L6" s="374"/>
    </row>
    <row r="7" spans="1:22" ht="15" customHeight="1">
      <c r="B7" s="349" t="s">
        <v>297</v>
      </c>
      <c r="C7" s="375" t="s">
        <v>298</v>
      </c>
      <c r="D7" s="376">
        <v>680</v>
      </c>
      <c r="E7" s="377">
        <v>477</v>
      </c>
      <c r="F7" s="377">
        <v>468</v>
      </c>
      <c r="G7" s="377">
        <v>250</v>
      </c>
      <c r="H7" s="377">
        <v>70264</v>
      </c>
      <c r="I7" s="377">
        <v>1260</v>
      </c>
      <c r="J7" s="345"/>
      <c r="K7" s="345"/>
      <c r="L7" s="345"/>
    </row>
    <row r="8" spans="1:22" ht="15" customHeight="1">
      <c r="B8" s="349" t="s">
        <v>262</v>
      </c>
      <c r="C8" s="375" t="s">
        <v>299</v>
      </c>
      <c r="D8" s="378">
        <v>800</v>
      </c>
      <c r="E8" s="379">
        <v>700</v>
      </c>
      <c r="F8" s="379">
        <v>688</v>
      </c>
      <c r="G8" s="379">
        <v>320</v>
      </c>
      <c r="H8" s="379">
        <v>80754</v>
      </c>
      <c r="I8" s="379">
        <v>2205</v>
      </c>
      <c r="J8" s="343"/>
      <c r="K8" s="348"/>
      <c r="L8" s="343"/>
    </row>
    <row r="9" spans="1:22" ht="15" customHeight="1">
      <c r="B9" s="349" t="s">
        <v>262</v>
      </c>
      <c r="C9" s="375" t="s">
        <v>300</v>
      </c>
      <c r="D9" s="378">
        <v>500</v>
      </c>
      <c r="E9" s="379">
        <v>319</v>
      </c>
      <c r="F9" s="379">
        <v>319</v>
      </c>
      <c r="G9" s="379">
        <v>142</v>
      </c>
      <c r="H9" s="379">
        <v>31524</v>
      </c>
      <c r="I9" s="379">
        <v>2730</v>
      </c>
      <c r="J9" s="348"/>
      <c r="K9" s="348"/>
      <c r="L9" s="343"/>
    </row>
    <row r="10" spans="1:22" ht="15" customHeight="1">
      <c r="B10" s="349" t="s">
        <v>262</v>
      </c>
      <c r="C10" s="375" t="s">
        <v>513</v>
      </c>
      <c r="D10" s="378">
        <v>230</v>
      </c>
      <c r="E10" s="379">
        <v>206</v>
      </c>
      <c r="F10" s="379">
        <v>205</v>
      </c>
      <c r="G10" s="379">
        <v>131</v>
      </c>
      <c r="H10" s="379">
        <v>15288</v>
      </c>
      <c r="I10" s="379">
        <v>3255</v>
      </c>
      <c r="J10" s="380"/>
      <c r="K10" s="348"/>
      <c r="L10" s="380"/>
    </row>
    <row r="11" spans="1:22" ht="15" customHeight="1">
      <c r="B11" s="349" t="s">
        <v>262</v>
      </c>
      <c r="C11" s="375" t="s">
        <v>301</v>
      </c>
      <c r="D11" s="378">
        <v>1780</v>
      </c>
      <c r="E11" s="379">
        <v>1449</v>
      </c>
      <c r="F11" s="379">
        <v>1447</v>
      </c>
      <c r="G11" s="379">
        <v>740</v>
      </c>
      <c r="H11" s="379">
        <v>266696</v>
      </c>
      <c r="I11" s="379">
        <v>1449</v>
      </c>
      <c r="J11" s="343"/>
      <c r="K11" s="354"/>
      <c r="L11" s="343"/>
    </row>
    <row r="12" spans="1:22" ht="15" customHeight="1">
      <c r="A12" s="352"/>
      <c r="B12" s="349" t="s">
        <v>262</v>
      </c>
      <c r="C12" s="375" t="s">
        <v>302</v>
      </c>
      <c r="D12" s="378">
        <v>2150</v>
      </c>
      <c r="E12" s="379">
        <v>1526</v>
      </c>
      <c r="F12" s="379">
        <v>1495</v>
      </c>
      <c r="G12" s="379">
        <v>874</v>
      </c>
      <c r="H12" s="379">
        <v>229824</v>
      </c>
      <c r="I12" s="379">
        <v>1449</v>
      </c>
      <c r="J12" s="343"/>
      <c r="K12" s="348"/>
      <c r="L12" s="343"/>
      <c r="P12" s="355"/>
    </row>
    <row r="13" spans="1:22" ht="15" customHeight="1">
      <c r="B13" s="349" t="s">
        <v>262</v>
      </c>
      <c r="C13" s="375" t="s">
        <v>303</v>
      </c>
      <c r="D13" s="378">
        <v>500</v>
      </c>
      <c r="E13" s="379">
        <v>423</v>
      </c>
      <c r="F13" s="379">
        <v>410</v>
      </c>
      <c r="G13" s="379">
        <v>213</v>
      </c>
      <c r="H13" s="379">
        <v>71304</v>
      </c>
      <c r="I13" s="379">
        <v>1449</v>
      </c>
      <c r="J13" s="343"/>
      <c r="K13" s="348"/>
      <c r="L13" s="343"/>
      <c r="M13" s="355"/>
      <c r="N13" s="359"/>
      <c r="P13" s="355"/>
    </row>
    <row r="14" spans="1:22" ht="15" customHeight="1">
      <c r="B14" s="349" t="s">
        <v>262</v>
      </c>
      <c r="C14" s="375" t="s">
        <v>304</v>
      </c>
      <c r="D14" s="378">
        <v>4600</v>
      </c>
      <c r="E14" s="379">
        <v>4504</v>
      </c>
      <c r="F14" s="379">
        <v>4485</v>
      </c>
      <c r="G14" s="379">
        <v>3272</v>
      </c>
      <c r="H14" s="379">
        <v>665420</v>
      </c>
      <c r="I14" s="379">
        <v>1239</v>
      </c>
      <c r="J14" s="348"/>
      <c r="K14" s="343"/>
      <c r="L14" s="343"/>
      <c r="M14" s="357"/>
      <c r="N14" s="357"/>
      <c r="O14" s="357"/>
      <c r="S14" s="355"/>
      <c r="T14" s="355"/>
      <c r="V14" s="355"/>
    </row>
    <row r="15" spans="1:22" ht="15" customHeight="1">
      <c r="B15" s="349" t="s">
        <v>262</v>
      </c>
      <c r="C15" s="375" t="s">
        <v>305</v>
      </c>
      <c r="D15" s="378">
        <v>530</v>
      </c>
      <c r="E15" s="379">
        <v>179</v>
      </c>
      <c r="F15" s="379">
        <v>83</v>
      </c>
      <c r="G15" s="379">
        <v>130</v>
      </c>
      <c r="H15" s="379">
        <v>35186</v>
      </c>
      <c r="I15" s="379">
        <v>525</v>
      </c>
      <c r="J15" s="348"/>
      <c r="K15" s="343"/>
      <c r="L15" s="343"/>
      <c r="M15" s="357"/>
      <c r="N15" s="357"/>
      <c r="O15" s="357"/>
      <c r="T15" s="359"/>
      <c r="V15" s="355"/>
    </row>
    <row r="16" spans="1:22" ht="15" customHeight="1">
      <c r="B16" s="349" t="s">
        <v>262</v>
      </c>
      <c r="C16" s="375" t="s">
        <v>118</v>
      </c>
      <c r="D16" s="378">
        <v>320</v>
      </c>
      <c r="E16" s="379">
        <v>261</v>
      </c>
      <c r="F16" s="379">
        <v>261</v>
      </c>
      <c r="G16" s="379">
        <v>160</v>
      </c>
      <c r="H16" s="379">
        <v>44243</v>
      </c>
      <c r="I16" s="379">
        <v>1365</v>
      </c>
      <c r="J16" s="348"/>
      <c r="K16" s="348"/>
      <c r="L16" s="343"/>
      <c r="M16" s="357"/>
      <c r="N16" s="357"/>
      <c r="O16" s="357"/>
      <c r="P16" s="359"/>
    </row>
    <row r="17" spans="2:22" ht="15" customHeight="1">
      <c r="B17" s="349" t="s">
        <v>262</v>
      </c>
      <c r="C17" s="375" t="s">
        <v>101</v>
      </c>
      <c r="D17" s="378">
        <v>1850</v>
      </c>
      <c r="E17" s="379">
        <v>1508</v>
      </c>
      <c r="F17" s="379">
        <v>1469</v>
      </c>
      <c r="G17" s="379">
        <v>887</v>
      </c>
      <c r="H17" s="379">
        <v>193148</v>
      </c>
      <c r="I17" s="379">
        <v>1764</v>
      </c>
      <c r="J17" s="348"/>
      <c r="K17" s="348"/>
      <c r="L17" s="343"/>
      <c r="M17" s="357"/>
      <c r="N17" s="357"/>
      <c r="O17" s="359"/>
      <c r="S17" s="355"/>
      <c r="T17" s="355"/>
      <c r="V17" s="355"/>
    </row>
    <row r="18" spans="2:22" ht="15" customHeight="1">
      <c r="B18" s="349" t="s">
        <v>262</v>
      </c>
      <c r="C18" s="375" t="s">
        <v>306</v>
      </c>
      <c r="D18" s="378">
        <v>365</v>
      </c>
      <c r="E18" s="379">
        <v>231</v>
      </c>
      <c r="F18" s="379">
        <v>230</v>
      </c>
      <c r="G18" s="379">
        <v>150</v>
      </c>
      <c r="H18" s="379">
        <v>60225</v>
      </c>
      <c r="I18" s="379">
        <v>1344</v>
      </c>
      <c r="J18" s="343"/>
      <c r="K18" s="348"/>
      <c r="L18" s="343"/>
      <c r="M18" s="357"/>
      <c r="N18" s="359"/>
      <c r="O18" s="359"/>
      <c r="S18" s="355"/>
      <c r="T18" s="355"/>
      <c r="V18" s="355"/>
    </row>
    <row r="19" spans="2:22" ht="15" customHeight="1">
      <c r="B19" s="349" t="s">
        <v>262</v>
      </c>
      <c r="C19" s="375" t="s">
        <v>307</v>
      </c>
      <c r="D19" s="378">
        <v>600</v>
      </c>
      <c r="E19" s="379">
        <v>339</v>
      </c>
      <c r="F19" s="379">
        <v>337</v>
      </c>
      <c r="G19" s="379">
        <v>240</v>
      </c>
      <c r="H19" s="379">
        <v>43886</v>
      </c>
      <c r="I19" s="379">
        <v>1764</v>
      </c>
      <c r="J19" s="343"/>
      <c r="K19" s="357"/>
      <c r="L19" s="359"/>
      <c r="M19" s="359"/>
      <c r="Q19" s="355"/>
      <c r="R19" s="355"/>
      <c r="T19" s="355"/>
    </row>
    <row r="20" spans="2:22" ht="15" customHeight="1">
      <c r="B20" s="349" t="s">
        <v>262</v>
      </c>
      <c r="C20" s="375" t="s">
        <v>308</v>
      </c>
      <c r="D20" s="378">
        <v>320</v>
      </c>
      <c r="E20" s="379">
        <v>294</v>
      </c>
      <c r="F20" s="379">
        <v>290</v>
      </c>
      <c r="G20" s="379">
        <v>99</v>
      </c>
      <c r="H20" s="379">
        <v>24565</v>
      </c>
      <c r="I20" s="379">
        <v>1764</v>
      </c>
      <c r="J20" s="343"/>
      <c r="K20" s="357"/>
      <c r="L20" s="359"/>
      <c r="M20" s="359"/>
      <c r="T20" s="355"/>
    </row>
    <row r="21" spans="2:22" ht="15" customHeight="1">
      <c r="B21" s="349" t="s">
        <v>262</v>
      </c>
      <c r="C21" s="375" t="s">
        <v>309</v>
      </c>
      <c r="D21" s="378">
        <v>150</v>
      </c>
      <c r="E21" s="379">
        <v>115</v>
      </c>
      <c r="F21" s="379">
        <v>115</v>
      </c>
      <c r="G21" s="379">
        <v>45</v>
      </c>
      <c r="H21" s="379">
        <v>14028</v>
      </c>
      <c r="I21" s="379">
        <v>1764</v>
      </c>
      <c r="J21" s="359"/>
      <c r="K21" s="359"/>
      <c r="R21" s="355"/>
    </row>
    <row r="22" spans="2:22" ht="15" customHeight="1">
      <c r="B22" s="349" t="s">
        <v>262</v>
      </c>
      <c r="C22" s="375" t="s">
        <v>310</v>
      </c>
      <c r="D22" s="378">
        <v>540</v>
      </c>
      <c r="E22" s="379">
        <v>453</v>
      </c>
      <c r="F22" s="379">
        <v>449</v>
      </c>
      <c r="G22" s="379">
        <v>180</v>
      </c>
      <c r="H22" s="379">
        <v>30136</v>
      </c>
      <c r="I22" s="379">
        <v>1764</v>
      </c>
      <c r="J22" s="354"/>
      <c r="K22" s="354"/>
      <c r="R22" s="355"/>
    </row>
    <row r="23" spans="2:22" ht="15" customHeight="1">
      <c r="B23" s="349" t="s">
        <v>262</v>
      </c>
      <c r="C23" s="375" t="s">
        <v>311</v>
      </c>
      <c r="D23" s="378">
        <v>350</v>
      </c>
      <c r="E23" s="379">
        <v>242</v>
      </c>
      <c r="F23" s="379">
        <v>231</v>
      </c>
      <c r="G23" s="379">
        <v>105</v>
      </c>
      <c r="H23" s="379">
        <v>12826</v>
      </c>
      <c r="I23" s="379">
        <v>1764</v>
      </c>
      <c r="K23" s="359"/>
      <c r="M23" s="355"/>
    </row>
    <row r="24" spans="2:22" ht="15" customHeight="1">
      <c r="B24" s="349" t="s">
        <v>207</v>
      </c>
      <c r="C24" s="375" t="s">
        <v>312</v>
      </c>
      <c r="D24" s="378">
        <v>140</v>
      </c>
      <c r="E24" s="379">
        <v>61</v>
      </c>
      <c r="F24" s="379">
        <v>61</v>
      </c>
      <c r="G24" s="379">
        <v>59</v>
      </c>
      <c r="H24" s="379">
        <v>28080</v>
      </c>
      <c r="I24" s="379">
        <v>1666</v>
      </c>
      <c r="K24" s="355"/>
    </row>
    <row r="25" spans="2:22" ht="15" customHeight="1">
      <c r="B25" s="349" t="s">
        <v>262</v>
      </c>
      <c r="C25" s="375" t="s">
        <v>313</v>
      </c>
      <c r="D25" s="378">
        <v>400</v>
      </c>
      <c r="E25" s="379">
        <v>268</v>
      </c>
      <c r="F25" s="379">
        <v>268</v>
      </c>
      <c r="G25" s="379">
        <v>48</v>
      </c>
      <c r="H25" s="379">
        <v>50540</v>
      </c>
      <c r="I25" s="379">
        <v>500</v>
      </c>
      <c r="J25" s="355"/>
    </row>
    <row r="26" spans="2:22" ht="15" customHeight="1">
      <c r="B26" s="349" t="s">
        <v>262</v>
      </c>
      <c r="C26" s="375" t="s">
        <v>314</v>
      </c>
      <c r="D26" s="378">
        <v>460</v>
      </c>
      <c r="E26" s="379">
        <v>335</v>
      </c>
      <c r="F26" s="379">
        <v>322</v>
      </c>
      <c r="G26" s="379">
        <v>186</v>
      </c>
      <c r="H26" s="379">
        <v>53440</v>
      </c>
      <c r="I26" s="379">
        <v>600</v>
      </c>
    </row>
    <row r="27" spans="2:22" ht="15" customHeight="1">
      <c r="B27" s="349" t="s">
        <v>262</v>
      </c>
      <c r="C27" s="375" t="s">
        <v>315</v>
      </c>
      <c r="D27" s="378">
        <v>1800</v>
      </c>
      <c r="E27" s="379">
        <v>1078</v>
      </c>
      <c r="F27" s="379">
        <v>1011</v>
      </c>
      <c r="G27" s="379">
        <v>595</v>
      </c>
      <c r="H27" s="379">
        <v>156524</v>
      </c>
      <c r="I27" s="379">
        <v>500</v>
      </c>
      <c r="J27" s="359"/>
      <c r="K27" s="359"/>
      <c r="L27" s="359"/>
      <c r="M27" s="359"/>
    </row>
    <row r="28" spans="2:22" ht="15" customHeight="1">
      <c r="B28" s="349" t="s">
        <v>262</v>
      </c>
      <c r="C28" s="375" t="s">
        <v>316</v>
      </c>
      <c r="D28" s="378">
        <v>1010</v>
      </c>
      <c r="E28" s="379">
        <v>934</v>
      </c>
      <c r="F28" s="379">
        <v>907</v>
      </c>
      <c r="G28" s="379">
        <v>363</v>
      </c>
      <c r="H28" s="379">
        <v>179200</v>
      </c>
      <c r="I28" s="379">
        <v>1000</v>
      </c>
      <c r="L28" s="355"/>
    </row>
    <row r="29" spans="2:22" ht="15" customHeight="1">
      <c r="B29" s="349" t="s">
        <v>262</v>
      </c>
      <c r="C29" s="375" t="s">
        <v>317</v>
      </c>
      <c r="D29" s="378">
        <v>900</v>
      </c>
      <c r="E29" s="379">
        <v>765</v>
      </c>
      <c r="F29" s="379">
        <v>743</v>
      </c>
      <c r="G29" s="379">
        <v>299</v>
      </c>
      <c r="H29" s="379">
        <v>101648</v>
      </c>
      <c r="I29" s="379">
        <v>1150</v>
      </c>
      <c r="J29" s="339"/>
      <c r="L29" s="359"/>
    </row>
    <row r="30" spans="2:22" ht="15" customHeight="1">
      <c r="B30" s="349" t="s">
        <v>262</v>
      </c>
      <c r="C30" s="375" t="s">
        <v>318</v>
      </c>
      <c r="D30" s="378">
        <v>170</v>
      </c>
      <c r="E30" s="379">
        <v>107</v>
      </c>
      <c r="F30" s="379">
        <v>107</v>
      </c>
      <c r="G30" s="379">
        <v>34</v>
      </c>
      <c r="H30" s="379">
        <v>12134</v>
      </c>
      <c r="I30" s="379">
        <v>1300</v>
      </c>
      <c r="J30" s="339"/>
      <c r="K30" s="355"/>
      <c r="L30" s="355"/>
    </row>
    <row r="31" spans="2:22" ht="15" customHeight="1">
      <c r="B31" s="349" t="s">
        <v>262</v>
      </c>
      <c r="C31" s="375" t="s">
        <v>319</v>
      </c>
      <c r="D31" s="378">
        <v>800</v>
      </c>
      <c r="E31" s="379">
        <v>220</v>
      </c>
      <c r="F31" s="379">
        <v>220</v>
      </c>
      <c r="G31" s="379">
        <v>96</v>
      </c>
      <c r="H31" s="379">
        <v>36951</v>
      </c>
      <c r="I31" s="379">
        <v>600</v>
      </c>
      <c r="J31" s="381"/>
      <c r="K31" s="355"/>
      <c r="L31" s="355"/>
      <c r="M31" s="355"/>
      <c r="N31" s="355"/>
    </row>
    <row r="32" spans="2:22" ht="15" customHeight="1">
      <c r="B32" s="349" t="s">
        <v>262</v>
      </c>
      <c r="C32" s="375" t="s">
        <v>514</v>
      </c>
      <c r="D32" s="378">
        <v>519</v>
      </c>
      <c r="E32" s="379">
        <v>645</v>
      </c>
      <c r="F32" s="379">
        <v>504</v>
      </c>
      <c r="G32" s="379">
        <v>155</v>
      </c>
      <c r="H32" s="379">
        <v>103903</v>
      </c>
      <c r="I32" s="379">
        <v>2000</v>
      </c>
      <c r="J32" s="381"/>
    </row>
    <row r="33" spans="2:22" ht="15" customHeight="1">
      <c r="B33" s="349" t="s">
        <v>262</v>
      </c>
      <c r="C33" s="375" t="s">
        <v>320</v>
      </c>
      <c r="D33" s="378">
        <v>500</v>
      </c>
      <c r="E33" s="379">
        <v>397</v>
      </c>
      <c r="F33" s="379">
        <v>370</v>
      </c>
      <c r="G33" s="379">
        <v>125</v>
      </c>
      <c r="H33" s="379">
        <v>49160</v>
      </c>
      <c r="I33" s="379">
        <v>2000</v>
      </c>
      <c r="J33" s="381"/>
    </row>
    <row r="34" spans="2:22" ht="15" customHeight="1">
      <c r="B34" s="349" t="s">
        <v>262</v>
      </c>
      <c r="C34" s="375" t="s">
        <v>515</v>
      </c>
      <c r="D34" s="378">
        <v>390</v>
      </c>
      <c r="E34" s="379">
        <v>402</v>
      </c>
      <c r="F34" s="379">
        <v>118</v>
      </c>
      <c r="G34" s="379">
        <v>117</v>
      </c>
      <c r="H34" s="379">
        <v>21702</v>
      </c>
      <c r="I34" s="379">
        <v>1300</v>
      </c>
      <c r="J34" s="355"/>
      <c r="K34" s="355"/>
    </row>
    <row r="35" spans="2:22" ht="15" customHeight="1">
      <c r="B35" s="360" t="s">
        <v>208</v>
      </c>
      <c r="C35" s="382" t="s">
        <v>321</v>
      </c>
      <c r="D35" s="378">
        <v>550</v>
      </c>
      <c r="E35" s="379">
        <v>699</v>
      </c>
      <c r="F35" s="379">
        <v>503</v>
      </c>
      <c r="G35" s="379">
        <v>184</v>
      </c>
      <c r="H35" s="379">
        <v>60450</v>
      </c>
      <c r="I35" s="383">
        <v>1140</v>
      </c>
    </row>
    <row r="36" spans="2:22" ht="15" customHeight="1">
      <c r="B36" s="360" t="s">
        <v>516</v>
      </c>
      <c r="C36" s="382" t="s">
        <v>322</v>
      </c>
      <c r="D36" s="378">
        <v>440</v>
      </c>
      <c r="E36" s="379">
        <v>243</v>
      </c>
      <c r="F36" s="379">
        <v>202</v>
      </c>
      <c r="G36" s="379">
        <v>203</v>
      </c>
      <c r="H36" s="379">
        <v>27189</v>
      </c>
      <c r="I36" s="384">
        <v>1140</v>
      </c>
    </row>
    <row r="37" spans="2:22" ht="15" customHeight="1">
      <c r="B37" s="360" t="s">
        <v>516</v>
      </c>
      <c r="C37" s="382" t="s">
        <v>323</v>
      </c>
      <c r="D37" s="378">
        <v>395</v>
      </c>
      <c r="E37" s="379">
        <v>333</v>
      </c>
      <c r="F37" s="379">
        <v>220</v>
      </c>
      <c r="G37" s="379">
        <v>204</v>
      </c>
      <c r="H37" s="379">
        <v>14702</v>
      </c>
      <c r="I37" s="384">
        <v>1140</v>
      </c>
    </row>
    <row r="38" spans="2:22" ht="15" customHeight="1">
      <c r="B38" s="360" t="s">
        <v>324</v>
      </c>
      <c r="C38" s="382" t="s">
        <v>517</v>
      </c>
      <c r="D38" s="378">
        <v>2290</v>
      </c>
      <c r="E38" s="379">
        <v>2260</v>
      </c>
      <c r="F38" s="379">
        <v>2260</v>
      </c>
      <c r="G38" s="379">
        <v>1241</v>
      </c>
      <c r="H38" s="379">
        <v>453167</v>
      </c>
      <c r="I38" s="384">
        <v>1110</v>
      </c>
    </row>
    <row r="39" spans="2:22" ht="15" customHeight="1">
      <c r="B39" s="360" t="s">
        <v>325</v>
      </c>
      <c r="C39" s="382" t="s">
        <v>326</v>
      </c>
      <c r="D39" s="378">
        <v>800</v>
      </c>
      <c r="E39" s="379">
        <v>596</v>
      </c>
      <c r="F39" s="379">
        <v>558</v>
      </c>
      <c r="G39" s="379">
        <v>272</v>
      </c>
      <c r="H39" s="379">
        <v>98931</v>
      </c>
      <c r="I39" s="384">
        <v>1680</v>
      </c>
    </row>
    <row r="40" spans="2:22" ht="15" customHeight="1">
      <c r="B40" s="360" t="s">
        <v>262</v>
      </c>
      <c r="C40" s="382" t="s">
        <v>127</v>
      </c>
      <c r="D40" s="378">
        <v>1780</v>
      </c>
      <c r="E40" s="379">
        <v>1247</v>
      </c>
      <c r="F40" s="379">
        <v>1175</v>
      </c>
      <c r="G40" s="379">
        <v>651</v>
      </c>
      <c r="H40" s="379">
        <v>125758</v>
      </c>
      <c r="I40" s="384">
        <v>1680</v>
      </c>
      <c r="L40" s="355"/>
    </row>
    <row r="41" spans="2:22" ht="15" customHeight="1">
      <c r="B41" s="360" t="s">
        <v>262</v>
      </c>
      <c r="C41" s="382" t="s">
        <v>327</v>
      </c>
      <c r="D41" s="378">
        <v>300</v>
      </c>
      <c r="E41" s="379">
        <v>81</v>
      </c>
      <c r="F41" s="379">
        <v>81</v>
      </c>
      <c r="G41" s="379">
        <v>48</v>
      </c>
      <c r="H41" s="379">
        <v>8447</v>
      </c>
      <c r="I41" s="384">
        <v>1680</v>
      </c>
      <c r="L41" s="355"/>
      <c r="M41" s="355"/>
      <c r="O41" s="355"/>
    </row>
    <row r="42" spans="2:22" ht="15" customHeight="1">
      <c r="B42" s="360" t="s">
        <v>262</v>
      </c>
      <c r="C42" s="382" t="s">
        <v>284</v>
      </c>
      <c r="D42" s="378">
        <v>1480</v>
      </c>
      <c r="E42" s="379">
        <v>1728</v>
      </c>
      <c r="F42" s="379">
        <v>1639</v>
      </c>
      <c r="G42" s="379">
        <v>969</v>
      </c>
      <c r="H42" s="379">
        <v>333904</v>
      </c>
      <c r="I42" s="384">
        <v>1680</v>
      </c>
      <c r="J42" s="359"/>
      <c r="K42" s="359"/>
      <c r="L42" s="367"/>
      <c r="M42" s="367"/>
      <c r="N42" s="367"/>
      <c r="O42" s="367"/>
      <c r="P42" s="367"/>
      <c r="S42" s="355"/>
      <c r="T42" s="355"/>
      <c r="V42" s="355"/>
    </row>
    <row r="43" spans="2:22" ht="15" customHeight="1">
      <c r="B43" s="360" t="s">
        <v>262</v>
      </c>
      <c r="C43" s="382" t="s">
        <v>328</v>
      </c>
      <c r="D43" s="378">
        <v>110</v>
      </c>
      <c r="E43" s="379">
        <v>32</v>
      </c>
      <c r="F43" s="379">
        <v>28</v>
      </c>
      <c r="G43" s="379">
        <v>30</v>
      </c>
      <c r="H43" s="379">
        <v>5331</v>
      </c>
      <c r="I43" s="384">
        <v>1680</v>
      </c>
      <c r="J43" s="359"/>
      <c r="K43" s="359"/>
      <c r="L43" s="359"/>
      <c r="M43" s="359"/>
      <c r="N43" s="359"/>
      <c r="O43" s="359"/>
      <c r="P43" s="359"/>
      <c r="S43" s="355"/>
      <c r="T43" s="355"/>
      <c r="V43" s="355"/>
    </row>
    <row r="44" spans="2:22" ht="15" customHeight="1">
      <c r="B44" s="360" t="s">
        <v>262</v>
      </c>
      <c r="C44" s="382" t="s">
        <v>329</v>
      </c>
      <c r="D44" s="378">
        <v>940</v>
      </c>
      <c r="E44" s="379">
        <v>608</v>
      </c>
      <c r="F44" s="379">
        <v>582</v>
      </c>
      <c r="G44" s="379">
        <v>444</v>
      </c>
      <c r="H44" s="379">
        <v>80687</v>
      </c>
      <c r="I44" s="384">
        <v>1680</v>
      </c>
      <c r="J44" s="359"/>
      <c r="K44" s="359"/>
      <c r="L44" s="359"/>
      <c r="M44" s="359"/>
    </row>
    <row r="45" spans="2:22" ht="15" customHeight="1" thickBot="1">
      <c r="B45" s="385" t="s">
        <v>262</v>
      </c>
      <c r="C45" s="386" t="s">
        <v>330</v>
      </c>
      <c r="D45" s="387">
        <v>210</v>
      </c>
      <c r="E45" s="388">
        <v>103</v>
      </c>
      <c r="F45" s="388">
        <v>96</v>
      </c>
      <c r="G45" s="388">
        <v>93</v>
      </c>
      <c r="H45" s="388">
        <v>12769</v>
      </c>
      <c r="I45" s="389">
        <v>1680</v>
      </c>
      <c r="J45" s="359"/>
      <c r="K45" s="359"/>
      <c r="L45" s="359"/>
      <c r="M45" s="359"/>
      <c r="N45" s="359"/>
      <c r="Q45" s="355"/>
      <c r="R45" s="359"/>
      <c r="T45" s="355"/>
    </row>
    <row r="46" spans="2:22" ht="15.75" customHeight="1">
      <c r="B46" s="368"/>
      <c r="C46" s="368"/>
      <c r="D46" s="140"/>
      <c r="E46" s="368"/>
      <c r="F46" s="368"/>
      <c r="G46" s="368"/>
      <c r="H46" s="368"/>
      <c r="I46" s="368"/>
      <c r="J46" s="334"/>
      <c r="K46" s="367"/>
      <c r="L46" s="367"/>
      <c r="O46" s="355"/>
      <c r="R46" s="355"/>
    </row>
    <row r="48" spans="2:22">
      <c r="D48" s="352"/>
      <c r="E48" s="352"/>
      <c r="F48" s="352"/>
      <c r="G48" s="352"/>
      <c r="H48" s="352"/>
      <c r="I48" s="352"/>
    </row>
    <row r="77" spans="2:3">
      <c r="B77" s="390"/>
      <c r="C77" s="390"/>
    </row>
    <row r="78" spans="2:3">
      <c r="B78" s="330"/>
      <c r="C78" s="330"/>
    </row>
  </sheetData>
  <mergeCells count="9">
    <mergeCell ref="B2:I2"/>
    <mergeCell ref="B4:C4"/>
    <mergeCell ref="D4:D6"/>
    <mergeCell ref="E4:E6"/>
    <mergeCell ref="F4:F6"/>
    <mergeCell ref="G4:G5"/>
    <mergeCell ref="H4:H5"/>
    <mergeCell ref="B5:B6"/>
    <mergeCell ref="C5:C6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colBreaks count="1" manualBreakCount="1">
    <brk id="1" min="1" max="6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view="pageBreakPreview" zoomScaleNormal="100" workbookViewId="0">
      <selection activeCell="B2" sqref="B2:I2"/>
    </sheetView>
  </sheetViews>
  <sheetFormatPr defaultRowHeight="13.5"/>
  <cols>
    <col min="1" max="1" width="9.33203125" style="97"/>
    <col min="2" max="2" width="15.5" style="329" customWidth="1"/>
    <col min="3" max="3" width="20" style="329" customWidth="1"/>
    <col min="4" max="4" width="14.83203125" style="329" customWidth="1"/>
    <col min="5" max="9" width="14.83203125" style="97" customWidth="1"/>
    <col min="10" max="257" width="9.33203125" style="97"/>
    <col min="258" max="258" width="15.5" style="97" customWidth="1"/>
    <col min="259" max="259" width="20" style="97" customWidth="1"/>
    <col min="260" max="265" width="14.83203125" style="97" customWidth="1"/>
    <col min="266" max="513" width="9.33203125" style="97"/>
    <col min="514" max="514" width="15.5" style="97" customWidth="1"/>
    <col min="515" max="515" width="20" style="97" customWidth="1"/>
    <col min="516" max="521" width="14.83203125" style="97" customWidth="1"/>
    <col min="522" max="769" width="9.33203125" style="97"/>
    <col min="770" max="770" width="15.5" style="97" customWidth="1"/>
    <col min="771" max="771" width="20" style="97" customWidth="1"/>
    <col min="772" max="777" width="14.83203125" style="97" customWidth="1"/>
    <col min="778" max="1025" width="9.33203125" style="97"/>
    <col min="1026" max="1026" width="15.5" style="97" customWidth="1"/>
    <col min="1027" max="1027" width="20" style="97" customWidth="1"/>
    <col min="1028" max="1033" width="14.83203125" style="97" customWidth="1"/>
    <col min="1034" max="1281" width="9.33203125" style="97"/>
    <col min="1282" max="1282" width="15.5" style="97" customWidth="1"/>
    <col min="1283" max="1283" width="20" style="97" customWidth="1"/>
    <col min="1284" max="1289" width="14.83203125" style="97" customWidth="1"/>
    <col min="1290" max="1537" width="9.33203125" style="97"/>
    <col min="1538" max="1538" width="15.5" style="97" customWidth="1"/>
    <col min="1539" max="1539" width="20" style="97" customWidth="1"/>
    <col min="1540" max="1545" width="14.83203125" style="97" customWidth="1"/>
    <col min="1546" max="1793" width="9.33203125" style="97"/>
    <col min="1794" max="1794" width="15.5" style="97" customWidth="1"/>
    <col min="1795" max="1795" width="20" style="97" customWidth="1"/>
    <col min="1796" max="1801" width="14.83203125" style="97" customWidth="1"/>
    <col min="1802" max="2049" width="9.33203125" style="97"/>
    <col min="2050" max="2050" width="15.5" style="97" customWidth="1"/>
    <col min="2051" max="2051" width="20" style="97" customWidth="1"/>
    <col min="2052" max="2057" width="14.83203125" style="97" customWidth="1"/>
    <col min="2058" max="2305" width="9.33203125" style="97"/>
    <col min="2306" max="2306" width="15.5" style="97" customWidth="1"/>
    <col min="2307" max="2307" width="20" style="97" customWidth="1"/>
    <col min="2308" max="2313" width="14.83203125" style="97" customWidth="1"/>
    <col min="2314" max="2561" width="9.33203125" style="97"/>
    <col min="2562" max="2562" width="15.5" style="97" customWidth="1"/>
    <col min="2563" max="2563" width="20" style="97" customWidth="1"/>
    <col min="2564" max="2569" width="14.83203125" style="97" customWidth="1"/>
    <col min="2570" max="2817" width="9.33203125" style="97"/>
    <col min="2818" max="2818" width="15.5" style="97" customWidth="1"/>
    <col min="2819" max="2819" width="20" style="97" customWidth="1"/>
    <col min="2820" max="2825" width="14.83203125" style="97" customWidth="1"/>
    <col min="2826" max="3073" width="9.33203125" style="97"/>
    <col min="3074" max="3074" width="15.5" style="97" customWidth="1"/>
    <col min="3075" max="3075" width="20" style="97" customWidth="1"/>
    <col min="3076" max="3081" width="14.83203125" style="97" customWidth="1"/>
    <col min="3082" max="3329" width="9.33203125" style="97"/>
    <col min="3330" max="3330" width="15.5" style="97" customWidth="1"/>
    <col min="3331" max="3331" width="20" style="97" customWidth="1"/>
    <col min="3332" max="3337" width="14.83203125" style="97" customWidth="1"/>
    <col min="3338" max="3585" width="9.33203125" style="97"/>
    <col min="3586" max="3586" width="15.5" style="97" customWidth="1"/>
    <col min="3587" max="3587" width="20" style="97" customWidth="1"/>
    <col min="3588" max="3593" width="14.83203125" style="97" customWidth="1"/>
    <col min="3594" max="3841" width="9.33203125" style="97"/>
    <col min="3842" max="3842" width="15.5" style="97" customWidth="1"/>
    <col min="3843" max="3843" width="20" style="97" customWidth="1"/>
    <col min="3844" max="3849" width="14.83203125" style="97" customWidth="1"/>
    <col min="3850" max="4097" width="9.33203125" style="97"/>
    <col min="4098" max="4098" width="15.5" style="97" customWidth="1"/>
    <col min="4099" max="4099" width="20" style="97" customWidth="1"/>
    <col min="4100" max="4105" width="14.83203125" style="97" customWidth="1"/>
    <col min="4106" max="4353" width="9.33203125" style="97"/>
    <col min="4354" max="4354" width="15.5" style="97" customWidth="1"/>
    <col min="4355" max="4355" width="20" style="97" customWidth="1"/>
    <col min="4356" max="4361" width="14.83203125" style="97" customWidth="1"/>
    <col min="4362" max="4609" width="9.33203125" style="97"/>
    <col min="4610" max="4610" width="15.5" style="97" customWidth="1"/>
    <col min="4611" max="4611" width="20" style="97" customWidth="1"/>
    <col min="4612" max="4617" width="14.83203125" style="97" customWidth="1"/>
    <col min="4618" max="4865" width="9.33203125" style="97"/>
    <col min="4866" max="4866" width="15.5" style="97" customWidth="1"/>
    <col min="4867" max="4867" width="20" style="97" customWidth="1"/>
    <col min="4868" max="4873" width="14.83203125" style="97" customWidth="1"/>
    <col min="4874" max="5121" width="9.33203125" style="97"/>
    <col min="5122" max="5122" width="15.5" style="97" customWidth="1"/>
    <col min="5123" max="5123" width="20" style="97" customWidth="1"/>
    <col min="5124" max="5129" width="14.83203125" style="97" customWidth="1"/>
    <col min="5130" max="5377" width="9.33203125" style="97"/>
    <col min="5378" max="5378" width="15.5" style="97" customWidth="1"/>
    <col min="5379" max="5379" width="20" style="97" customWidth="1"/>
    <col min="5380" max="5385" width="14.83203125" style="97" customWidth="1"/>
    <col min="5386" max="5633" width="9.33203125" style="97"/>
    <col min="5634" max="5634" width="15.5" style="97" customWidth="1"/>
    <col min="5635" max="5635" width="20" style="97" customWidth="1"/>
    <col min="5636" max="5641" width="14.83203125" style="97" customWidth="1"/>
    <col min="5642" max="5889" width="9.33203125" style="97"/>
    <col min="5890" max="5890" width="15.5" style="97" customWidth="1"/>
    <col min="5891" max="5891" width="20" style="97" customWidth="1"/>
    <col min="5892" max="5897" width="14.83203125" style="97" customWidth="1"/>
    <col min="5898" max="6145" width="9.33203125" style="97"/>
    <col min="6146" max="6146" width="15.5" style="97" customWidth="1"/>
    <col min="6147" max="6147" width="20" style="97" customWidth="1"/>
    <col min="6148" max="6153" width="14.83203125" style="97" customWidth="1"/>
    <col min="6154" max="6401" width="9.33203125" style="97"/>
    <col min="6402" max="6402" width="15.5" style="97" customWidth="1"/>
    <col min="6403" max="6403" width="20" style="97" customWidth="1"/>
    <col min="6404" max="6409" width="14.83203125" style="97" customWidth="1"/>
    <col min="6410" max="6657" width="9.33203125" style="97"/>
    <col min="6658" max="6658" width="15.5" style="97" customWidth="1"/>
    <col min="6659" max="6659" width="20" style="97" customWidth="1"/>
    <col min="6660" max="6665" width="14.83203125" style="97" customWidth="1"/>
    <col min="6666" max="6913" width="9.33203125" style="97"/>
    <col min="6914" max="6914" width="15.5" style="97" customWidth="1"/>
    <col min="6915" max="6915" width="20" style="97" customWidth="1"/>
    <col min="6916" max="6921" width="14.83203125" style="97" customWidth="1"/>
    <col min="6922" max="7169" width="9.33203125" style="97"/>
    <col min="7170" max="7170" width="15.5" style="97" customWidth="1"/>
    <col min="7171" max="7171" width="20" style="97" customWidth="1"/>
    <col min="7172" max="7177" width="14.83203125" style="97" customWidth="1"/>
    <col min="7178" max="7425" width="9.33203125" style="97"/>
    <col min="7426" max="7426" width="15.5" style="97" customWidth="1"/>
    <col min="7427" max="7427" width="20" style="97" customWidth="1"/>
    <col min="7428" max="7433" width="14.83203125" style="97" customWidth="1"/>
    <col min="7434" max="7681" width="9.33203125" style="97"/>
    <col min="7682" max="7682" width="15.5" style="97" customWidth="1"/>
    <col min="7683" max="7683" width="20" style="97" customWidth="1"/>
    <col min="7684" max="7689" width="14.83203125" style="97" customWidth="1"/>
    <col min="7690" max="7937" width="9.33203125" style="97"/>
    <col min="7938" max="7938" width="15.5" style="97" customWidth="1"/>
    <col min="7939" max="7939" width="20" style="97" customWidth="1"/>
    <col min="7940" max="7945" width="14.83203125" style="97" customWidth="1"/>
    <col min="7946" max="8193" width="9.33203125" style="97"/>
    <col min="8194" max="8194" width="15.5" style="97" customWidth="1"/>
    <col min="8195" max="8195" width="20" style="97" customWidth="1"/>
    <col min="8196" max="8201" width="14.83203125" style="97" customWidth="1"/>
    <col min="8202" max="8449" width="9.33203125" style="97"/>
    <col min="8450" max="8450" width="15.5" style="97" customWidth="1"/>
    <col min="8451" max="8451" width="20" style="97" customWidth="1"/>
    <col min="8452" max="8457" width="14.83203125" style="97" customWidth="1"/>
    <col min="8458" max="8705" width="9.33203125" style="97"/>
    <col min="8706" max="8706" width="15.5" style="97" customWidth="1"/>
    <col min="8707" max="8707" width="20" style="97" customWidth="1"/>
    <col min="8708" max="8713" width="14.83203125" style="97" customWidth="1"/>
    <col min="8714" max="8961" width="9.33203125" style="97"/>
    <col min="8962" max="8962" width="15.5" style="97" customWidth="1"/>
    <col min="8963" max="8963" width="20" style="97" customWidth="1"/>
    <col min="8964" max="8969" width="14.83203125" style="97" customWidth="1"/>
    <col min="8970" max="9217" width="9.33203125" style="97"/>
    <col min="9218" max="9218" width="15.5" style="97" customWidth="1"/>
    <col min="9219" max="9219" width="20" style="97" customWidth="1"/>
    <col min="9220" max="9225" width="14.83203125" style="97" customWidth="1"/>
    <col min="9226" max="9473" width="9.33203125" style="97"/>
    <col min="9474" max="9474" width="15.5" style="97" customWidth="1"/>
    <col min="9475" max="9475" width="20" style="97" customWidth="1"/>
    <col min="9476" max="9481" width="14.83203125" style="97" customWidth="1"/>
    <col min="9482" max="9729" width="9.33203125" style="97"/>
    <col min="9730" max="9730" width="15.5" style="97" customWidth="1"/>
    <col min="9731" max="9731" width="20" style="97" customWidth="1"/>
    <col min="9732" max="9737" width="14.83203125" style="97" customWidth="1"/>
    <col min="9738" max="9985" width="9.33203125" style="97"/>
    <col min="9986" max="9986" width="15.5" style="97" customWidth="1"/>
    <col min="9987" max="9987" width="20" style="97" customWidth="1"/>
    <col min="9988" max="9993" width="14.83203125" style="97" customWidth="1"/>
    <col min="9994" max="10241" width="9.33203125" style="97"/>
    <col min="10242" max="10242" width="15.5" style="97" customWidth="1"/>
    <col min="10243" max="10243" width="20" style="97" customWidth="1"/>
    <col min="10244" max="10249" width="14.83203125" style="97" customWidth="1"/>
    <col min="10250" max="10497" width="9.33203125" style="97"/>
    <col min="10498" max="10498" width="15.5" style="97" customWidth="1"/>
    <col min="10499" max="10499" width="20" style="97" customWidth="1"/>
    <col min="10500" max="10505" width="14.83203125" style="97" customWidth="1"/>
    <col min="10506" max="10753" width="9.33203125" style="97"/>
    <col min="10754" max="10754" width="15.5" style="97" customWidth="1"/>
    <col min="10755" max="10755" width="20" style="97" customWidth="1"/>
    <col min="10756" max="10761" width="14.83203125" style="97" customWidth="1"/>
    <col min="10762" max="11009" width="9.33203125" style="97"/>
    <col min="11010" max="11010" width="15.5" style="97" customWidth="1"/>
    <col min="11011" max="11011" width="20" style="97" customWidth="1"/>
    <col min="11012" max="11017" width="14.83203125" style="97" customWidth="1"/>
    <col min="11018" max="11265" width="9.33203125" style="97"/>
    <col min="11266" max="11266" width="15.5" style="97" customWidth="1"/>
    <col min="11267" max="11267" width="20" style="97" customWidth="1"/>
    <col min="11268" max="11273" width="14.83203125" style="97" customWidth="1"/>
    <col min="11274" max="11521" width="9.33203125" style="97"/>
    <col min="11522" max="11522" width="15.5" style="97" customWidth="1"/>
    <col min="11523" max="11523" width="20" style="97" customWidth="1"/>
    <col min="11524" max="11529" width="14.83203125" style="97" customWidth="1"/>
    <col min="11530" max="11777" width="9.33203125" style="97"/>
    <col min="11778" max="11778" width="15.5" style="97" customWidth="1"/>
    <col min="11779" max="11779" width="20" style="97" customWidth="1"/>
    <col min="11780" max="11785" width="14.83203125" style="97" customWidth="1"/>
    <col min="11786" max="12033" width="9.33203125" style="97"/>
    <col min="12034" max="12034" width="15.5" style="97" customWidth="1"/>
    <col min="12035" max="12035" width="20" style="97" customWidth="1"/>
    <col min="12036" max="12041" width="14.83203125" style="97" customWidth="1"/>
    <col min="12042" max="12289" width="9.33203125" style="97"/>
    <col min="12290" max="12290" width="15.5" style="97" customWidth="1"/>
    <col min="12291" max="12291" width="20" style="97" customWidth="1"/>
    <col min="12292" max="12297" width="14.83203125" style="97" customWidth="1"/>
    <col min="12298" max="12545" width="9.33203125" style="97"/>
    <col min="12546" max="12546" width="15.5" style="97" customWidth="1"/>
    <col min="12547" max="12547" width="20" style="97" customWidth="1"/>
    <col min="12548" max="12553" width="14.83203125" style="97" customWidth="1"/>
    <col min="12554" max="12801" width="9.33203125" style="97"/>
    <col min="12802" max="12802" width="15.5" style="97" customWidth="1"/>
    <col min="12803" max="12803" width="20" style="97" customWidth="1"/>
    <col min="12804" max="12809" width="14.83203125" style="97" customWidth="1"/>
    <col min="12810" max="13057" width="9.33203125" style="97"/>
    <col min="13058" max="13058" width="15.5" style="97" customWidth="1"/>
    <col min="13059" max="13059" width="20" style="97" customWidth="1"/>
    <col min="13060" max="13065" width="14.83203125" style="97" customWidth="1"/>
    <col min="13066" max="13313" width="9.33203125" style="97"/>
    <col min="13314" max="13314" width="15.5" style="97" customWidth="1"/>
    <col min="13315" max="13315" width="20" style="97" customWidth="1"/>
    <col min="13316" max="13321" width="14.83203125" style="97" customWidth="1"/>
    <col min="13322" max="13569" width="9.33203125" style="97"/>
    <col min="13570" max="13570" width="15.5" style="97" customWidth="1"/>
    <col min="13571" max="13571" width="20" style="97" customWidth="1"/>
    <col min="13572" max="13577" width="14.83203125" style="97" customWidth="1"/>
    <col min="13578" max="13825" width="9.33203125" style="97"/>
    <col min="13826" max="13826" width="15.5" style="97" customWidth="1"/>
    <col min="13827" max="13827" width="20" style="97" customWidth="1"/>
    <col min="13828" max="13833" width="14.83203125" style="97" customWidth="1"/>
    <col min="13834" max="14081" width="9.33203125" style="97"/>
    <col min="14082" max="14082" width="15.5" style="97" customWidth="1"/>
    <col min="14083" max="14083" width="20" style="97" customWidth="1"/>
    <col min="14084" max="14089" width="14.83203125" style="97" customWidth="1"/>
    <col min="14090" max="14337" width="9.33203125" style="97"/>
    <col min="14338" max="14338" width="15.5" style="97" customWidth="1"/>
    <col min="14339" max="14339" width="20" style="97" customWidth="1"/>
    <col min="14340" max="14345" width="14.83203125" style="97" customWidth="1"/>
    <col min="14346" max="14593" width="9.33203125" style="97"/>
    <col min="14594" max="14594" width="15.5" style="97" customWidth="1"/>
    <col min="14595" max="14595" width="20" style="97" customWidth="1"/>
    <col min="14596" max="14601" width="14.83203125" style="97" customWidth="1"/>
    <col min="14602" max="14849" width="9.33203125" style="97"/>
    <col min="14850" max="14850" width="15.5" style="97" customWidth="1"/>
    <col min="14851" max="14851" width="20" style="97" customWidth="1"/>
    <col min="14852" max="14857" width="14.83203125" style="97" customWidth="1"/>
    <col min="14858" max="15105" width="9.33203125" style="97"/>
    <col min="15106" max="15106" width="15.5" style="97" customWidth="1"/>
    <col min="15107" max="15107" width="20" style="97" customWidth="1"/>
    <col min="15108" max="15113" width="14.83203125" style="97" customWidth="1"/>
    <col min="15114" max="15361" width="9.33203125" style="97"/>
    <col min="15362" max="15362" width="15.5" style="97" customWidth="1"/>
    <col min="15363" max="15363" width="20" style="97" customWidth="1"/>
    <col min="15364" max="15369" width="14.83203125" style="97" customWidth="1"/>
    <col min="15370" max="15617" width="9.33203125" style="97"/>
    <col min="15618" max="15618" width="15.5" style="97" customWidth="1"/>
    <col min="15619" max="15619" width="20" style="97" customWidth="1"/>
    <col min="15620" max="15625" width="14.83203125" style="97" customWidth="1"/>
    <col min="15626" max="15873" width="9.33203125" style="97"/>
    <col min="15874" max="15874" width="15.5" style="97" customWidth="1"/>
    <col min="15875" max="15875" width="20" style="97" customWidth="1"/>
    <col min="15876" max="15881" width="14.83203125" style="97" customWidth="1"/>
    <col min="15882" max="16129" width="9.33203125" style="97"/>
    <col min="16130" max="16130" width="15.5" style="97" customWidth="1"/>
    <col min="16131" max="16131" width="20" style="97" customWidth="1"/>
    <col min="16132" max="16137" width="14.83203125" style="97" customWidth="1"/>
    <col min="16138" max="16384" width="9.33203125" style="97"/>
  </cols>
  <sheetData>
    <row r="1" spans="1:19" ht="21">
      <c r="B1" s="391"/>
      <c r="G1" s="392"/>
    </row>
    <row r="2" spans="1:19" ht="28.5" customHeight="1">
      <c r="B2" s="542" t="s">
        <v>496</v>
      </c>
      <c r="C2" s="542"/>
      <c r="D2" s="542"/>
      <c r="E2" s="542"/>
      <c r="F2" s="542"/>
      <c r="G2" s="542"/>
      <c r="H2" s="542"/>
      <c r="I2" s="542"/>
    </row>
    <row r="3" spans="1:19" ht="19.5" customHeight="1" thickBot="1">
      <c r="B3" s="336" t="s">
        <v>497</v>
      </c>
      <c r="C3" s="337"/>
      <c r="D3" s="337"/>
      <c r="E3" s="105"/>
      <c r="F3" s="105"/>
      <c r="G3" s="105"/>
      <c r="H3" s="105"/>
      <c r="I3" s="105"/>
    </row>
    <row r="4" spans="1:19" ht="17.850000000000001" customHeight="1">
      <c r="B4" s="543" t="s">
        <v>250</v>
      </c>
      <c r="C4" s="544"/>
      <c r="D4" s="545" t="s">
        <v>518</v>
      </c>
      <c r="E4" s="535" t="s">
        <v>519</v>
      </c>
      <c r="F4" s="535" t="s">
        <v>520</v>
      </c>
      <c r="G4" s="535" t="s">
        <v>521</v>
      </c>
      <c r="H4" s="548" t="s">
        <v>255</v>
      </c>
      <c r="I4" s="338" t="s">
        <v>256</v>
      </c>
    </row>
    <row r="5" spans="1:19" ht="17.850000000000001" customHeight="1">
      <c r="B5" s="470" t="s">
        <v>257</v>
      </c>
      <c r="C5" s="551" t="s">
        <v>258</v>
      </c>
      <c r="D5" s="546"/>
      <c r="E5" s="536"/>
      <c r="F5" s="536"/>
      <c r="G5" s="536"/>
      <c r="H5" s="549"/>
      <c r="I5" s="159" t="s">
        <v>502</v>
      </c>
      <c r="S5" s="167" t="s">
        <v>259</v>
      </c>
    </row>
    <row r="6" spans="1:19" ht="17.850000000000001" customHeight="1">
      <c r="B6" s="550"/>
      <c r="C6" s="552"/>
      <c r="D6" s="547"/>
      <c r="E6" s="523"/>
      <c r="F6" s="523"/>
      <c r="G6" s="109" t="s">
        <v>503</v>
      </c>
      <c r="H6" s="298" t="s">
        <v>504</v>
      </c>
      <c r="I6" s="298" t="s">
        <v>260</v>
      </c>
    </row>
    <row r="7" spans="1:19" ht="15.95" customHeight="1">
      <c r="B7" s="363" t="s">
        <v>212</v>
      </c>
      <c r="C7" s="393" t="s">
        <v>331</v>
      </c>
      <c r="D7" s="394">
        <v>3300</v>
      </c>
      <c r="E7" s="394">
        <v>2554</v>
      </c>
      <c r="F7" s="394">
        <v>2554</v>
      </c>
      <c r="G7" s="394">
        <v>1315</v>
      </c>
      <c r="H7" s="394">
        <v>427406</v>
      </c>
      <c r="I7" s="394">
        <v>1050</v>
      </c>
    </row>
    <row r="8" spans="1:19" ht="15.95" customHeight="1">
      <c r="B8" s="363" t="s">
        <v>262</v>
      </c>
      <c r="C8" s="382" t="s">
        <v>522</v>
      </c>
      <c r="D8" s="394">
        <v>500</v>
      </c>
      <c r="E8" s="394">
        <v>395</v>
      </c>
      <c r="F8" s="394">
        <v>395</v>
      </c>
      <c r="G8" s="394">
        <v>177</v>
      </c>
      <c r="H8" s="394">
        <v>54885</v>
      </c>
      <c r="I8" s="394">
        <v>1050</v>
      </c>
    </row>
    <row r="9" spans="1:19" ht="15.95" customHeight="1">
      <c r="B9" s="363" t="s">
        <v>262</v>
      </c>
      <c r="C9" s="382" t="s">
        <v>332</v>
      </c>
      <c r="D9" s="394">
        <v>510</v>
      </c>
      <c r="E9" s="394">
        <v>181</v>
      </c>
      <c r="F9" s="394">
        <v>178</v>
      </c>
      <c r="G9" s="394">
        <v>60</v>
      </c>
      <c r="H9" s="394">
        <v>37962</v>
      </c>
      <c r="I9" s="394">
        <v>1060</v>
      </c>
    </row>
    <row r="10" spans="1:19" ht="15.95" customHeight="1">
      <c r="B10" s="363" t="s">
        <v>262</v>
      </c>
      <c r="C10" s="382" t="s">
        <v>333</v>
      </c>
      <c r="D10" s="394">
        <v>400</v>
      </c>
      <c r="E10" s="394">
        <v>221</v>
      </c>
      <c r="F10" s="394">
        <v>185</v>
      </c>
      <c r="G10" s="394">
        <v>100</v>
      </c>
      <c r="H10" s="394">
        <v>31826</v>
      </c>
      <c r="I10" s="394">
        <v>1050</v>
      </c>
    </row>
    <row r="11" spans="1:19" ht="15.95" customHeight="1">
      <c r="B11" s="363" t="s">
        <v>262</v>
      </c>
      <c r="C11" s="375" t="s">
        <v>334</v>
      </c>
      <c r="D11" s="394">
        <v>1300</v>
      </c>
      <c r="E11" s="394">
        <v>935</v>
      </c>
      <c r="F11" s="394">
        <v>775</v>
      </c>
      <c r="G11" s="394">
        <v>370</v>
      </c>
      <c r="H11" s="394">
        <v>121561</v>
      </c>
      <c r="I11" s="394">
        <v>1050</v>
      </c>
    </row>
    <row r="12" spans="1:19" ht="15.95" customHeight="1">
      <c r="A12" s="124"/>
      <c r="B12" s="363" t="s">
        <v>262</v>
      </c>
      <c r="C12" s="382" t="s">
        <v>335</v>
      </c>
      <c r="D12" s="394">
        <v>650</v>
      </c>
      <c r="E12" s="394">
        <v>302</v>
      </c>
      <c r="F12" s="394">
        <v>302</v>
      </c>
      <c r="G12" s="394">
        <v>225</v>
      </c>
      <c r="H12" s="394">
        <v>74518</v>
      </c>
      <c r="I12" s="394">
        <v>840</v>
      </c>
    </row>
    <row r="13" spans="1:19" ht="15.95" customHeight="1">
      <c r="B13" s="363" t="s">
        <v>262</v>
      </c>
      <c r="C13" s="382" t="s">
        <v>336</v>
      </c>
      <c r="D13" s="394">
        <v>330</v>
      </c>
      <c r="E13" s="394">
        <v>256</v>
      </c>
      <c r="F13" s="394">
        <v>256</v>
      </c>
      <c r="G13" s="394">
        <v>103</v>
      </c>
      <c r="H13" s="394">
        <v>303465</v>
      </c>
      <c r="I13" s="394">
        <v>787</v>
      </c>
    </row>
    <row r="14" spans="1:19" ht="15.95" customHeight="1">
      <c r="B14" s="363" t="s">
        <v>262</v>
      </c>
      <c r="C14" s="382" t="s">
        <v>337</v>
      </c>
      <c r="D14" s="394">
        <v>260</v>
      </c>
      <c r="E14" s="394">
        <v>170</v>
      </c>
      <c r="F14" s="394">
        <v>140</v>
      </c>
      <c r="G14" s="394">
        <v>112</v>
      </c>
      <c r="H14" s="394">
        <v>45444</v>
      </c>
      <c r="I14" s="394">
        <v>1050</v>
      </c>
    </row>
    <row r="15" spans="1:19" ht="15.95" customHeight="1">
      <c r="B15" s="363" t="s">
        <v>262</v>
      </c>
      <c r="C15" s="375" t="s">
        <v>338</v>
      </c>
      <c r="D15" s="394">
        <v>190</v>
      </c>
      <c r="E15" s="394">
        <v>186</v>
      </c>
      <c r="F15" s="394">
        <v>137</v>
      </c>
      <c r="G15" s="394">
        <v>66</v>
      </c>
      <c r="H15" s="394">
        <v>17934</v>
      </c>
      <c r="I15" s="394">
        <v>1575</v>
      </c>
    </row>
    <row r="16" spans="1:19" ht="15.95" customHeight="1">
      <c r="B16" s="363" t="s">
        <v>262</v>
      </c>
      <c r="C16" s="382" t="s">
        <v>339</v>
      </c>
      <c r="D16" s="394">
        <v>180</v>
      </c>
      <c r="E16" s="394">
        <v>111</v>
      </c>
      <c r="F16" s="394">
        <v>111</v>
      </c>
      <c r="G16" s="394">
        <v>54</v>
      </c>
      <c r="H16" s="394">
        <v>53628</v>
      </c>
      <c r="I16" s="394">
        <v>1900</v>
      </c>
      <c r="L16" s="215"/>
      <c r="M16" s="215"/>
      <c r="O16" s="215"/>
    </row>
    <row r="17" spans="2:15" ht="15.95" customHeight="1">
      <c r="B17" s="363" t="s">
        <v>262</v>
      </c>
      <c r="C17" s="382" t="s">
        <v>340</v>
      </c>
      <c r="D17" s="394">
        <v>130</v>
      </c>
      <c r="E17" s="394">
        <v>65</v>
      </c>
      <c r="F17" s="394">
        <v>51</v>
      </c>
      <c r="G17" s="394">
        <v>20</v>
      </c>
      <c r="H17" s="394">
        <v>5340</v>
      </c>
      <c r="I17" s="394">
        <v>1050</v>
      </c>
      <c r="M17" s="152"/>
      <c r="O17" s="215"/>
    </row>
    <row r="18" spans="2:15" ht="15.95" customHeight="1">
      <c r="B18" s="363" t="s">
        <v>262</v>
      </c>
      <c r="C18" s="382" t="s">
        <v>93</v>
      </c>
      <c r="D18" s="394">
        <v>500</v>
      </c>
      <c r="E18" s="394">
        <v>309</v>
      </c>
      <c r="F18" s="394">
        <v>304</v>
      </c>
      <c r="G18" s="394">
        <v>190</v>
      </c>
      <c r="H18" s="394">
        <v>39455</v>
      </c>
      <c r="I18" s="394">
        <v>2100</v>
      </c>
    </row>
    <row r="19" spans="2:15" ht="15.95" customHeight="1">
      <c r="B19" s="363" t="s">
        <v>262</v>
      </c>
      <c r="C19" s="382" t="s">
        <v>341</v>
      </c>
      <c r="D19" s="394">
        <v>110</v>
      </c>
      <c r="E19" s="394">
        <v>60</v>
      </c>
      <c r="F19" s="394">
        <v>56</v>
      </c>
      <c r="G19" s="394">
        <v>40</v>
      </c>
      <c r="H19" s="394">
        <v>25531</v>
      </c>
      <c r="I19" s="394">
        <v>787</v>
      </c>
      <c r="L19" s="215"/>
      <c r="M19" s="215"/>
      <c r="O19" s="215"/>
    </row>
    <row r="20" spans="2:15" ht="15.95" customHeight="1">
      <c r="B20" s="363" t="s">
        <v>262</v>
      </c>
      <c r="C20" s="382" t="s">
        <v>342</v>
      </c>
      <c r="D20" s="394">
        <v>140</v>
      </c>
      <c r="E20" s="394">
        <v>140</v>
      </c>
      <c r="F20" s="394">
        <v>104</v>
      </c>
      <c r="G20" s="394">
        <v>42</v>
      </c>
      <c r="H20" s="394">
        <v>14238</v>
      </c>
      <c r="I20" s="394">
        <v>787</v>
      </c>
      <c r="L20" s="215"/>
      <c r="M20" s="215"/>
      <c r="O20" s="215"/>
    </row>
    <row r="21" spans="2:15" ht="15.95" customHeight="1">
      <c r="B21" s="363" t="s">
        <v>262</v>
      </c>
      <c r="C21" s="382" t="s">
        <v>343</v>
      </c>
      <c r="D21" s="394">
        <v>250</v>
      </c>
      <c r="E21" s="394">
        <v>133</v>
      </c>
      <c r="F21" s="394">
        <v>99</v>
      </c>
      <c r="G21" s="394">
        <v>63</v>
      </c>
      <c r="H21" s="394">
        <v>10841</v>
      </c>
      <c r="I21" s="394">
        <v>787</v>
      </c>
      <c r="J21" s="215"/>
      <c r="K21" s="215"/>
      <c r="M21" s="215"/>
    </row>
    <row r="22" spans="2:15" ht="15.95" customHeight="1">
      <c r="B22" s="363" t="s">
        <v>262</v>
      </c>
      <c r="C22" s="382" t="s">
        <v>523</v>
      </c>
      <c r="D22" s="394">
        <v>900</v>
      </c>
      <c r="E22" s="394">
        <v>667</v>
      </c>
      <c r="F22" s="394">
        <v>622</v>
      </c>
      <c r="G22" s="394">
        <v>329</v>
      </c>
      <c r="H22" s="394">
        <v>194084</v>
      </c>
      <c r="I22" s="394">
        <v>787</v>
      </c>
      <c r="M22" s="215"/>
    </row>
    <row r="23" spans="2:15" ht="15.95" customHeight="1">
      <c r="B23" s="363" t="s">
        <v>262</v>
      </c>
      <c r="C23" s="382" t="s">
        <v>344</v>
      </c>
      <c r="D23" s="394">
        <v>133</v>
      </c>
      <c r="E23" s="394">
        <v>128</v>
      </c>
      <c r="F23" s="394">
        <v>118</v>
      </c>
      <c r="G23" s="394">
        <v>71</v>
      </c>
      <c r="H23" s="394">
        <v>3973</v>
      </c>
      <c r="I23" s="394">
        <v>105</v>
      </c>
      <c r="M23" s="215"/>
    </row>
    <row r="24" spans="2:15" ht="15.95" customHeight="1">
      <c r="B24" s="363" t="s">
        <v>345</v>
      </c>
      <c r="C24" s="382" t="s">
        <v>346</v>
      </c>
      <c r="D24" s="394">
        <v>330</v>
      </c>
      <c r="E24" s="394">
        <v>215</v>
      </c>
      <c r="F24" s="394">
        <v>203</v>
      </c>
      <c r="G24" s="394">
        <v>235</v>
      </c>
      <c r="H24" s="394">
        <v>32296</v>
      </c>
      <c r="I24" s="395">
        <v>1680</v>
      </c>
      <c r="K24" s="215"/>
    </row>
    <row r="25" spans="2:15" ht="15.95" customHeight="1">
      <c r="B25" s="363" t="s">
        <v>347</v>
      </c>
      <c r="C25" s="382" t="s">
        <v>348</v>
      </c>
      <c r="D25" s="394">
        <v>150</v>
      </c>
      <c r="E25" s="394">
        <v>84</v>
      </c>
      <c r="F25" s="394">
        <v>84</v>
      </c>
      <c r="G25" s="394">
        <v>67</v>
      </c>
      <c r="H25" s="394">
        <v>11056</v>
      </c>
      <c r="I25" s="395">
        <v>1050</v>
      </c>
      <c r="K25" s="215"/>
    </row>
    <row r="26" spans="2:15" ht="15.95" customHeight="1">
      <c r="B26" s="396" t="s">
        <v>524</v>
      </c>
      <c r="C26" s="382" t="s">
        <v>349</v>
      </c>
      <c r="D26" s="394">
        <v>400</v>
      </c>
      <c r="E26" s="394">
        <v>241</v>
      </c>
      <c r="F26" s="394">
        <v>241</v>
      </c>
      <c r="G26" s="394">
        <v>157</v>
      </c>
      <c r="H26" s="394">
        <v>33290</v>
      </c>
      <c r="I26" s="395">
        <v>1050</v>
      </c>
    </row>
    <row r="27" spans="2:15" ht="15.95" customHeight="1">
      <c r="B27" s="396" t="s">
        <v>524</v>
      </c>
      <c r="C27" s="382" t="s">
        <v>350</v>
      </c>
      <c r="D27" s="394">
        <v>4800</v>
      </c>
      <c r="E27" s="394">
        <v>2428</v>
      </c>
      <c r="F27" s="394">
        <v>2428</v>
      </c>
      <c r="G27" s="394">
        <v>1920</v>
      </c>
      <c r="H27" s="394">
        <v>363622</v>
      </c>
      <c r="I27" s="395">
        <v>1050</v>
      </c>
    </row>
    <row r="28" spans="2:15" ht="15.95" customHeight="1">
      <c r="B28" s="396" t="s">
        <v>525</v>
      </c>
      <c r="C28" s="382" t="s">
        <v>526</v>
      </c>
      <c r="D28" s="394">
        <v>400</v>
      </c>
      <c r="E28" s="394">
        <v>307</v>
      </c>
      <c r="F28" s="394">
        <v>282</v>
      </c>
      <c r="G28" s="394">
        <v>169</v>
      </c>
      <c r="H28" s="394">
        <v>41758</v>
      </c>
      <c r="I28" s="395">
        <v>840</v>
      </c>
    </row>
    <row r="29" spans="2:15" ht="15.95" customHeight="1">
      <c r="B29" s="396" t="s">
        <v>215</v>
      </c>
      <c r="C29" s="382" t="s">
        <v>527</v>
      </c>
      <c r="D29" s="394">
        <v>1640</v>
      </c>
      <c r="E29" s="394">
        <v>1306</v>
      </c>
      <c r="F29" s="394">
        <v>1306</v>
      </c>
      <c r="G29" s="394">
        <v>1355</v>
      </c>
      <c r="H29" s="394">
        <v>222591</v>
      </c>
      <c r="I29" s="395">
        <v>785</v>
      </c>
    </row>
    <row r="30" spans="2:15" ht="15.95" customHeight="1">
      <c r="B30" s="363" t="s">
        <v>528</v>
      </c>
      <c r="C30" s="382" t="s">
        <v>529</v>
      </c>
      <c r="D30" s="394">
        <v>270</v>
      </c>
      <c r="E30" s="394">
        <v>216</v>
      </c>
      <c r="F30" s="394">
        <v>167</v>
      </c>
      <c r="G30" s="394">
        <v>151</v>
      </c>
      <c r="H30" s="394">
        <v>17291</v>
      </c>
      <c r="I30" s="397">
        <v>1735</v>
      </c>
    </row>
    <row r="31" spans="2:15" ht="15.95" customHeight="1">
      <c r="B31" s="363" t="s">
        <v>528</v>
      </c>
      <c r="C31" s="382" t="s">
        <v>351</v>
      </c>
      <c r="D31" s="394">
        <v>520</v>
      </c>
      <c r="E31" s="394">
        <v>394</v>
      </c>
      <c r="F31" s="394">
        <v>265</v>
      </c>
      <c r="G31" s="394">
        <v>309</v>
      </c>
      <c r="H31" s="394">
        <v>29182</v>
      </c>
      <c r="I31" s="395">
        <v>1735</v>
      </c>
    </row>
    <row r="32" spans="2:15" ht="15.95" customHeight="1">
      <c r="B32" s="363" t="s">
        <v>528</v>
      </c>
      <c r="C32" s="382" t="s">
        <v>352</v>
      </c>
      <c r="D32" s="394">
        <v>140</v>
      </c>
      <c r="E32" s="394">
        <v>80</v>
      </c>
      <c r="F32" s="394">
        <v>62</v>
      </c>
      <c r="G32" s="394">
        <v>74</v>
      </c>
      <c r="H32" s="394">
        <v>5451</v>
      </c>
      <c r="I32" s="395">
        <v>1735</v>
      </c>
    </row>
    <row r="33" spans="2:15" ht="15.95" customHeight="1">
      <c r="B33" s="363" t="s">
        <v>528</v>
      </c>
      <c r="C33" s="382" t="s">
        <v>353</v>
      </c>
      <c r="D33" s="394">
        <v>270</v>
      </c>
      <c r="E33" s="394">
        <v>126</v>
      </c>
      <c r="F33" s="394">
        <v>126</v>
      </c>
      <c r="G33" s="394">
        <v>73</v>
      </c>
      <c r="H33" s="394">
        <v>17185</v>
      </c>
      <c r="I33" s="395">
        <v>890</v>
      </c>
    </row>
    <row r="34" spans="2:15" ht="15.95" customHeight="1">
      <c r="B34" s="363" t="s">
        <v>528</v>
      </c>
      <c r="C34" s="382" t="s">
        <v>530</v>
      </c>
      <c r="D34" s="394">
        <v>150</v>
      </c>
      <c r="E34" s="394">
        <v>85</v>
      </c>
      <c r="F34" s="394">
        <v>85</v>
      </c>
      <c r="G34" s="394">
        <v>30</v>
      </c>
      <c r="H34" s="394">
        <v>9372</v>
      </c>
      <c r="I34" s="395">
        <v>2620</v>
      </c>
    </row>
    <row r="35" spans="2:15" ht="15.95" customHeight="1">
      <c r="B35" s="363" t="s">
        <v>528</v>
      </c>
      <c r="C35" s="382" t="s">
        <v>354</v>
      </c>
      <c r="D35" s="394">
        <v>210</v>
      </c>
      <c r="E35" s="394">
        <v>180</v>
      </c>
      <c r="F35" s="394">
        <v>180</v>
      </c>
      <c r="G35" s="394">
        <v>74</v>
      </c>
      <c r="H35" s="394">
        <v>20993</v>
      </c>
      <c r="I35" s="398">
        <v>770</v>
      </c>
    </row>
    <row r="36" spans="2:15" ht="15.95" customHeight="1">
      <c r="B36" s="396" t="s">
        <v>221</v>
      </c>
      <c r="C36" s="375" t="s">
        <v>355</v>
      </c>
      <c r="D36" s="394">
        <v>1900</v>
      </c>
      <c r="E36" s="394">
        <v>742</v>
      </c>
      <c r="F36" s="394">
        <v>715</v>
      </c>
      <c r="G36" s="394">
        <v>535</v>
      </c>
      <c r="H36" s="394">
        <v>75112</v>
      </c>
      <c r="I36" s="395">
        <v>1360</v>
      </c>
    </row>
    <row r="37" spans="2:15" ht="15.95" customHeight="1">
      <c r="B37" s="396" t="s">
        <v>528</v>
      </c>
      <c r="C37" s="375" t="s">
        <v>356</v>
      </c>
      <c r="D37" s="394">
        <v>2000</v>
      </c>
      <c r="E37" s="394">
        <v>856</v>
      </c>
      <c r="F37" s="394">
        <v>454</v>
      </c>
      <c r="G37" s="394">
        <v>400</v>
      </c>
      <c r="H37" s="394">
        <v>54896</v>
      </c>
      <c r="I37" s="395">
        <v>1360</v>
      </c>
    </row>
    <row r="38" spans="2:15" ht="15.95" customHeight="1">
      <c r="B38" s="396" t="s">
        <v>528</v>
      </c>
      <c r="C38" s="375" t="s">
        <v>357</v>
      </c>
      <c r="D38" s="394">
        <v>600</v>
      </c>
      <c r="E38" s="394">
        <v>206</v>
      </c>
      <c r="F38" s="394">
        <v>151</v>
      </c>
      <c r="G38" s="394">
        <v>223</v>
      </c>
      <c r="H38" s="394">
        <v>21664</v>
      </c>
      <c r="I38" s="395">
        <v>1360</v>
      </c>
    </row>
    <row r="39" spans="2:15" ht="15.95" customHeight="1">
      <c r="B39" s="396" t="s">
        <v>528</v>
      </c>
      <c r="C39" s="375" t="s">
        <v>284</v>
      </c>
      <c r="D39" s="394">
        <v>230</v>
      </c>
      <c r="E39" s="394">
        <v>69</v>
      </c>
      <c r="F39" s="394">
        <v>45</v>
      </c>
      <c r="G39" s="394">
        <v>84</v>
      </c>
      <c r="H39" s="394">
        <v>2548</v>
      </c>
      <c r="I39" s="395">
        <v>1360</v>
      </c>
    </row>
    <row r="40" spans="2:15" ht="15.95" customHeight="1">
      <c r="B40" s="396" t="s">
        <v>528</v>
      </c>
      <c r="C40" s="375" t="s">
        <v>358</v>
      </c>
      <c r="D40" s="394">
        <v>150</v>
      </c>
      <c r="E40" s="394">
        <v>33</v>
      </c>
      <c r="F40" s="394">
        <v>23</v>
      </c>
      <c r="G40" s="394">
        <v>23</v>
      </c>
      <c r="H40" s="394">
        <v>3543</v>
      </c>
      <c r="I40" s="395">
        <v>1360</v>
      </c>
    </row>
    <row r="41" spans="2:15" ht="15.95" customHeight="1">
      <c r="B41" s="396" t="s">
        <v>528</v>
      </c>
      <c r="C41" s="375" t="s">
        <v>359</v>
      </c>
      <c r="D41" s="394">
        <v>150</v>
      </c>
      <c r="E41" s="394">
        <v>18</v>
      </c>
      <c r="F41" s="394">
        <v>16</v>
      </c>
      <c r="G41" s="394">
        <v>30</v>
      </c>
      <c r="H41" s="394">
        <v>1096</v>
      </c>
      <c r="I41" s="395">
        <v>1360</v>
      </c>
    </row>
    <row r="42" spans="2:15" ht="15.95" customHeight="1">
      <c r="B42" s="396" t="s">
        <v>528</v>
      </c>
      <c r="C42" s="375" t="s">
        <v>360</v>
      </c>
      <c r="D42" s="394">
        <v>200</v>
      </c>
      <c r="E42" s="394">
        <v>156</v>
      </c>
      <c r="F42" s="394">
        <v>95</v>
      </c>
      <c r="G42" s="394">
        <v>50</v>
      </c>
      <c r="H42" s="394">
        <v>5871</v>
      </c>
      <c r="I42" s="395">
        <v>1360</v>
      </c>
    </row>
    <row r="43" spans="2:15" ht="15.95" customHeight="1">
      <c r="B43" s="396" t="s">
        <v>222</v>
      </c>
      <c r="C43" s="375" t="s">
        <v>361</v>
      </c>
      <c r="D43" s="394">
        <v>3050</v>
      </c>
      <c r="E43" s="394">
        <v>3288</v>
      </c>
      <c r="F43" s="394">
        <v>3225</v>
      </c>
      <c r="G43" s="394">
        <v>1870</v>
      </c>
      <c r="H43" s="394">
        <v>563893</v>
      </c>
      <c r="I43" s="395">
        <v>1150</v>
      </c>
    </row>
    <row r="44" spans="2:15" ht="15.95" customHeight="1">
      <c r="B44" s="396" t="s">
        <v>262</v>
      </c>
      <c r="C44" s="375" t="s">
        <v>362</v>
      </c>
      <c r="D44" s="394">
        <v>1950</v>
      </c>
      <c r="E44" s="394">
        <v>2183</v>
      </c>
      <c r="F44" s="394">
        <v>2177</v>
      </c>
      <c r="G44" s="394">
        <v>1190</v>
      </c>
      <c r="H44" s="394">
        <v>377820</v>
      </c>
      <c r="I44" s="395">
        <v>1150</v>
      </c>
    </row>
    <row r="45" spans="2:15" ht="15.95" customHeight="1">
      <c r="B45" s="396" t="s">
        <v>262</v>
      </c>
      <c r="C45" s="375" t="s">
        <v>363</v>
      </c>
      <c r="D45" s="394">
        <v>400</v>
      </c>
      <c r="E45" s="394">
        <v>189</v>
      </c>
      <c r="F45" s="394">
        <v>115</v>
      </c>
      <c r="G45" s="394">
        <v>70</v>
      </c>
      <c r="H45" s="394">
        <v>12587</v>
      </c>
      <c r="I45" s="395">
        <v>1360</v>
      </c>
    </row>
    <row r="46" spans="2:15" ht="15.95" customHeight="1">
      <c r="B46" s="396" t="s">
        <v>262</v>
      </c>
      <c r="C46" s="375" t="s">
        <v>364</v>
      </c>
      <c r="D46" s="394">
        <v>200</v>
      </c>
      <c r="E46" s="394">
        <v>70</v>
      </c>
      <c r="F46" s="394">
        <v>61</v>
      </c>
      <c r="G46" s="394">
        <v>35</v>
      </c>
      <c r="H46" s="394">
        <v>8484</v>
      </c>
      <c r="I46" s="395">
        <v>1360</v>
      </c>
    </row>
    <row r="47" spans="2:15" ht="15.95" customHeight="1">
      <c r="B47" s="396" t="s">
        <v>262</v>
      </c>
      <c r="C47" s="375" t="s">
        <v>531</v>
      </c>
      <c r="D47" s="394">
        <v>340</v>
      </c>
      <c r="E47" s="394">
        <v>315</v>
      </c>
      <c r="F47" s="394">
        <v>296</v>
      </c>
      <c r="G47" s="394">
        <v>40</v>
      </c>
      <c r="H47" s="394">
        <v>12963</v>
      </c>
      <c r="I47" s="398">
        <v>500</v>
      </c>
      <c r="L47" s="215"/>
      <c r="M47" s="215"/>
      <c r="O47" s="215"/>
    </row>
    <row r="48" spans="2:15" ht="15.95" customHeight="1" thickBot="1">
      <c r="B48" s="396" t="s">
        <v>262</v>
      </c>
      <c r="C48" s="399" t="s">
        <v>532</v>
      </c>
      <c r="D48" s="394">
        <v>600</v>
      </c>
      <c r="E48" s="394">
        <v>564</v>
      </c>
      <c r="F48" s="394">
        <v>537</v>
      </c>
      <c r="G48" s="394">
        <v>102</v>
      </c>
      <c r="H48" s="394">
        <v>34445</v>
      </c>
      <c r="I48" s="398">
        <v>1666</v>
      </c>
      <c r="L48" s="215"/>
      <c r="M48" s="215"/>
      <c r="O48" s="215"/>
    </row>
    <row r="49" spans="2:9" ht="15.95" customHeight="1">
      <c r="B49" s="400"/>
      <c r="C49" s="400"/>
      <c r="D49" s="401"/>
      <c r="E49" s="402"/>
      <c r="F49" s="402"/>
      <c r="G49" s="402"/>
      <c r="H49" s="402"/>
      <c r="I49" s="402"/>
    </row>
    <row r="50" spans="2:9" ht="15" customHeight="1">
      <c r="D50" s="359"/>
      <c r="E50" s="126"/>
      <c r="F50" s="126"/>
      <c r="G50" s="126"/>
      <c r="H50" s="126"/>
      <c r="I50" s="126"/>
    </row>
    <row r="51" spans="2:9" ht="15" customHeight="1">
      <c r="D51" s="403"/>
      <c r="E51" s="403"/>
      <c r="F51" s="403"/>
      <c r="G51" s="403"/>
      <c r="H51" s="403"/>
      <c r="I51" s="403"/>
    </row>
    <row r="52" spans="2:9" ht="15" customHeight="1">
      <c r="D52" s="359"/>
      <c r="E52" s="126"/>
      <c r="F52" s="126"/>
      <c r="G52" s="126"/>
      <c r="H52" s="126"/>
      <c r="I52" s="126"/>
    </row>
    <row r="81" spans="2:2">
      <c r="B81" s="404" t="s">
        <v>262</v>
      </c>
    </row>
    <row r="82" spans="2:2">
      <c r="B82" s="404" t="s">
        <v>262</v>
      </c>
    </row>
    <row r="83" spans="2:2">
      <c r="B83" s="404" t="s">
        <v>262</v>
      </c>
    </row>
    <row r="84" spans="2:2">
      <c r="B84" s="405" t="s">
        <v>365</v>
      </c>
    </row>
    <row r="87" spans="2:2">
      <c r="B87" s="404"/>
    </row>
  </sheetData>
  <mergeCells count="9">
    <mergeCell ref="B2:I2"/>
    <mergeCell ref="B4:C4"/>
    <mergeCell ref="D4:D6"/>
    <mergeCell ref="E4:E6"/>
    <mergeCell ref="F4:F6"/>
    <mergeCell ref="G4:G5"/>
    <mergeCell ref="H4:H5"/>
    <mergeCell ref="B5:B6"/>
    <mergeCell ref="C5:C6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68"/>
  <sheetViews>
    <sheetView zoomScaleNormal="100" zoomScaleSheetLayoutView="100" workbookViewId="0"/>
  </sheetViews>
  <sheetFormatPr defaultRowHeight="13.5"/>
  <cols>
    <col min="1" max="1" width="9.33203125" style="97"/>
    <col min="2" max="2" width="15.5" style="97" customWidth="1"/>
    <col min="3" max="3" width="40.6640625" style="97" customWidth="1"/>
    <col min="4" max="4" width="16.83203125" style="97" customWidth="1"/>
    <col min="5" max="7" width="17.5" style="97" customWidth="1"/>
    <col min="8" max="8" width="30.33203125" style="97" bestFit="1" customWidth="1"/>
    <col min="9" max="257" width="9.33203125" style="97"/>
    <col min="258" max="258" width="15.5" style="97" customWidth="1"/>
    <col min="259" max="259" width="40.6640625" style="97" customWidth="1"/>
    <col min="260" max="260" width="16.83203125" style="97" customWidth="1"/>
    <col min="261" max="263" width="17.5" style="97" customWidth="1"/>
    <col min="264" max="264" width="30.33203125" style="97" bestFit="1" customWidth="1"/>
    <col min="265" max="513" width="9.33203125" style="97"/>
    <col min="514" max="514" width="15.5" style="97" customWidth="1"/>
    <col min="515" max="515" width="40.6640625" style="97" customWidth="1"/>
    <col min="516" max="516" width="16.83203125" style="97" customWidth="1"/>
    <col min="517" max="519" width="17.5" style="97" customWidth="1"/>
    <col min="520" max="520" width="30.33203125" style="97" bestFit="1" customWidth="1"/>
    <col min="521" max="769" width="9.33203125" style="97"/>
    <col min="770" max="770" width="15.5" style="97" customWidth="1"/>
    <col min="771" max="771" width="40.6640625" style="97" customWidth="1"/>
    <col min="772" max="772" width="16.83203125" style="97" customWidth="1"/>
    <col min="773" max="775" width="17.5" style="97" customWidth="1"/>
    <col min="776" max="776" width="30.33203125" style="97" bestFit="1" customWidth="1"/>
    <col min="777" max="1025" width="9.33203125" style="97"/>
    <col min="1026" max="1026" width="15.5" style="97" customWidth="1"/>
    <col min="1027" max="1027" width="40.6640625" style="97" customWidth="1"/>
    <col min="1028" max="1028" width="16.83203125" style="97" customWidth="1"/>
    <col min="1029" max="1031" width="17.5" style="97" customWidth="1"/>
    <col min="1032" max="1032" width="30.33203125" style="97" bestFit="1" customWidth="1"/>
    <col min="1033" max="1281" width="9.33203125" style="97"/>
    <col min="1282" max="1282" width="15.5" style="97" customWidth="1"/>
    <col min="1283" max="1283" width="40.6640625" style="97" customWidth="1"/>
    <col min="1284" max="1284" width="16.83203125" style="97" customWidth="1"/>
    <col min="1285" max="1287" width="17.5" style="97" customWidth="1"/>
    <col min="1288" max="1288" width="30.33203125" style="97" bestFit="1" customWidth="1"/>
    <col min="1289" max="1537" width="9.33203125" style="97"/>
    <col min="1538" max="1538" width="15.5" style="97" customWidth="1"/>
    <col min="1539" max="1539" width="40.6640625" style="97" customWidth="1"/>
    <col min="1540" max="1540" width="16.83203125" style="97" customWidth="1"/>
    <col min="1541" max="1543" width="17.5" style="97" customWidth="1"/>
    <col min="1544" max="1544" width="30.33203125" style="97" bestFit="1" customWidth="1"/>
    <col min="1545" max="1793" width="9.33203125" style="97"/>
    <col min="1794" max="1794" width="15.5" style="97" customWidth="1"/>
    <col min="1795" max="1795" width="40.6640625" style="97" customWidth="1"/>
    <col min="1796" max="1796" width="16.83203125" style="97" customWidth="1"/>
    <col min="1797" max="1799" width="17.5" style="97" customWidth="1"/>
    <col min="1800" max="1800" width="30.33203125" style="97" bestFit="1" customWidth="1"/>
    <col min="1801" max="2049" width="9.33203125" style="97"/>
    <col min="2050" max="2050" width="15.5" style="97" customWidth="1"/>
    <col min="2051" max="2051" width="40.6640625" style="97" customWidth="1"/>
    <col min="2052" max="2052" width="16.83203125" style="97" customWidth="1"/>
    <col min="2053" max="2055" width="17.5" style="97" customWidth="1"/>
    <col min="2056" max="2056" width="30.33203125" style="97" bestFit="1" customWidth="1"/>
    <col min="2057" max="2305" width="9.33203125" style="97"/>
    <col min="2306" max="2306" width="15.5" style="97" customWidth="1"/>
    <col min="2307" max="2307" width="40.6640625" style="97" customWidth="1"/>
    <col min="2308" max="2308" width="16.83203125" style="97" customWidth="1"/>
    <col min="2309" max="2311" width="17.5" style="97" customWidth="1"/>
    <col min="2312" max="2312" width="30.33203125" style="97" bestFit="1" customWidth="1"/>
    <col min="2313" max="2561" width="9.33203125" style="97"/>
    <col min="2562" max="2562" width="15.5" style="97" customWidth="1"/>
    <col min="2563" max="2563" width="40.6640625" style="97" customWidth="1"/>
    <col min="2564" max="2564" width="16.83203125" style="97" customWidth="1"/>
    <col min="2565" max="2567" width="17.5" style="97" customWidth="1"/>
    <col min="2568" max="2568" width="30.33203125" style="97" bestFit="1" customWidth="1"/>
    <col min="2569" max="2817" width="9.33203125" style="97"/>
    <col min="2818" max="2818" width="15.5" style="97" customWidth="1"/>
    <col min="2819" max="2819" width="40.6640625" style="97" customWidth="1"/>
    <col min="2820" max="2820" width="16.83203125" style="97" customWidth="1"/>
    <col min="2821" max="2823" width="17.5" style="97" customWidth="1"/>
    <col min="2824" max="2824" width="30.33203125" style="97" bestFit="1" customWidth="1"/>
    <col min="2825" max="3073" width="9.33203125" style="97"/>
    <col min="3074" max="3074" width="15.5" style="97" customWidth="1"/>
    <col min="3075" max="3075" width="40.6640625" style="97" customWidth="1"/>
    <col min="3076" max="3076" width="16.83203125" style="97" customWidth="1"/>
    <col min="3077" max="3079" width="17.5" style="97" customWidth="1"/>
    <col min="3080" max="3080" width="30.33203125" style="97" bestFit="1" customWidth="1"/>
    <col min="3081" max="3329" width="9.33203125" style="97"/>
    <col min="3330" max="3330" width="15.5" style="97" customWidth="1"/>
    <col min="3331" max="3331" width="40.6640625" style="97" customWidth="1"/>
    <col min="3332" max="3332" width="16.83203125" style="97" customWidth="1"/>
    <col min="3333" max="3335" width="17.5" style="97" customWidth="1"/>
    <col min="3336" max="3336" width="30.33203125" style="97" bestFit="1" customWidth="1"/>
    <col min="3337" max="3585" width="9.33203125" style="97"/>
    <col min="3586" max="3586" width="15.5" style="97" customWidth="1"/>
    <col min="3587" max="3587" width="40.6640625" style="97" customWidth="1"/>
    <col min="3588" max="3588" width="16.83203125" style="97" customWidth="1"/>
    <col min="3589" max="3591" width="17.5" style="97" customWidth="1"/>
    <col min="3592" max="3592" width="30.33203125" style="97" bestFit="1" customWidth="1"/>
    <col min="3593" max="3841" width="9.33203125" style="97"/>
    <col min="3842" max="3842" width="15.5" style="97" customWidth="1"/>
    <col min="3843" max="3843" width="40.6640625" style="97" customWidth="1"/>
    <col min="3844" max="3844" width="16.83203125" style="97" customWidth="1"/>
    <col min="3845" max="3847" width="17.5" style="97" customWidth="1"/>
    <col min="3848" max="3848" width="30.33203125" style="97" bestFit="1" customWidth="1"/>
    <col min="3849" max="4097" width="9.33203125" style="97"/>
    <col min="4098" max="4098" width="15.5" style="97" customWidth="1"/>
    <col min="4099" max="4099" width="40.6640625" style="97" customWidth="1"/>
    <col min="4100" max="4100" width="16.83203125" style="97" customWidth="1"/>
    <col min="4101" max="4103" width="17.5" style="97" customWidth="1"/>
    <col min="4104" max="4104" width="30.33203125" style="97" bestFit="1" customWidth="1"/>
    <col min="4105" max="4353" width="9.33203125" style="97"/>
    <col min="4354" max="4354" width="15.5" style="97" customWidth="1"/>
    <col min="4355" max="4355" width="40.6640625" style="97" customWidth="1"/>
    <col min="4356" max="4356" width="16.83203125" style="97" customWidth="1"/>
    <col min="4357" max="4359" width="17.5" style="97" customWidth="1"/>
    <col min="4360" max="4360" width="30.33203125" style="97" bestFit="1" customWidth="1"/>
    <col min="4361" max="4609" width="9.33203125" style="97"/>
    <col min="4610" max="4610" width="15.5" style="97" customWidth="1"/>
    <col min="4611" max="4611" width="40.6640625" style="97" customWidth="1"/>
    <col min="4612" max="4612" width="16.83203125" style="97" customWidth="1"/>
    <col min="4613" max="4615" width="17.5" style="97" customWidth="1"/>
    <col min="4616" max="4616" width="30.33203125" style="97" bestFit="1" customWidth="1"/>
    <col min="4617" max="4865" width="9.33203125" style="97"/>
    <col min="4866" max="4866" width="15.5" style="97" customWidth="1"/>
    <col min="4867" max="4867" width="40.6640625" style="97" customWidth="1"/>
    <col min="4868" max="4868" width="16.83203125" style="97" customWidth="1"/>
    <col min="4869" max="4871" width="17.5" style="97" customWidth="1"/>
    <col min="4872" max="4872" width="30.33203125" style="97" bestFit="1" customWidth="1"/>
    <col min="4873" max="5121" width="9.33203125" style="97"/>
    <col min="5122" max="5122" width="15.5" style="97" customWidth="1"/>
    <col min="5123" max="5123" width="40.6640625" style="97" customWidth="1"/>
    <col min="5124" max="5124" width="16.83203125" style="97" customWidth="1"/>
    <col min="5125" max="5127" width="17.5" style="97" customWidth="1"/>
    <col min="5128" max="5128" width="30.33203125" style="97" bestFit="1" customWidth="1"/>
    <col min="5129" max="5377" width="9.33203125" style="97"/>
    <col min="5378" max="5378" width="15.5" style="97" customWidth="1"/>
    <col min="5379" max="5379" width="40.6640625" style="97" customWidth="1"/>
    <col min="5380" max="5380" width="16.83203125" style="97" customWidth="1"/>
    <col min="5381" max="5383" width="17.5" style="97" customWidth="1"/>
    <col min="5384" max="5384" width="30.33203125" style="97" bestFit="1" customWidth="1"/>
    <col min="5385" max="5633" width="9.33203125" style="97"/>
    <col min="5634" max="5634" width="15.5" style="97" customWidth="1"/>
    <col min="5635" max="5635" width="40.6640625" style="97" customWidth="1"/>
    <col min="5636" max="5636" width="16.83203125" style="97" customWidth="1"/>
    <col min="5637" max="5639" width="17.5" style="97" customWidth="1"/>
    <col min="5640" max="5640" width="30.33203125" style="97" bestFit="1" customWidth="1"/>
    <col min="5641" max="5889" width="9.33203125" style="97"/>
    <col min="5890" max="5890" width="15.5" style="97" customWidth="1"/>
    <col min="5891" max="5891" width="40.6640625" style="97" customWidth="1"/>
    <col min="5892" max="5892" width="16.83203125" style="97" customWidth="1"/>
    <col min="5893" max="5895" width="17.5" style="97" customWidth="1"/>
    <col min="5896" max="5896" width="30.33203125" style="97" bestFit="1" customWidth="1"/>
    <col min="5897" max="6145" width="9.33203125" style="97"/>
    <col min="6146" max="6146" width="15.5" style="97" customWidth="1"/>
    <col min="6147" max="6147" width="40.6640625" style="97" customWidth="1"/>
    <col min="6148" max="6148" width="16.83203125" style="97" customWidth="1"/>
    <col min="6149" max="6151" width="17.5" style="97" customWidth="1"/>
    <col min="6152" max="6152" width="30.33203125" style="97" bestFit="1" customWidth="1"/>
    <col min="6153" max="6401" width="9.33203125" style="97"/>
    <col min="6402" max="6402" width="15.5" style="97" customWidth="1"/>
    <col min="6403" max="6403" width="40.6640625" style="97" customWidth="1"/>
    <col min="6404" max="6404" width="16.83203125" style="97" customWidth="1"/>
    <col min="6405" max="6407" width="17.5" style="97" customWidth="1"/>
    <col min="6408" max="6408" width="30.33203125" style="97" bestFit="1" customWidth="1"/>
    <col min="6409" max="6657" width="9.33203125" style="97"/>
    <col min="6658" max="6658" width="15.5" style="97" customWidth="1"/>
    <col min="6659" max="6659" width="40.6640625" style="97" customWidth="1"/>
    <col min="6660" max="6660" width="16.83203125" style="97" customWidth="1"/>
    <col min="6661" max="6663" width="17.5" style="97" customWidth="1"/>
    <col min="6664" max="6664" width="30.33203125" style="97" bestFit="1" customWidth="1"/>
    <col min="6665" max="6913" width="9.33203125" style="97"/>
    <col min="6914" max="6914" width="15.5" style="97" customWidth="1"/>
    <col min="6915" max="6915" width="40.6640625" style="97" customWidth="1"/>
    <col min="6916" max="6916" width="16.83203125" style="97" customWidth="1"/>
    <col min="6917" max="6919" width="17.5" style="97" customWidth="1"/>
    <col min="6920" max="6920" width="30.33203125" style="97" bestFit="1" customWidth="1"/>
    <col min="6921" max="7169" width="9.33203125" style="97"/>
    <col min="7170" max="7170" width="15.5" style="97" customWidth="1"/>
    <col min="7171" max="7171" width="40.6640625" style="97" customWidth="1"/>
    <col min="7172" max="7172" width="16.83203125" style="97" customWidth="1"/>
    <col min="7173" max="7175" width="17.5" style="97" customWidth="1"/>
    <col min="7176" max="7176" width="30.33203125" style="97" bestFit="1" customWidth="1"/>
    <col min="7177" max="7425" width="9.33203125" style="97"/>
    <col min="7426" max="7426" width="15.5" style="97" customWidth="1"/>
    <col min="7427" max="7427" width="40.6640625" style="97" customWidth="1"/>
    <col min="7428" max="7428" width="16.83203125" style="97" customWidth="1"/>
    <col min="7429" max="7431" width="17.5" style="97" customWidth="1"/>
    <col min="7432" max="7432" width="30.33203125" style="97" bestFit="1" customWidth="1"/>
    <col min="7433" max="7681" width="9.33203125" style="97"/>
    <col min="7682" max="7682" width="15.5" style="97" customWidth="1"/>
    <col min="7683" max="7683" width="40.6640625" style="97" customWidth="1"/>
    <col min="7684" max="7684" width="16.83203125" style="97" customWidth="1"/>
    <col min="7685" max="7687" width="17.5" style="97" customWidth="1"/>
    <col min="7688" max="7688" width="30.33203125" style="97" bestFit="1" customWidth="1"/>
    <col min="7689" max="7937" width="9.33203125" style="97"/>
    <col min="7938" max="7938" width="15.5" style="97" customWidth="1"/>
    <col min="7939" max="7939" width="40.6640625" style="97" customWidth="1"/>
    <col min="7940" max="7940" width="16.83203125" style="97" customWidth="1"/>
    <col min="7941" max="7943" width="17.5" style="97" customWidth="1"/>
    <col min="7944" max="7944" width="30.33203125" style="97" bestFit="1" customWidth="1"/>
    <col min="7945" max="8193" width="9.33203125" style="97"/>
    <col min="8194" max="8194" width="15.5" style="97" customWidth="1"/>
    <col min="8195" max="8195" width="40.6640625" style="97" customWidth="1"/>
    <col min="8196" max="8196" width="16.83203125" style="97" customWidth="1"/>
    <col min="8197" max="8199" width="17.5" style="97" customWidth="1"/>
    <col min="8200" max="8200" width="30.33203125" style="97" bestFit="1" customWidth="1"/>
    <col min="8201" max="8449" width="9.33203125" style="97"/>
    <col min="8450" max="8450" width="15.5" style="97" customWidth="1"/>
    <col min="8451" max="8451" width="40.6640625" style="97" customWidth="1"/>
    <col min="8452" max="8452" width="16.83203125" style="97" customWidth="1"/>
    <col min="8453" max="8455" width="17.5" style="97" customWidth="1"/>
    <col min="8456" max="8456" width="30.33203125" style="97" bestFit="1" customWidth="1"/>
    <col min="8457" max="8705" width="9.33203125" style="97"/>
    <col min="8706" max="8706" width="15.5" style="97" customWidth="1"/>
    <col min="8707" max="8707" width="40.6640625" style="97" customWidth="1"/>
    <col min="8708" max="8708" width="16.83203125" style="97" customWidth="1"/>
    <col min="8709" max="8711" width="17.5" style="97" customWidth="1"/>
    <col min="8712" max="8712" width="30.33203125" style="97" bestFit="1" customWidth="1"/>
    <col min="8713" max="8961" width="9.33203125" style="97"/>
    <col min="8962" max="8962" width="15.5" style="97" customWidth="1"/>
    <col min="8963" max="8963" width="40.6640625" style="97" customWidth="1"/>
    <col min="8964" max="8964" width="16.83203125" style="97" customWidth="1"/>
    <col min="8965" max="8967" width="17.5" style="97" customWidth="1"/>
    <col min="8968" max="8968" width="30.33203125" style="97" bestFit="1" customWidth="1"/>
    <col min="8969" max="9217" width="9.33203125" style="97"/>
    <col min="9218" max="9218" width="15.5" style="97" customWidth="1"/>
    <col min="9219" max="9219" width="40.6640625" style="97" customWidth="1"/>
    <col min="9220" max="9220" width="16.83203125" style="97" customWidth="1"/>
    <col min="9221" max="9223" width="17.5" style="97" customWidth="1"/>
    <col min="9224" max="9224" width="30.33203125" style="97" bestFit="1" customWidth="1"/>
    <col min="9225" max="9473" width="9.33203125" style="97"/>
    <col min="9474" max="9474" width="15.5" style="97" customWidth="1"/>
    <col min="9475" max="9475" width="40.6640625" style="97" customWidth="1"/>
    <col min="9476" max="9476" width="16.83203125" style="97" customWidth="1"/>
    <col min="9477" max="9479" width="17.5" style="97" customWidth="1"/>
    <col min="9480" max="9480" width="30.33203125" style="97" bestFit="1" customWidth="1"/>
    <col min="9481" max="9729" width="9.33203125" style="97"/>
    <col min="9730" max="9730" width="15.5" style="97" customWidth="1"/>
    <col min="9731" max="9731" width="40.6640625" style="97" customWidth="1"/>
    <col min="9732" max="9732" width="16.83203125" style="97" customWidth="1"/>
    <col min="9733" max="9735" width="17.5" style="97" customWidth="1"/>
    <col min="9736" max="9736" width="30.33203125" style="97" bestFit="1" customWidth="1"/>
    <col min="9737" max="9985" width="9.33203125" style="97"/>
    <col min="9986" max="9986" width="15.5" style="97" customWidth="1"/>
    <col min="9987" max="9987" width="40.6640625" style="97" customWidth="1"/>
    <col min="9988" max="9988" width="16.83203125" style="97" customWidth="1"/>
    <col min="9989" max="9991" width="17.5" style="97" customWidth="1"/>
    <col min="9992" max="9992" width="30.33203125" style="97" bestFit="1" customWidth="1"/>
    <col min="9993" max="10241" width="9.33203125" style="97"/>
    <col min="10242" max="10242" width="15.5" style="97" customWidth="1"/>
    <col min="10243" max="10243" width="40.6640625" style="97" customWidth="1"/>
    <col min="10244" max="10244" width="16.83203125" style="97" customWidth="1"/>
    <col min="10245" max="10247" width="17.5" style="97" customWidth="1"/>
    <col min="10248" max="10248" width="30.33203125" style="97" bestFit="1" customWidth="1"/>
    <col min="10249" max="10497" width="9.33203125" style="97"/>
    <col min="10498" max="10498" width="15.5" style="97" customWidth="1"/>
    <col min="10499" max="10499" width="40.6640625" style="97" customWidth="1"/>
    <col min="10500" max="10500" width="16.83203125" style="97" customWidth="1"/>
    <col min="10501" max="10503" width="17.5" style="97" customWidth="1"/>
    <col min="10504" max="10504" width="30.33203125" style="97" bestFit="1" customWidth="1"/>
    <col min="10505" max="10753" width="9.33203125" style="97"/>
    <col min="10754" max="10754" width="15.5" style="97" customWidth="1"/>
    <col min="10755" max="10755" width="40.6640625" style="97" customWidth="1"/>
    <col min="10756" max="10756" width="16.83203125" style="97" customWidth="1"/>
    <col min="10757" max="10759" width="17.5" style="97" customWidth="1"/>
    <col min="10760" max="10760" width="30.33203125" style="97" bestFit="1" customWidth="1"/>
    <col min="10761" max="11009" width="9.33203125" style="97"/>
    <col min="11010" max="11010" width="15.5" style="97" customWidth="1"/>
    <col min="11011" max="11011" width="40.6640625" style="97" customWidth="1"/>
    <col min="11012" max="11012" width="16.83203125" style="97" customWidth="1"/>
    <col min="11013" max="11015" width="17.5" style="97" customWidth="1"/>
    <col min="11016" max="11016" width="30.33203125" style="97" bestFit="1" customWidth="1"/>
    <col min="11017" max="11265" width="9.33203125" style="97"/>
    <col min="11266" max="11266" width="15.5" style="97" customWidth="1"/>
    <col min="11267" max="11267" width="40.6640625" style="97" customWidth="1"/>
    <col min="11268" max="11268" width="16.83203125" style="97" customWidth="1"/>
    <col min="11269" max="11271" width="17.5" style="97" customWidth="1"/>
    <col min="11272" max="11272" width="30.33203125" style="97" bestFit="1" customWidth="1"/>
    <col min="11273" max="11521" width="9.33203125" style="97"/>
    <col min="11522" max="11522" width="15.5" style="97" customWidth="1"/>
    <col min="11523" max="11523" width="40.6640625" style="97" customWidth="1"/>
    <col min="11524" max="11524" width="16.83203125" style="97" customWidth="1"/>
    <col min="11525" max="11527" width="17.5" style="97" customWidth="1"/>
    <col min="11528" max="11528" width="30.33203125" style="97" bestFit="1" customWidth="1"/>
    <col min="11529" max="11777" width="9.33203125" style="97"/>
    <col min="11778" max="11778" width="15.5" style="97" customWidth="1"/>
    <col min="11779" max="11779" width="40.6640625" style="97" customWidth="1"/>
    <col min="11780" max="11780" width="16.83203125" style="97" customWidth="1"/>
    <col min="11781" max="11783" width="17.5" style="97" customWidth="1"/>
    <col min="11784" max="11784" width="30.33203125" style="97" bestFit="1" customWidth="1"/>
    <col min="11785" max="12033" width="9.33203125" style="97"/>
    <col min="12034" max="12034" width="15.5" style="97" customWidth="1"/>
    <col min="12035" max="12035" width="40.6640625" style="97" customWidth="1"/>
    <col min="12036" max="12036" width="16.83203125" style="97" customWidth="1"/>
    <col min="12037" max="12039" width="17.5" style="97" customWidth="1"/>
    <col min="12040" max="12040" width="30.33203125" style="97" bestFit="1" customWidth="1"/>
    <col min="12041" max="12289" width="9.33203125" style="97"/>
    <col min="12290" max="12290" width="15.5" style="97" customWidth="1"/>
    <col min="12291" max="12291" width="40.6640625" style="97" customWidth="1"/>
    <col min="12292" max="12292" width="16.83203125" style="97" customWidth="1"/>
    <col min="12293" max="12295" width="17.5" style="97" customWidth="1"/>
    <col min="12296" max="12296" width="30.33203125" style="97" bestFit="1" customWidth="1"/>
    <col min="12297" max="12545" width="9.33203125" style="97"/>
    <col min="12546" max="12546" width="15.5" style="97" customWidth="1"/>
    <col min="12547" max="12547" width="40.6640625" style="97" customWidth="1"/>
    <col min="12548" max="12548" width="16.83203125" style="97" customWidth="1"/>
    <col min="12549" max="12551" width="17.5" style="97" customWidth="1"/>
    <col min="12552" max="12552" width="30.33203125" style="97" bestFit="1" customWidth="1"/>
    <col min="12553" max="12801" width="9.33203125" style="97"/>
    <col min="12802" max="12802" width="15.5" style="97" customWidth="1"/>
    <col min="12803" max="12803" width="40.6640625" style="97" customWidth="1"/>
    <col min="12804" max="12804" width="16.83203125" style="97" customWidth="1"/>
    <col min="12805" max="12807" width="17.5" style="97" customWidth="1"/>
    <col min="12808" max="12808" width="30.33203125" style="97" bestFit="1" customWidth="1"/>
    <col min="12809" max="13057" width="9.33203125" style="97"/>
    <col min="13058" max="13058" width="15.5" style="97" customWidth="1"/>
    <col min="13059" max="13059" width="40.6640625" style="97" customWidth="1"/>
    <col min="13060" max="13060" width="16.83203125" style="97" customWidth="1"/>
    <col min="13061" max="13063" width="17.5" style="97" customWidth="1"/>
    <col min="13064" max="13064" width="30.33203125" style="97" bestFit="1" customWidth="1"/>
    <col min="13065" max="13313" width="9.33203125" style="97"/>
    <col min="13314" max="13314" width="15.5" style="97" customWidth="1"/>
    <col min="13315" max="13315" width="40.6640625" style="97" customWidth="1"/>
    <col min="13316" max="13316" width="16.83203125" style="97" customWidth="1"/>
    <col min="13317" max="13319" width="17.5" style="97" customWidth="1"/>
    <col min="13320" max="13320" width="30.33203125" style="97" bestFit="1" customWidth="1"/>
    <col min="13321" max="13569" width="9.33203125" style="97"/>
    <col min="13570" max="13570" width="15.5" style="97" customWidth="1"/>
    <col min="13571" max="13571" width="40.6640625" style="97" customWidth="1"/>
    <col min="13572" max="13572" width="16.83203125" style="97" customWidth="1"/>
    <col min="13573" max="13575" width="17.5" style="97" customWidth="1"/>
    <col min="13576" max="13576" width="30.33203125" style="97" bestFit="1" customWidth="1"/>
    <col min="13577" max="13825" width="9.33203125" style="97"/>
    <col min="13826" max="13826" width="15.5" style="97" customWidth="1"/>
    <col min="13827" max="13827" width="40.6640625" style="97" customWidth="1"/>
    <col min="13828" max="13828" width="16.83203125" style="97" customWidth="1"/>
    <col min="13829" max="13831" width="17.5" style="97" customWidth="1"/>
    <col min="13832" max="13832" width="30.33203125" style="97" bestFit="1" customWidth="1"/>
    <col min="13833" max="14081" width="9.33203125" style="97"/>
    <col min="14082" max="14082" width="15.5" style="97" customWidth="1"/>
    <col min="14083" max="14083" width="40.6640625" style="97" customWidth="1"/>
    <col min="14084" max="14084" width="16.83203125" style="97" customWidth="1"/>
    <col min="14085" max="14087" width="17.5" style="97" customWidth="1"/>
    <col min="14088" max="14088" width="30.33203125" style="97" bestFit="1" customWidth="1"/>
    <col min="14089" max="14337" width="9.33203125" style="97"/>
    <col min="14338" max="14338" width="15.5" style="97" customWidth="1"/>
    <col min="14339" max="14339" width="40.6640625" style="97" customWidth="1"/>
    <col min="14340" max="14340" width="16.83203125" style="97" customWidth="1"/>
    <col min="14341" max="14343" width="17.5" style="97" customWidth="1"/>
    <col min="14344" max="14344" width="30.33203125" style="97" bestFit="1" customWidth="1"/>
    <col min="14345" max="14593" width="9.33203125" style="97"/>
    <col min="14594" max="14594" width="15.5" style="97" customWidth="1"/>
    <col min="14595" max="14595" width="40.6640625" style="97" customWidth="1"/>
    <col min="14596" max="14596" width="16.83203125" style="97" customWidth="1"/>
    <col min="14597" max="14599" width="17.5" style="97" customWidth="1"/>
    <col min="14600" max="14600" width="30.33203125" style="97" bestFit="1" customWidth="1"/>
    <col min="14601" max="14849" width="9.33203125" style="97"/>
    <col min="14850" max="14850" width="15.5" style="97" customWidth="1"/>
    <col min="14851" max="14851" width="40.6640625" style="97" customWidth="1"/>
    <col min="14852" max="14852" width="16.83203125" style="97" customWidth="1"/>
    <col min="14853" max="14855" width="17.5" style="97" customWidth="1"/>
    <col min="14856" max="14856" width="30.33203125" style="97" bestFit="1" customWidth="1"/>
    <col min="14857" max="15105" width="9.33203125" style="97"/>
    <col min="15106" max="15106" width="15.5" style="97" customWidth="1"/>
    <col min="15107" max="15107" width="40.6640625" style="97" customWidth="1"/>
    <col min="15108" max="15108" width="16.83203125" style="97" customWidth="1"/>
    <col min="15109" max="15111" width="17.5" style="97" customWidth="1"/>
    <col min="15112" max="15112" width="30.33203125" style="97" bestFit="1" customWidth="1"/>
    <col min="15113" max="15361" width="9.33203125" style="97"/>
    <col min="15362" max="15362" width="15.5" style="97" customWidth="1"/>
    <col min="15363" max="15363" width="40.6640625" style="97" customWidth="1"/>
    <col min="15364" max="15364" width="16.83203125" style="97" customWidth="1"/>
    <col min="15365" max="15367" width="17.5" style="97" customWidth="1"/>
    <col min="15368" max="15368" width="30.33203125" style="97" bestFit="1" customWidth="1"/>
    <col min="15369" max="15617" width="9.33203125" style="97"/>
    <col min="15618" max="15618" width="15.5" style="97" customWidth="1"/>
    <col min="15619" max="15619" width="40.6640625" style="97" customWidth="1"/>
    <col min="15620" max="15620" width="16.83203125" style="97" customWidth="1"/>
    <col min="15621" max="15623" width="17.5" style="97" customWidth="1"/>
    <col min="15624" max="15624" width="30.33203125" style="97" bestFit="1" customWidth="1"/>
    <col min="15625" max="15873" width="9.33203125" style="97"/>
    <col min="15874" max="15874" width="15.5" style="97" customWidth="1"/>
    <col min="15875" max="15875" width="40.6640625" style="97" customWidth="1"/>
    <col min="15876" max="15876" width="16.83203125" style="97" customWidth="1"/>
    <col min="15877" max="15879" width="17.5" style="97" customWidth="1"/>
    <col min="15880" max="15880" width="30.33203125" style="97" bestFit="1" customWidth="1"/>
    <col min="15881" max="16129" width="9.33203125" style="97"/>
    <col min="16130" max="16130" width="15.5" style="97" customWidth="1"/>
    <col min="16131" max="16131" width="40.6640625" style="97" customWidth="1"/>
    <col min="16132" max="16132" width="16.83203125" style="97" customWidth="1"/>
    <col min="16133" max="16135" width="17.5" style="97" customWidth="1"/>
    <col min="16136" max="16136" width="30.33203125" style="97" bestFit="1" customWidth="1"/>
    <col min="16137" max="16384" width="9.33203125" style="97"/>
  </cols>
  <sheetData>
    <row r="1" spans="2:20" ht="21">
      <c r="C1" s="392" t="s">
        <v>366</v>
      </c>
    </row>
    <row r="2" spans="2:20" ht="14.25" customHeight="1" thickBot="1">
      <c r="B2" s="406" t="s">
        <v>533</v>
      </c>
      <c r="C2" s="156"/>
      <c r="D2" s="156"/>
      <c r="E2" s="156"/>
      <c r="F2" s="156"/>
      <c r="G2" s="156"/>
      <c r="H2" s="407"/>
      <c r="I2" s="212"/>
      <c r="J2" s="115"/>
    </row>
    <row r="3" spans="2:20" s="167" customFormat="1" ht="12" customHeight="1">
      <c r="B3" s="553" t="s">
        <v>367</v>
      </c>
      <c r="C3" s="554"/>
      <c r="D3" s="555" t="s">
        <v>368</v>
      </c>
      <c r="E3" s="408" t="s">
        <v>369</v>
      </c>
      <c r="F3" s="408" t="s">
        <v>370</v>
      </c>
      <c r="G3" s="409" t="s">
        <v>371</v>
      </c>
      <c r="H3" s="410"/>
      <c r="I3" s="410"/>
    </row>
    <row r="4" spans="2:20" s="167" customFormat="1" ht="12" customHeight="1">
      <c r="B4" s="411" t="s">
        <v>372</v>
      </c>
      <c r="C4" s="412" t="s">
        <v>373</v>
      </c>
      <c r="D4" s="556"/>
      <c r="E4" s="413" t="s">
        <v>374</v>
      </c>
      <c r="F4" s="413" t="s">
        <v>374</v>
      </c>
      <c r="G4" s="414" t="s">
        <v>534</v>
      </c>
      <c r="H4" s="415"/>
      <c r="I4" s="415"/>
      <c r="J4" s="416"/>
      <c r="S4" s="167" t="s">
        <v>259</v>
      </c>
    </row>
    <row r="5" spans="2:20" s="167" customFormat="1" ht="12" customHeight="1">
      <c r="B5" s="123" t="s">
        <v>535</v>
      </c>
      <c r="C5" s="123"/>
      <c r="D5" s="196"/>
      <c r="E5" s="417">
        <v>17175</v>
      </c>
      <c r="F5" s="417">
        <v>15317</v>
      </c>
      <c r="G5" s="417">
        <v>42529</v>
      </c>
      <c r="H5" s="188"/>
      <c r="I5" s="188"/>
      <c r="J5" s="188"/>
    </row>
    <row r="6" spans="2:20" s="167" customFormat="1" ht="12" customHeight="1">
      <c r="B6" s="123"/>
      <c r="C6" s="123"/>
      <c r="D6" s="196"/>
      <c r="E6" s="418">
        <v>-4710</v>
      </c>
      <c r="F6" s="418">
        <v>-4429</v>
      </c>
      <c r="G6" s="418"/>
      <c r="H6" s="190"/>
      <c r="I6" s="190"/>
      <c r="J6" s="190"/>
    </row>
    <row r="7" spans="2:20" s="167" customFormat="1" ht="12" customHeight="1">
      <c r="B7" s="123">
        <v>23</v>
      </c>
      <c r="C7" s="123"/>
      <c r="D7" s="196"/>
      <c r="E7" s="417">
        <v>17475</v>
      </c>
      <c r="F7" s="417">
        <v>15096</v>
      </c>
      <c r="G7" s="417">
        <v>42339</v>
      </c>
      <c r="H7" s="190"/>
      <c r="I7" s="190"/>
      <c r="J7" s="190"/>
    </row>
    <row r="8" spans="2:20" s="167" customFormat="1" ht="12" customHeight="1">
      <c r="B8" s="123"/>
      <c r="C8" s="123"/>
      <c r="D8" s="196"/>
      <c r="E8" s="418">
        <v>-6894</v>
      </c>
      <c r="F8" s="418">
        <v>-6405</v>
      </c>
      <c r="G8" s="418"/>
      <c r="H8" s="188"/>
      <c r="I8" s="419"/>
      <c r="J8" s="188"/>
    </row>
    <row r="9" spans="2:20" s="167" customFormat="1" ht="12" customHeight="1">
      <c r="B9" s="123">
        <v>24</v>
      </c>
      <c r="C9" s="123"/>
      <c r="D9" s="196"/>
      <c r="E9" s="417">
        <f>SUM(E12:E22,E24:E30,E32,E35:E56,E58:E61)</f>
        <v>17558</v>
      </c>
      <c r="F9" s="417">
        <f>SUM(F12:F22,F24:F30,F32,F35:F56,F58:F61)</f>
        <v>16595</v>
      </c>
      <c r="G9" s="417">
        <f>SUM(G12:G63)</f>
        <v>40278.85</v>
      </c>
      <c r="H9" s="419"/>
      <c r="I9" s="419"/>
      <c r="J9" s="188"/>
    </row>
    <row r="10" spans="2:20" s="167" customFormat="1" ht="12" customHeight="1">
      <c r="B10" s="123"/>
      <c r="C10" s="123"/>
      <c r="D10" s="196"/>
      <c r="E10" s="418">
        <f>SUM(E23,E31,E33:E34,E57,E62:E63)</f>
        <v>-6894</v>
      </c>
      <c r="F10" s="418">
        <f>SUM(F23,F31,F33:F34,F57,F62:F63)</f>
        <v>-6404</v>
      </c>
      <c r="G10" s="418"/>
      <c r="H10" s="138"/>
      <c r="I10" s="419"/>
      <c r="J10" s="138"/>
    </row>
    <row r="11" spans="2:20" s="167" customFormat="1" ht="11.25" customHeight="1">
      <c r="B11" s="557" t="s">
        <v>536</v>
      </c>
      <c r="C11" s="558"/>
      <c r="D11" s="420"/>
      <c r="E11" s="421"/>
      <c r="F11" s="421"/>
      <c r="G11" s="421"/>
      <c r="H11" s="188"/>
      <c r="I11" s="419"/>
      <c r="J11" s="188"/>
      <c r="N11" s="183"/>
    </row>
    <row r="12" spans="2:20" s="167" customFormat="1" ht="12.75" customHeight="1">
      <c r="B12" s="171" t="s">
        <v>375</v>
      </c>
      <c r="C12" s="422" t="s">
        <v>376</v>
      </c>
      <c r="D12" s="423" t="s">
        <v>377</v>
      </c>
      <c r="E12" s="424">
        <v>350</v>
      </c>
      <c r="F12" s="119">
        <v>152</v>
      </c>
      <c r="G12" s="119">
        <v>72</v>
      </c>
      <c r="H12" s="419"/>
      <c r="I12" s="188"/>
      <c r="J12" s="188"/>
      <c r="K12" s="172"/>
      <c r="L12" s="172"/>
      <c r="M12" s="172"/>
      <c r="Q12" s="183"/>
      <c r="R12" s="183"/>
      <c r="T12" s="183"/>
    </row>
    <row r="13" spans="2:20" s="167" customFormat="1" ht="12.75" customHeight="1">
      <c r="B13" s="171" t="s">
        <v>262</v>
      </c>
      <c r="C13" s="425" t="s">
        <v>378</v>
      </c>
      <c r="D13" s="426" t="s">
        <v>537</v>
      </c>
      <c r="E13" s="119">
        <v>400</v>
      </c>
      <c r="F13" s="119">
        <v>162</v>
      </c>
      <c r="G13" s="119">
        <v>120</v>
      </c>
      <c r="H13" s="419"/>
      <c r="I13" s="188"/>
      <c r="J13" s="188"/>
      <c r="K13" s="172"/>
      <c r="L13" s="172"/>
      <c r="M13" s="172"/>
      <c r="R13" s="200"/>
      <c r="T13" s="183"/>
    </row>
    <row r="14" spans="2:20" s="167" customFormat="1" ht="12.75" customHeight="1">
      <c r="B14" s="171" t="s">
        <v>262</v>
      </c>
      <c r="C14" s="422" t="s">
        <v>379</v>
      </c>
      <c r="D14" s="426" t="s">
        <v>380</v>
      </c>
      <c r="E14" s="119">
        <v>320</v>
      </c>
      <c r="F14" s="119">
        <v>91</v>
      </c>
      <c r="G14" s="119">
        <v>170</v>
      </c>
      <c r="H14" s="419"/>
      <c r="I14" s="419"/>
      <c r="J14" s="188"/>
      <c r="K14" s="172"/>
      <c r="L14" s="172"/>
      <c r="M14" s="172"/>
      <c r="N14" s="200"/>
    </row>
    <row r="15" spans="2:20" s="167" customFormat="1" ht="12.75" customHeight="1">
      <c r="B15" s="171" t="s">
        <v>262</v>
      </c>
      <c r="C15" s="425" t="s">
        <v>381</v>
      </c>
      <c r="D15" s="426" t="s">
        <v>538</v>
      </c>
      <c r="E15" s="119">
        <v>900</v>
      </c>
      <c r="F15" s="119">
        <v>900</v>
      </c>
      <c r="G15" s="119">
        <v>500</v>
      </c>
      <c r="H15" s="419"/>
      <c r="I15" s="419"/>
      <c r="J15" s="188"/>
      <c r="K15" s="172"/>
      <c r="L15" s="172"/>
      <c r="M15" s="200"/>
      <c r="Q15" s="183"/>
      <c r="R15" s="183"/>
      <c r="T15" s="183"/>
    </row>
    <row r="16" spans="2:20" s="167" customFormat="1" ht="12.75" customHeight="1">
      <c r="B16" s="171" t="s">
        <v>262</v>
      </c>
      <c r="C16" s="422" t="s">
        <v>382</v>
      </c>
      <c r="D16" s="426" t="s">
        <v>383</v>
      </c>
      <c r="E16" s="119">
        <v>400</v>
      </c>
      <c r="F16" s="119">
        <v>400</v>
      </c>
      <c r="G16" s="119">
        <v>80</v>
      </c>
      <c r="H16" s="188"/>
      <c r="I16" s="419"/>
      <c r="J16" s="188"/>
      <c r="K16" s="172"/>
      <c r="L16" s="200"/>
      <c r="M16" s="200"/>
      <c r="Q16" s="183"/>
      <c r="R16" s="183"/>
      <c r="T16" s="183"/>
    </row>
    <row r="17" spans="2:18" s="167" customFormat="1" ht="12.75" customHeight="1">
      <c r="B17" s="171" t="s">
        <v>262</v>
      </c>
      <c r="C17" s="422" t="s">
        <v>384</v>
      </c>
      <c r="D17" s="426" t="s">
        <v>385</v>
      </c>
      <c r="E17" s="119">
        <v>218</v>
      </c>
      <c r="F17" s="427">
        <v>180</v>
      </c>
      <c r="G17" s="427">
        <v>65</v>
      </c>
      <c r="H17" s="188"/>
      <c r="I17" s="172"/>
      <c r="J17" s="200"/>
      <c r="K17" s="200"/>
      <c r="O17" s="183"/>
      <c r="P17" s="183"/>
      <c r="R17" s="183"/>
    </row>
    <row r="18" spans="2:18" s="167" customFormat="1" ht="12.75" customHeight="1">
      <c r="B18" s="171" t="s">
        <v>262</v>
      </c>
      <c r="C18" s="422" t="s">
        <v>386</v>
      </c>
      <c r="D18" s="426" t="s">
        <v>387</v>
      </c>
      <c r="E18" s="140">
        <v>320</v>
      </c>
      <c r="F18" s="119">
        <v>320</v>
      </c>
      <c r="G18" s="119">
        <v>156</v>
      </c>
      <c r="H18" s="188"/>
      <c r="I18" s="172"/>
      <c r="J18" s="200"/>
      <c r="K18" s="200"/>
      <c r="R18" s="183"/>
    </row>
    <row r="19" spans="2:18" s="167" customFormat="1" ht="12.75" customHeight="1">
      <c r="B19" s="171" t="s">
        <v>262</v>
      </c>
      <c r="C19" s="422" t="s">
        <v>388</v>
      </c>
      <c r="D19" s="426" t="s">
        <v>389</v>
      </c>
      <c r="E19" s="119">
        <v>160</v>
      </c>
      <c r="F19" s="119">
        <v>250</v>
      </c>
      <c r="G19" s="119">
        <v>50</v>
      </c>
      <c r="H19" s="200"/>
      <c r="I19" s="200"/>
      <c r="P19" s="183"/>
    </row>
    <row r="20" spans="2:18" s="167" customFormat="1" ht="12.75" customHeight="1">
      <c r="B20" s="171" t="s">
        <v>262</v>
      </c>
      <c r="C20" s="422" t="s">
        <v>390</v>
      </c>
      <c r="D20" s="426" t="s">
        <v>391</v>
      </c>
      <c r="E20" s="119">
        <v>220</v>
      </c>
      <c r="F20" s="119">
        <v>220</v>
      </c>
      <c r="G20" s="119">
        <v>74</v>
      </c>
      <c r="H20" s="179"/>
      <c r="I20" s="179"/>
      <c r="P20" s="183"/>
    </row>
    <row r="21" spans="2:18" s="167" customFormat="1" ht="12.75" customHeight="1">
      <c r="B21" s="171" t="s">
        <v>262</v>
      </c>
      <c r="C21" s="422" t="s">
        <v>392</v>
      </c>
      <c r="D21" s="426" t="s">
        <v>383</v>
      </c>
      <c r="E21" s="140">
        <v>400</v>
      </c>
      <c r="F21" s="119">
        <v>507</v>
      </c>
      <c r="G21" s="119">
        <v>250</v>
      </c>
      <c r="I21" s="200"/>
      <c r="K21" s="183"/>
    </row>
    <row r="22" spans="2:18" s="167" customFormat="1" ht="12.75" customHeight="1">
      <c r="B22" s="171" t="s">
        <v>262</v>
      </c>
      <c r="C22" s="422" t="s">
        <v>393</v>
      </c>
      <c r="D22" s="426" t="s">
        <v>394</v>
      </c>
      <c r="E22" s="119">
        <v>212</v>
      </c>
      <c r="F22" s="119">
        <v>147</v>
      </c>
      <c r="G22" s="119">
        <v>24840</v>
      </c>
      <c r="H22" s="183"/>
    </row>
    <row r="23" spans="2:18" s="167" customFormat="1" ht="12.75" customHeight="1">
      <c r="B23" s="171" t="s">
        <v>262</v>
      </c>
      <c r="C23" s="422" t="s">
        <v>395</v>
      </c>
      <c r="D23" s="426" t="s">
        <v>396</v>
      </c>
      <c r="E23" s="418">
        <v>-1000</v>
      </c>
      <c r="F23" s="418">
        <v>-817</v>
      </c>
      <c r="G23" s="119">
        <v>230</v>
      </c>
    </row>
    <row r="24" spans="2:18" s="167" customFormat="1" ht="12.75" customHeight="1">
      <c r="B24" s="171" t="s">
        <v>262</v>
      </c>
      <c r="C24" s="422" t="s">
        <v>397</v>
      </c>
      <c r="D24" s="426" t="s">
        <v>398</v>
      </c>
      <c r="E24" s="119">
        <v>1500</v>
      </c>
      <c r="F24" s="119">
        <v>1000</v>
      </c>
      <c r="G24" s="119">
        <v>600</v>
      </c>
      <c r="H24" s="200"/>
      <c r="I24" s="200"/>
      <c r="J24" s="200"/>
      <c r="K24" s="200"/>
    </row>
    <row r="25" spans="2:18" s="167" customFormat="1" ht="12.75" customHeight="1">
      <c r="B25" s="171" t="s">
        <v>262</v>
      </c>
      <c r="C25" s="428" t="s">
        <v>399</v>
      </c>
      <c r="D25" s="429"/>
      <c r="E25" s="119">
        <v>90</v>
      </c>
      <c r="F25" s="119">
        <v>90</v>
      </c>
      <c r="G25" s="119">
        <v>58</v>
      </c>
      <c r="J25" s="183"/>
    </row>
    <row r="26" spans="2:18" s="167" customFormat="1" ht="12.75" customHeight="1">
      <c r="B26" s="171" t="s">
        <v>262</v>
      </c>
      <c r="C26" s="422" t="s">
        <v>400</v>
      </c>
      <c r="D26" s="429"/>
      <c r="E26" s="140">
        <v>124</v>
      </c>
      <c r="F26" s="119">
        <v>124</v>
      </c>
      <c r="G26" s="119">
        <v>46</v>
      </c>
      <c r="H26" s="410"/>
      <c r="J26" s="200"/>
    </row>
    <row r="27" spans="2:18" s="167" customFormat="1" ht="12.75" customHeight="1">
      <c r="B27" s="171" t="s">
        <v>539</v>
      </c>
      <c r="C27" s="422" t="s">
        <v>540</v>
      </c>
      <c r="D27" s="426" t="s">
        <v>541</v>
      </c>
      <c r="E27" s="140">
        <v>0</v>
      </c>
      <c r="F27" s="119">
        <v>76</v>
      </c>
      <c r="G27" s="119">
        <v>33</v>
      </c>
      <c r="H27" s="410"/>
      <c r="I27" s="183"/>
      <c r="J27" s="183"/>
    </row>
    <row r="28" spans="2:18" s="167" customFormat="1" ht="12.75" customHeight="1">
      <c r="B28" s="171" t="s">
        <v>262</v>
      </c>
      <c r="C28" s="422" t="s">
        <v>401</v>
      </c>
      <c r="D28" s="426" t="s">
        <v>542</v>
      </c>
      <c r="E28" s="140">
        <v>300</v>
      </c>
      <c r="F28" s="119">
        <v>240</v>
      </c>
      <c r="G28" s="119">
        <v>63.85</v>
      </c>
      <c r="H28" s="410"/>
      <c r="I28" s="183"/>
      <c r="J28" s="183"/>
    </row>
    <row r="29" spans="2:18" s="167" customFormat="1" ht="12.75" customHeight="1">
      <c r="B29" s="171" t="s">
        <v>262</v>
      </c>
      <c r="C29" s="422" t="s">
        <v>402</v>
      </c>
      <c r="D29" s="430"/>
      <c r="E29" s="140">
        <v>471</v>
      </c>
      <c r="F29" s="119">
        <v>510</v>
      </c>
      <c r="G29" s="119">
        <v>184</v>
      </c>
      <c r="H29" s="410"/>
      <c r="I29" s="183"/>
      <c r="J29" s="183"/>
    </row>
    <row r="30" spans="2:18" s="167" customFormat="1" ht="12.75" customHeight="1">
      <c r="B30" s="171" t="s">
        <v>262</v>
      </c>
      <c r="C30" s="422" t="s">
        <v>403</v>
      </c>
      <c r="D30" s="429"/>
      <c r="E30" s="140">
        <v>95</v>
      </c>
      <c r="F30" s="140">
        <v>95</v>
      </c>
      <c r="G30" s="140">
        <v>64</v>
      </c>
      <c r="H30" s="431"/>
      <c r="I30" s="183"/>
      <c r="J30" s="183"/>
      <c r="K30" s="183"/>
      <c r="L30" s="183"/>
    </row>
    <row r="31" spans="2:18" s="167" customFormat="1" ht="12.75" customHeight="1">
      <c r="B31" s="171" t="s">
        <v>262</v>
      </c>
      <c r="C31" s="422" t="s">
        <v>404</v>
      </c>
      <c r="D31" s="429"/>
      <c r="E31" s="418">
        <v>-740</v>
      </c>
      <c r="F31" s="432">
        <v>-740</v>
      </c>
      <c r="G31" s="140">
        <v>172</v>
      </c>
      <c r="H31" s="431"/>
    </row>
    <row r="32" spans="2:18" s="167" customFormat="1" ht="12.75" customHeight="1">
      <c r="B32" s="171" t="s">
        <v>262</v>
      </c>
      <c r="C32" s="422" t="s">
        <v>405</v>
      </c>
      <c r="D32" s="429"/>
      <c r="E32" s="140">
        <v>4790</v>
      </c>
      <c r="F32" s="140">
        <v>5192</v>
      </c>
      <c r="G32" s="140">
        <v>1054</v>
      </c>
      <c r="H32" s="183"/>
      <c r="I32" s="183"/>
    </row>
    <row r="33" spans="2:9" s="167" customFormat="1" ht="12.75" customHeight="1">
      <c r="B33" s="171" t="s">
        <v>262</v>
      </c>
      <c r="C33" s="422" t="s">
        <v>406</v>
      </c>
      <c r="D33" s="426" t="s">
        <v>542</v>
      </c>
      <c r="E33" s="432">
        <v>-3280</v>
      </c>
      <c r="F33" s="432">
        <v>-3280</v>
      </c>
      <c r="G33" s="140">
        <v>458</v>
      </c>
      <c r="I33" s="183"/>
    </row>
    <row r="34" spans="2:9" s="167" customFormat="1" ht="12.75" customHeight="1">
      <c r="B34" s="171" t="s">
        <v>200</v>
      </c>
      <c r="C34" s="422" t="s">
        <v>407</v>
      </c>
      <c r="D34" s="426" t="s">
        <v>543</v>
      </c>
      <c r="E34" s="432">
        <v>-1274</v>
      </c>
      <c r="F34" s="418">
        <v>-1020</v>
      </c>
      <c r="G34" s="119">
        <v>191</v>
      </c>
      <c r="I34" s="183"/>
    </row>
    <row r="35" spans="2:9" s="167" customFormat="1" ht="12.75" customHeight="1">
      <c r="B35" s="171" t="s">
        <v>262</v>
      </c>
      <c r="C35" s="422" t="s">
        <v>544</v>
      </c>
      <c r="D35" s="426" t="s">
        <v>545</v>
      </c>
      <c r="E35" s="140">
        <v>600</v>
      </c>
      <c r="F35" s="119">
        <v>900</v>
      </c>
      <c r="G35" s="119">
        <v>900</v>
      </c>
    </row>
    <row r="36" spans="2:9" s="167" customFormat="1" ht="12.75" customHeight="1">
      <c r="B36" s="171" t="s">
        <v>408</v>
      </c>
      <c r="C36" s="422" t="s">
        <v>409</v>
      </c>
      <c r="D36" s="430" t="s">
        <v>546</v>
      </c>
      <c r="E36" s="140">
        <v>533</v>
      </c>
      <c r="F36" s="119">
        <v>1300</v>
      </c>
      <c r="G36" s="119">
        <v>583</v>
      </c>
    </row>
    <row r="37" spans="2:9" s="167" customFormat="1" ht="12.75" customHeight="1">
      <c r="B37" s="171" t="s">
        <v>410</v>
      </c>
      <c r="C37" s="422" t="s">
        <v>547</v>
      </c>
      <c r="D37" s="430" t="s">
        <v>548</v>
      </c>
      <c r="E37" s="119">
        <v>1650</v>
      </c>
      <c r="F37" s="119">
        <v>1195</v>
      </c>
      <c r="G37" s="119">
        <v>350</v>
      </c>
    </row>
    <row r="38" spans="2:9" s="167" customFormat="1" ht="12.75" customHeight="1">
      <c r="B38" s="171" t="s">
        <v>262</v>
      </c>
      <c r="C38" s="422" t="s">
        <v>549</v>
      </c>
      <c r="D38" s="430" t="s">
        <v>550</v>
      </c>
      <c r="E38" s="140">
        <v>500</v>
      </c>
      <c r="F38" s="119">
        <v>180</v>
      </c>
      <c r="G38" s="119">
        <v>574</v>
      </c>
    </row>
    <row r="39" spans="2:9" s="167" customFormat="1" ht="12.75" customHeight="1">
      <c r="B39" s="171" t="s">
        <v>539</v>
      </c>
      <c r="C39" s="422" t="s">
        <v>551</v>
      </c>
      <c r="D39" s="426" t="s">
        <v>552</v>
      </c>
      <c r="E39" s="270">
        <v>0</v>
      </c>
      <c r="F39" s="427">
        <v>0</v>
      </c>
      <c r="G39" s="427">
        <v>0</v>
      </c>
    </row>
    <row r="40" spans="2:9" s="167" customFormat="1" ht="12.75" customHeight="1">
      <c r="B40" s="171" t="s">
        <v>203</v>
      </c>
      <c r="C40" s="422" t="s">
        <v>411</v>
      </c>
      <c r="D40" s="430" t="s">
        <v>553</v>
      </c>
      <c r="E40" s="140">
        <v>684</v>
      </c>
      <c r="F40" s="140">
        <v>583</v>
      </c>
      <c r="G40" s="140">
        <v>700</v>
      </c>
    </row>
    <row r="41" spans="2:9" s="167" customFormat="1" ht="12.75" customHeight="1">
      <c r="B41" s="171" t="s">
        <v>262</v>
      </c>
      <c r="C41" s="422" t="s">
        <v>412</v>
      </c>
      <c r="D41" s="430" t="s">
        <v>413</v>
      </c>
      <c r="E41" s="140">
        <v>262</v>
      </c>
      <c r="F41" s="119">
        <v>262</v>
      </c>
      <c r="G41" s="119">
        <v>110</v>
      </c>
    </row>
    <row r="42" spans="2:9" s="167" customFormat="1" ht="12.75" customHeight="1">
      <c r="B42" s="171" t="s">
        <v>262</v>
      </c>
      <c r="C42" s="422" t="s">
        <v>414</v>
      </c>
      <c r="D42" s="430" t="s">
        <v>554</v>
      </c>
      <c r="E42" s="140">
        <v>368</v>
      </c>
      <c r="F42" s="119">
        <v>380</v>
      </c>
      <c r="G42" s="119">
        <v>147</v>
      </c>
    </row>
    <row r="43" spans="2:9" s="167" customFormat="1" ht="12.75" customHeight="1">
      <c r="B43" s="171" t="s">
        <v>262</v>
      </c>
      <c r="C43" s="422" t="s">
        <v>415</v>
      </c>
      <c r="D43" s="430" t="s">
        <v>416</v>
      </c>
      <c r="E43" s="140">
        <v>349</v>
      </c>
      <c r="F43" s="119">
        <v>349</v>
      </c>
      <c r="G43" s="119">
        <v>113</v>
      </c>
    </row>
    <row r="44" spans="2:9" s="167" customFormat="1" ht="12.75" customHeight="1">
      <c r="B44" s="171" t="s">
        <v>287</v>
      </c>
      <c r="C44" s="422" t="s">
        <v>417</v>
      </c>
      <c r="D44" s="430" t="s">
        <v>555</v>
      </c>
      <c r="E44" s="140">
        <v>360</v>
      </c>
      <c r="F44" s="119">
        <v>0</v>
      </c>
      <c r="G44" s="119">
        <v>195</v>
      </c>
    </row>
    <row r="45" spans="2:9" s="167" customFormat="1" ht="12.75" customHeight="1">
      <c r="B45" s="171" t="s">
        <v>262</v>
      </c>
      <c r="C45" s="422" t="s">
        <v>418</v>
      </c>
      <c r="D45" s="430"/>
      <c r="E45" s="140">
        <v>0</v>
      </c>
      <c r="F45" s="119">
        <v>0</v>
      </c>
      <c r="G45" s="119">
        <v>290</v>
      </c>
    </row>
    <row r="46" spans="2:9" s="167" customFormat="1" ht="12.75" customHeight="1">
      <c r="B46" s="171" t="s">
        <v>262</v>
      </c>
      <c r="C46" s="422" t="s">
        <v>419</v>
      </c>
      <c r="D46" s="430"/>
      <c r="E46" s="140">
        <v>0</v>
      </c>
      <c r="F46" s="119">
        <v>0</v>
      </c>
      <c r="G46" s="119">
        <v>170</v>
      </c>
    </row>
    <row r="47" spans="2:9" s="167" customFormat="1" ht="12.75" customHeight="1">
      <c r="B47" s="171" t="s">
        <v>207</v>
      </c>
      <c r="C47" s="422" t="s">
        <v>420</v>
      </c>
      <c r="D47" s="430" t="s">
        <v>556</v>
      </c>
      <c r="E47" s="140">
        <v>0</v>
      </c>
      <c r="F47" s="119">
        <v>0</v>
      </c>
      <c r="G47" s="119">
        <v>30</v>
      </c>
    </row>
    <row r="48" spans="2:9" s="167" customFormat="1" ht="12.75" customHeight="1">
      <c r="B48" s="171" t="s">
        <v>262</v>
      </c>
      <c r="C48" s="422" t="s">
        <v>421</v>
      </c>
      <c r="D48" s="430" t="s">
        <v>557</v>
      </c>
      <c r="E48" s="140">
        <v>0</v>
      </c>
      <c r="F48" s="119">
        <v>0</v>
      </c>
      <c r="G48" s="119">
        <v>27</v>
      </c>
    </row>
    <row r="49" spans="2:20" s="167" customFormat="1" ht="12.75" customHeight="1">
      <c r="B49" s="171" t="s">
        <v>262</v>
      </c>
      <c r="C49" s="422" t="s">
        <v>422</v>
      </c>
      <c r="D49" s="430" t="s">
        <v>558</v>
      </c>
      <c r="E49" s="140">
        <v>119</v>
      </c>
      <c r="F49" s="119">
        <v>104</v>
      </c>
      <c r="G49" s="119">
        <v>18</v>
      </c>
    </row>
    <row r="50" spans="2:20" s="167" customFormat="1" ht="12.75" customHeight="1">
      <c r="B50" s="171" t="s">
        <v>262</v>
      </c>
      <c r="C50" s="422" t="s">
        <v>423</v>
      </c>
      <c r="D50" s="430" t="s">
        <v>559</v>
      </c>
      <c r="E50" s="140">
        <v>0</v>
      </c>
      <c r="F50" s="119">
        <v>0</v>
      </c>
      <c r="G50" s="140">
        <v>55</v>
      </c>
    </row>
    <row r="51" spans="2:20" s="167" customFormat="1" ht="12.75" customHeight="1">
      <c r="B51" s="171" t="s">
        <v>211</v>
      </c>
      <c r="C51" s="422" t="s">
        <v>424</v>
      </c>
      <c r="D51" s="430" t="s">
        <v>560</v>
      </c>
      <c r="E51" s="140">
        <v>0</v>
      </c>
      <c r="F51" s="119">
        <v>0</v>
      </c>
      <c r="G51" s="119">
        <v>34</v>
      </c>
      <c r="J51" s="183"/>
    </row>
    <row r="52" spans="2:20" s="167" customFormat="1" ht="12.75" customHeight="1">
      <c r="B52" s="171" t="s">
        <v>212</v>
      </c>
      <c r="C52" s="422" t="s">
        <v>425</v>
      </c>
      <c r="D52" s="430" t="s">
        <v>561</v>
      </c>
      <c r="E52" s="140">
        <v>0</v>
      </c>
      <c r="F52" s="119">
        <v>0</v>
      </c>
      <c r="G52" s="119">
        <v>57</v>
      </c>
      <c r="J52" s="183"/>
      <c r="K52" s="183"/>
      <c r="M52" s="183"/>
    </row>
    <row r="53" spans="2:20" s="167" customFormat="1" ht="12.75" customHeight="1">
      <c r="B53" s="171" t="s">
        <v>262</v>
      </c>
      <c r="C53" s="422" t="s">
        <v>426</v>
      </c>
      <c r="D53" s="430" t="s">
        <v>562</v>
      </c>
      <c r="E53" s="140">
        <v>50</v>
      </c>
      <c r="F53" s="140">
        <v>50</v>
      </c>
      <c r="G53" s="140">
        <v>40</v>
      </c>
      <c r="H53" s="200"/>
      <c r="I53" s="200"/>
      <c r="J53" s="192"/>
      <c r="K53" s="192"/>
      <c r="L53" s="192"/>
      <c r="M53" s="192"/>
      <c r="N53" s="192"/>
      <c r="Q53" s="183"/>
      <c r="R53" s="183"/>
      <c r="T53" s="183"/>
    </row>
    <row r="54" spans="2:20" s="167" customFormat="1" ht="12.75" customHeight="1">
      <c r="B54" s="171" t="s">
        <v>262</v>
      </c>
      <c r="C54" s="422" t="s">
        <v>427</v>
      </c>
      <c r="D54" s="430" t="s">
        <v>563</v>
      </c>
      <c r="E54" s="140">
        <v>0</v>
      </c>
      <c r="F54" s="140">
        <v>0</v>
      </c>
      <c r="G54" s="140">
        <v>34</v>
      </c>
      <c r="H54" s="200"/>
      <c r="I54" s="200"/>
      <c r="J54" s="200"/>
      <c r="K54" s="200"/>
      <c r="L54" s="200"/>
      <c r="M54" s="200"/>
      <c r="N54" s="200"/>
      <c r="Q54" s="183"/>
      <c r="R54" s="183"/>
      <c r="T54" s="183"/>
    </row>
    <row r="55" spans="2:20" s="167" customFormat="1" ht="12.75" customHeight="1">
      <c r="B55" s="171" t="s">
        <v>347</v>
      </c>
      <c r="C55" s="422" t="s">
        <v>428</v>
      </c>
      <c r="D55" s="430" t="s">
        <v>564</v>
      </c>
      <c r="E55" s="140">
        <v>200</v>
      </c>
      <c r="F55" s="140">
        <v>200</v>
      </c>
      <c r="G55" s="140">
        <v>60</v>
      </c>
      <c r="H55" s="200"/>
      <c r="I55" s="200"/>
      <c r="J55" s="200"/>
      <c r="K55" s="200"/>
    </row>
    <row r="56" spans="2:20" s="167" customFormat="1" ht="12.75" customHeight="1">
      <c r="B56" s="171" t="s">
        <v>565</v>
      </c>
      <c r="C56" s="422" t="s">
        <v>429</v>
      </c>
      <c r="D56" s="430" t="s">
        <v>566</v>
      </c>
      <c r="E56" s="140">
        <v>148</v>
      </c>
      <c r="F56" s="140">
        <v>148</v>
      </c>
      <c r="G56" s="140">
        <v>74</v>
      </c>
      <c r="H56" s="200"/>
      <c r="I56" s="200"/>
      <c r="J56" s="200"/>
      <c r="K56" s="200"/>
      <c r="L56" s="200"/>
      <c r="O56" s="183"/>
      <c r="P56" s="200"/>
      <c r="R56" s="183"/>
    </row>
    <row r="57" spans="2:20" s="167" customFormat="1" ht="12.75" customHeight="1">
      <c r="B57" s="171" t="s">
        <v>430</v>
      </c>
      <c r="C57" s="422" t="s">
        <v>431</v>
      </c>
      <c r="D57" s="430" t="s">
        <v>567</v>
      </c>
      <c r="E57" s="432">
        <v>-600</v>
      </c>
      <c r="F57" s="432">
        <v>-520</v>
      </c>
      <c r="G57" s="140">
        <v>4800</v>
      </c>
      <c r="H57" s="200"/>
      <c r="I57" s="200"/>
      <c r="J57" s="200"/>
      <c r="K57" s="200"/>
      <c r="L57" s="200"/>
      <c r="P57" s="200"/>
      <c r="R57" s="183"/>
    </row>
    <row r="58" spans="2:20" s="167" customFormat="1" ht="12.75" customHeight="1">
      <c r="B58" s="171" t="s">
        <v>432</v>
      </c>
      <c r="C58" s="422" t="s">
        <v>433</v>
      </c>
      <c r="D58" s="430" t="s">
        <v>434</v>
      </c>
      <c r="E58" s="140">
        <v>300</v>
      </c>
      <c r="F58" s="140">
        <v>162</v>
      </c>
      <c r="G58" s="140">
        <v>90</v>
      </c>
      <c r="I58" s="200"/>
      <c r="J58" s="200"/>
      <c r="K58" s="200"/>
      <c r="L58" s="200"/>
      <c r="R58" s="200"/>
    </row>
    <row r="59" spans="2:20" s="167" customFormat="1" ht="12.75" customHeight="1">
      <c r="B59" s="171" t="s">
        <v>204</v>
      </c>
      <c r="C59" s="422" t="s">
        <v>435</v>
      </c>
      <c r="D59" s="430" t="s">
        <v>568</v>
      </c>
      <c r="E59" s="140">
        <v>165</v>
      </c>
      <c r="F59" s="140">
        <v>126</v>
      </c>
      <c r="G59" s="140">
        <v>115</v>
      </c>
      <c r="H59" s="200"/>
      <c r="I59" s="200"/>
      <c r="J59" s="200"/>
      <c r="P59" s="200"/>
    </row>
    <row r="60" spans="2:20" s="167" customFormat="1" ht="12.75" customHeight="1">
      <c r="B60" s="171" t="s">
        <v>206</v>
      </c>
      <c r="C60" s="422" t="s">
        <v>436</v>
      </c>
      <c r="D60" s="430" t="s">
        <v>569</v>
      </c>
      <c r="E60" s="140">
        <v>0</v>
      </c>
      <c r="F60" s="119">
        <v>0</v>
      </c>
      <c r="G60" s="140">
        <v>83</v>
      </c>
      <c r="H60" s="200"/>
      <c r="I60" s="200"/>
      <c r="J60" s="200"/>
      <c r="P60" s="200"/>
    </row>
    <row r="61" spans="2:20" s="167" customFormat="1" ht="12.75" customHeight="1">
      <c r="B61" s="171" t="s">
        <v>262</v>
      </c>
      <c r="C61" s="422" t="s">
        <v>437</v>
      </c>
      <c r="D61" s="430" t="s">
        <v>570</v>
      </c>
      <c r="E61" s="140">
        <v>0</v>
      </c>
      <c r="F61" s="119">
        <v>0</v>
      </c>
      <c r="G61" s="140">
        <v>85</v>
      </c>
      <c r="H61" s="200"/>
      <c r="I61" s="200"/>
      <c r="J61" s="200"/>
      <c r="P61" s="200"/>
    </row>
    <row r="62" spans="2:20" s="167" customFormat="1" ht="12.75" customHeight="1">
      <c r="B62" s="171" t="s">
        <v>438</v>
      </c>
      <c r="C62" s="422" t="s">
        <v>571</v>
      </c>
      <c r="D62" s="430" t="s">
        <v>439</v>
      </c>
      <c r="E62" s="270">
        <v>0</v>
      </c>
      <c r="F62" s="427">
        <v>0</v>
      </c>
      <c r="G62" s="140">
        <v>864</v>
      </c>
      <c r="H62" s="182"/>
      <c r="I62" s="192"/>
      <c r="J62" s="192"/>
      <c r="M62" s="183"/>
      <c r="P62" s="183"/>
    </row>
    <row r="63" spans="2:20" s="167" customFormat="1" ht="14.25" customHeight="1" thickBot="1">
      <c r="B63" s="433" t="s">
        <v>262</v>
      </c>
      <c r="C63" s="434" t="s">
        <v>572</v>
      </c>
      <c r="D63" s="435" t="s">
        <v>573</v>
      </c>
      <c r="E63" s="436">
        <v>0</v>
      </c>
      <c r="F63" s="437">
        <v>-27</v>
      </c>
      <c r="G63" s="144">
        <v>150</v>
      </c>
    </row>
    <row r="64" spans="2:20" s="167" customFormat="1" ht="14.25" customHeight="1">
      <c r="B64" s="111" t="s">
        <v>440</v>
      </c>
      <c r="C64" s="137"/>
      <c r="D64" s="137"/>
      <c r="E64" s="438"/>
      <c r="F64" s="137"/>
      <c r="G64" s="439"/>
    </row>
    <row r="65" spans="2:7" ht="14.25" customHeight="1">
      <c r="B65" s="111" t="s">
        <v>223</v>
      </c>
      <c r="C65" s="111"/>
      <c r="D65" s="111"/>
      <c r="E65" s="111"/>
      <c r="F65" s="111"/>
      <c r="G65" s="111"/>
    </row>
    <row r="66" spans="2:7">
      <c r="B66" s="131"/>
      <c r="E66" s="213"/>
      <c r="F66" s="213"/>
      <c r="G66" s="213"/>
    </row>
    <row r="67" spans="2:7">
      <c r="B67" s="131"/>
      <c r="C67" s="212"/>
      <c r="D67" s="213"/>
      <c r="E67" s="213"/>
      <c r="F67" s="213"/>
      <c r="G67" s="213"/>
    </row>
    <row r="68" spans="2:7">
      <c r="C68" s="212"/>
      <c r="D68" s="213"/>
    </row>
  </sheetData>
  <mergeCells count="3">
    <mergeCell ref="B3:C3"/>
    <mergeCell ref="D3:D4"/>
    <mergeCell ref="B11:C11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scale="99" fitToWidth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view="pageBreakPreview" zoomScaleNormal="100" workbookViewId="0"/>
  </sheetViews>
  <sheetFormatPr defaultColWidth="17.83203125" defaultRowHeight="13.5"/>
  <cols>
    <col min="1" max="1" width="22.33203125" style="2" bestFit="1" customWidth="1"/>
    <col min="2" max="2" width="21.33203125" style="2" customWidth="1"/>
    <col min="3" max="7" width="20.6640625" style="2" customWidth="1"/>
    <col min="8" max="8" width="9.33203125" style="2" customWidth="1"/>
    <col min="9" max="9" width="9.1640625" style="2" customWidth="1"/>
    <col min="10" max="10" width="8.33203125" style="2" customWidth="1"/>
    <col min="11" max="11" width="8.6640625" style="2" customWidth="1"/>
    <col min="12" max="12" width="9" style="2" customWidth="1"/>
    <col min="13" max="13" width="9.33203125" style="2" bestFit="1" customWidth="1"/>
    <col min="14" max="14" width="14.33203125" style="2" bestFit="1" customWidth="1"/>
    <col min="15" max="15" width="9" style="2" customWidth="1"/>
    <col min="16" max="16" width="9.33203125" style="2" customWidth="1"/>
    <col min="17" max="17" width="9.1640625" style="2" customWidth="1"/>
    <col min="18" max="19" width="9.33203125" style="2" customWidth="1"/>
    <col min="20" max="21" width="10" style="2" customWidth="1"/>
    <col min="22" max="22" width="9.83203125" style="2" customWidth="1"/>
    <col min="23" max="24" width="10.1640625" style="2" customWidth="1"/>
    <col min="25" max="25" width="9.6640625" style="2" customWidth="1"/>
    <col min="26" max="26" width="10.1640625" style="2" customWidth="1"/>
    <col min="27" max="16384" width="17.83203125" style="2"/>
  </cols>
  <sheetData>
    <row r="1" spans="1:18" ht="21">
      <c r="B1" s="442"/>
      <c r="C1" s="442"/>
      <c r="D1" s="442"/>
      <c r="E1" s="442"/>
      <c r="F1" s="442"/>
      <c r="G1" s="442"/>
    </row>
    <row r="2" spans="1:18" ht="28.5" customHeight="1">
      <c r="A2" s="3"/>
      <c r="B2" s="443" t="s">
        <v>19</v>
      </c>
      <c r="C2" s="443"/>
      <c r="D2" s="443"/>
      <c r="E2" s="443"/>
      <c r="F2" s="443"/>
      <c r="G2" s="443"/>
      <c r="H2" s="4"/>
      <c r="I2" s="4"/>
      <c r="J2" s="4"/>
    </row>
    <row r="3" spans="1:18" s="5" customFormat="1" ht="20.25" customHeight="1" thickBot="1">
      <c r="B3" s="45" t="s">
        <v>441</v>
      </c>
      <c r="C3" s="46"/>
      <c r="D3" s="46"/>
      <c r="E3" s="46"/>
      <c r="F3" s="46"/>
      <c r="G3" s="47" t="s">
        <v>20</v>
      </c>
      <c r="H3" s="6"/>
      <c r="I3" s="6"/>
      <c r="J3" s="6"/>
      <c r="K3" s="6"/>
    </row>
    <row r="4" spans="1:18" ht="15.95" customHeight="1">
      <c r="B4" s="444" t="s">
        <v>21</v>
      </c>
      <c r="C4" s="446" t="s">
        <v>22</v>
      </c>
      <c r="D4" s="448" t="s">
        <v>23</v>
      </c>
      <c r="E4" s="449"/>
      <c r="F4" s="450"/>
      <c r="G4" s="451" t="s">
        <v>24</v>
      </c>
      <c r="H4" s="7"/>
      <c r="I4" s="7"/>
      <c r="J4" s="7"/>
      <c r="M4" s="6"/>
      <c r="N4" s="6"/>
      <c r="O4" s="6"/>
      <c r="P4" s="6"/>
      <c r="Q4" s="6"/>
      <c r="R4" s="6"/>
    </row>
    <row r="5" spans="1:18" ht="15.95" customHeight="1">
      <c r="B5" s="445"/>
      <c r="C5" s="447"/>
      <c r="D5" s="48" t="s">
        <v>25</v>
      </c>
      <c r="E5" s="48" t="s">
        <v>26</v>
      </c>
      <c r="F5" s="48" t="s">
        <v>442</v>
      </c>
      <c r="G5" s="452"/>
      <c r="H5" s="8"/>
      <c r="I5" s="9"/>
      <c r="J5" s="9"/>
      <c r="M5" s="6"/>
      <c r="N5" s="6"/>
      <c r="O5" s="6"/>
      <c r="P5" s="6"/>
      <c r="Q5" s="6"/>
      <c r="R5" s="6"/>
    </row>
    <row r="6" spans="1:18" ht="15.95" customHeight="1">
      <c r="B6" s="49" t="s">
        <v>443</v>
      </c>
      <c r="C6" s="50">
        <v>6174366582</v>
      </c>
      <c r="D6" s="51">
        <v>813134582</v>
      </c>
      <c r="E6" s="50">
        <v>545894482</v>
      </c>
      <c r="F6" s="52">
        <v>267240100</v>
      </c>
      <c r="G6" s="53">
        <v>5361232000</v>
      </c>
      <c r="H6" s="8"/>
      <c r="I6" s="9"/>
      <c r="J6" s="9"/>
      <c r="M6" s="6"/>
      <c r="N6" s="6"/>
      <c r="O6" s="6"/>
      <c r="P6" s="6"/>
      <c r="Q6" s="6"/>
      <c r="R6" s="6"/>
    </row>
    <row r="7" spans="1:18" ht="15.95" customHeight="1">
      <c r="B7" s="54">
        <v>22</v>
      </c>
      <c r="C7" s="50">
        <v>5959551414</v>
      </c>
      <c r="D7" s="51">
        <v>964972414</v>
      </c>
      <c r="E7" s="50">
        <v>630207614</v>
      </c>
      <c r="F7" s="52">
        <v>334764800</v>
      </c>
      <c r="G7" s="50">
        <v>4994579000</v>
      </c>
      <c r="H7" s="8"/>
      <c r="I7" s="9"/>
      <c r="J7" s="9"/>
      <c r="M7" s="6"/>
      <c r="N7" s="6"/>
      <c r="O7" s="6"/>
      <c r="P7" s="6"/>
      <c r="Q7" s="6"/>
      <c r="R7" s="6"/>
    </row>
    <row r="8" spans="1:18" ht="15.95" customHeight="1">
      <c r="B8" s="54">
        <v>23</v>
      </c>
      <c r="C8" s="50">
        <v>8719454757</v>
      </c>
      <c r="D8" s="51">
        <v>1114418757</v>
      </c>
      <c r="E8" s="50">
        <v>764549257</v>
      </c>
      <c r="F8" s="52">
        <v>349869500</v>
      </c>
      <c r="G8" s="50">
        <v>7605036000</v>
      </c>
      <c r="H8" s="8"/>
      <c r="I8" s="9"/>
      <c r="J8" s="9"/>
      <c r="M8" s="10"/>
      <c r="N8" s="10"/>
      <c r="O8" s="10"/>
      <c r="P8" s="10"/>
      <c r="Q8" s="11"/>
      <c r="R8" s="11"/>
    </row>
    <row r="9" spans="1:18" ht="15.95" customHeight="1">
      <c r="A9" s="12"/>
      <c r="B9" s="54">
        <v>24</v>
      </c>
      <c r="C9" s="50">
        <v>8805258249</v>
      </c>
      <c r="D9" s="51">
        <v>1112992249</v>
      </c>
      <c r="E9" s="50">
        <v>741295849</v>
      </c>
      <c r="F9" s="55">
        <v>371696400</v>
      </c>
      <c r="G9" s="50">
        <v>7692266000</v>
      </c>
      <c r="H9" s="8"/>
      <c r="I9" s="9"/>
      <c r="J9" s="9"/>
      <c r="M9" s="10"/>
      <c r="N9" s="10"/>
      <c r="O9" s="10"/>
      <c r="P9" s="10"/>
      <c r="Q9" s="11"/>
      <c r="R9" s="11"/>
    </row>
    <row r="10" spans="1:18" ht="15.95" customHeight="1">
      <c r="A10" s="12"/>
      <c r="B10" s="54">
        <v>25</v>
      </c>
      <c r="C10" s="50">
        <f>D10+G10</f>
        <v>10289796813</v>
      </c>
      <c r="D10" s="51">
        <v>925679813</v>
      </c>
      <c r="E10" s="51">
        <v>624935513</v>
      </c>
      <c r="F10" s="55">
        <v>300744300</v>
      </c>
      <c r="G10" s="51">
        <v>9364117000</v>
      </c>
      <c r="H10" s="8"/>
      <c r="I10" s="9"/>
      <c r="J10" s="9"/>
      <c r="M10" s="10"/>
      <c r="N10" s="10"/>
      <c r="O10" s="10"/>
      <c r="P10" s="10"/>
      <c r="Q10" s="11"/>
      <c r="R10" s="11"/>
    </row>
    <row r="11" spans="1:18" ht="9" customHeight="1">
      <c r="B11" s="56"/>
      <c r="C11" s="57"/>
      <c r="D11" s="51"/>
      <c r="E11" s="50"/>
      <c r="F11" s="52"/>
      <c r="G11" s="50"/>
      <c r="H11" s="8"/>
      <c r="I11" s="9"/>
      <c r="J11" s="9"/>
      <c r="M11" s="10"/>
      <c r="N11" s="10"/>
      <c r="O11" s="10"/>
      <c r="P11" s="10"/>
      <c r="Q11" s="11"/>
      <c r="R11" s="11"/>
    </row>
    <row r="12" spans="1:18" ht="15.95" customHeight="1">
      <c r="A12" s="12"/>
      <c r="B12" s="58" t="s">
        <v>444</v>
      </c>
      <c r="C12" s="57">
        <f>SUM(D12,G12)</f>
        <v>920761623</v>
      </c>
      <c r="D12" s="51">
        <f t="shared" ref="D12:D23" si="0">SUM(E12:F12)</f>
        <v>78443623</v>
      </c>
      <c r="E12" s="52">
        <v>50703523</v>
      </c>
      <c r="F12" s="52">
        <v>27740100</v>
      </c>
      <c r="G12" s="52">
        <v>842318000</v>
      </c>
      <c r="J12" s="9"/>
      <c r="K12" s="9"/>
      <c r="L12" s="9"/>
      <c r="M12" s="9"/>
    </row>
    <row r="13" spans="1:18" ht="15.95" customHeight="1">
      <c r="A13" s="12"/>
      <c r="B13" s="59" t="s">
        <v>28</v>
      </c>
      <c r="C13" s="57">
        <f t="shared" ref="C13:C23" si="1">SUM(D13,G13)</f>
        <v>734871718</v>
      </c>
      <c r="D13" s="51">
        <f t="shared" si="0"/>
        <v>44018718</v>
      </c>
      <c r="E13" s="52">
        <v>24853818</v>
      </c>
      <c r="F13" s="52">
        <v>19164900</v>
      </c>
      <c r="G13" s="52">
        <v>690853000</v>
      </c>
      <c r="J13" s="9"/>
      <c r="K13" s="9"/>
      <c r="L13" s="9"/>
      <c r="M13" s="9"/>
    </row>
    <row r="14" spans="1:18" ht="15.95" customHeight="1">
      <c r="A14" s="12"/>
      <c r="B14" s="59" t="s">
        <v>29</v>
      </c>
      <c r="C14" s="57">
        <f t="shared" si="1"/>
        <v>747510567</v>
      </c>
      <c r="D14" s="51">
        <f t="shared" si="0"/>
        <v>75432567</v>
      </c>
      <c r="E14" s="52">
        <v>47950267</v>
      </c>
      <c r="F14" s="52">
        <v>27482300</v>
      </c>
      <c r="G14" s="52">
        <v>672078000</v>
      </c>
      <c r="J14" s="9"/>
      <c r="K14" s="9"/>
      <c r="L14" s="9"/>
      <c r="M14" s="9"/>
      <c r="O14" s="13"/>
    </row>
    <row r="15" spans="1:18" ht="15.95" customHeight="1">
      <c r="A15" s="12"/>
      <c r="B15" s="59" t="s">
        <v>30</v>
      </c>
      <c r="C15" s="57">
        <f t="shared" si="1"/>
        <v>931765183</v>
      </c>
      <c r="D15" s="51">
        <f t="shared" si="0"/>
        <v>92876183</v>
      </c>
      <c r="E15" s="52">
        <v>59855383</v>
      </c>
      <c r="F15" s="52">
        <v>33020800</v>
      </c>
      <c r="G15" s="52">
        <v>838889000</v>
      </c>
      <c r="H15" s="11"/>
      <c r="J15" s="9"/>
      <c r="K15" s="9"/>
      <c r="L15" s="9"/>
      <c r="M15" s="9"/>
      <c r="N15" s="11"/>
      <c r="O15" s="13"/>
    </row>
    <row r="16" spans="1:18" ht="15.95" customHeight="1">
      <c r="A16" s="12"/>
      <c r="B16" s="59" t="s">
        <v>31</v>
      </c>
      <c r="C16" s="57">
        <f t="shared" si="1"/>
        <v>991326244</v>
      </c>
      <c r="D16" s="51">
        <f t="shared" si="0"/>
        <v>47246244</v>
      </c>
      <c r="E16" s="52">
        <v>33169444</v>
      </c>
      <c r="F16" s="52">
        <v>14076800</v>
      </c>
      <c r="G16" s="52">
        <v>944080000</v>
      </c>
    </row>
    <row r="17" spans="1:17" ht="15.95" customHeight="1">
      <c r="A17" s="12"/>
      <c r="B17" s="59" t="s">
        <v>32</v>
      </c>
      <c r="C17" s="57">
        <f t="shared" si="1"/>
        <v>801633312</v>
      </c>
      <c r="D17" s="51">
        <f t="shared" si="0"/>
        <v>125868312</v>
      </c>
      <c r="E17" s="52">
        <v>87486212</v>
      </c>
      <c r="F17" s="52">
        <v>38382100</v>
      </c>
      <c r="G17" s="52">
        <v>675765000</v>
      </c>
      <c r="H17" s="14"/>
    </row>
    <row r="18" spans="1:17" ht="15.95" customHeight="1">
      <c r="A18" s="12"/>
      <c r="B18" s="59" t="s">
        <v>33</v>
      </c>
      <c r="C18" s="57">
        <f t="shared" si="1"/>
        <v>821533091</v>
      </c>
      <c r="D18" s="51">
        <f t="shared" si="0"/>
        <v>124789091</v>
      </c>
      <c r="E18" s="52">
        <v>75906891</v>
      </c>
      <c r="F18" s="52">
        <v>48882200</v>
      </c>
      <c r="G18" s="52">
        <v>696744000</v>
      </c>
      <c r="H18" s="6"/>
    </row>
    <row r="19" spans="1:17" ht="15.95" customHeight="1">
      <c r="A19" s="12"/>
      <c r="B19" s="59" t="s">
        <v>34</v>
      </c>
      <c r="C19" s="57">
        <f t="shared" si="1"/>
        <v>842999000</v>
      </c>
      <c r="D19" s="51">
        <f t="shared" si="0"/>
        <v>72327000</v>
      </c>
      <c r="E19" s="52">
        <v>48632000</v>
      </c>
      <c r="F19" s="52">
        <v>23695000</v>
      </c>
      <c r="G19" s="52">
        <v>770672000</v>
      </c>
      <c r="H19" s="6"/>
      <c r="I19" s="9"/>
      <c r="J19" s="9"/>
      <c r="K19" s="9"/>
    </row>
    <row r="20" spans="1:17" ht="15.95" customHeight="1">
      <c r="A20" s="12"/>
      <c r="B20" s="59" t="s">
        <v>35</v>
      </c>
      <c r="C20" s="57">
        <f t="shared" si="1"/>
        <v>897273200</v>
      </c>
      <c r="D20" s="51">
        <f t="shared" si="0"/>
        <v>54711200</v>
      </c>
      <c r="E20" s="52">
        <v>38386300</v>
      </c>
      <c r="F20" s="52">
        <v>16324900</v>
      </c>
      <c r="G20" s="52">
        <v>842562000</v>
      </c>
      <c r="H20" s="10"/>
      <c r="I20" s="15"/>
      <c r="J20" s="15"/>
      <c r="K20" s="15"/>
      <c r="L20" s="15"/>
      <c r="M20" s="15"/>
      <c r="N20" s="15"/>
    </row>
    <row r="21" spans="1:17" ht="15.95" customHeight="1">
      <c r="A21" s="12"/>
      <c r="B21" s="58" t="s">
        <v>445</v>
      </c>
      <c r="C21" s="57">
        <f t="shared" si="1"/>
        <v>856440100</v>
      </c>
      <c r="D21" s="51">
        <f t="shared" si="0"/>
        <v>53378100</v>
      </c>
      <c r="E21" s="52">
        <v>42521300</v>
      </c>
      <c r="F21" s="52">
        <v>10856800</v>
      </c>
      <c r="G21" s="52">
        <v>803062000</v>
      </c>
      <c r="H21" s="10"/>
    </row>
    <row r="22" spans="1:17" ht="15.95" customHeight="1">
      <c r="A22" s="12"/>
      <c r="B22" s="59" t="s">
        <v>36</v>
      </c>
      <c r="C22" s="57">
        <f t="shared" si="1"/>
        <v>818482000</v>
      </c>
      <c r="D22" s="51">
        <f>SUM(E22:F22)</f>
        <v>49207000</v>
      </c>
      <c r="E22" s="52">
        <v>40093700</v>
      </c>
      <c r="F22" s="52">
        <v>9113300</v>
      </c>
      <c r="G22" s="52">
        <v>769275000</v>
      </c>
      <c r="H22" s="10"/>
      <c r="L22" s="6"/>
      <c r="M22" s="6"/>
      <c r="N22" s="6"/>
      <c r="O22" s="6"/>
      <c r="P22" s="9"/>
      <c r="Q22" s="9"/>
    </row>
    <row r="23" spans="1:17" ht="15.95" customHeight="1" thickBot="1">
      <c r="A23" s="12"/>
      <c r="B23" s="60" t="s">
        <v>37</v>
      </c>
      <c r="C23" s="61">
        <f t="shared" si="1"/>
        <v>925200775</v>
      </c>
      <c r="D23" s="62">
        <f t="shared" si="0"/>
        <v>107381775</v>
      </c>
      <c r="E23" s="63">
        <v>75376675</v>
      </c>
      <c r="F23" s="63">
        <v>32005100</v>
      </c>
      <c r="G23" s="63">
        <v>817819000</v>
      </c>
      <c r="H23" s="10"/>
      <c r="I23" s="16"/>
      <c r="J23" s="16"/>
      <c r="K23" s="17"/>
      <c r="L23" s="6"/>
      <c r="M23" s="6"/>
      <c r="N23" s="6"/>
      <c r="O23" s="6"/>
      <c r="P23" s="6"/>
      <c r="Q23" s="6"/>
    </row>
    <row r="24" spans="1:17" ht="16.5" customHeight="1">
      <c r="B24" s="64" t="s">
        <v>38</v>
      </c>
      <c r="C24" s="64"/>
      <c r="D24" s="65"/>
      <c r="E24" s="65"/>
      <c r="F24" s="65"/>
      <c r="G24" s="65"/>
      <c r="H24" s="10"/>
      <c r="I24" s="18"/>
      <c r="J24" s="18"/>
      <c r="K24" s="18"/>
      <c r="L24" s="6"/>
      <c r="M24" s="6"/>
      <c r="N24" s="6"/>
      <c r="O24" s="6"/>
      <c r="P24" s="19"/>
      <c r="Q24" s="19"/>
    </row>
    <row r="25" spans="1:17" ht="9.9499999999999993" customHeight="1">
      <c r="C25" s="12"/>
      <c r="D25" s="12"/>
      <c r="E25" s="4"/>
      <c r="F25" s="4"/>
      <c r="G25" s="4"/>
    </row>
    <row r="26" spans="1:17" ht="9.9499999999999993" customHeight="1"/>
    <row r="27" spans="1:17" ht="9.9499999999999993" customHeight="1">
      <c r="C27" s="6"/>
      <c r="D27" s="6"/>
      <c r="E27" s="6"/>
    </row>
    <row r="28" spans="1:17" ht="9.9499999999999993" customHeight="1">
      <c r="B28" s="9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9"/>
    </row>
    <row r="29" spans="1:17" ht="9.9499999999999993" customHeight="1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19"/>
    </row>
    <row r="30" spans="1:17" ht="9.9499999999999993" customHeight="1">
      <c r="B30" s="9"/>
      <c r="C30" s="1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7" ht="9.9499999999999993" customHeight="1">
      <c r="B31" s="20"/>
      <c r="C31" s="11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7" ht="9.9499999999999993" customHeight="1">
      <c r="B32" s="20"/>
      <c r="C32" s="11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2:14" ht="9.9499999999999993" customHeight="1">
      <c r="B33" s="20"/>
      <c r="C33" s="11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2:14" ht="9.9499999999999993" customHeight="1">
      <c r="B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2:14" ht="9.9499999999999993" customHeight="1">
      <c r="B35" s="9"/>
      <c r="C35" s="11"/>
      <c r="D35" s="13"/>
      <c r="E35" s="13"/>
      <c r="F35" s="13"/>
      <c r="G35" s="13"/>
      <c r="H35" s="13"/>
      <c r="I35" s="13"/>
      <c r="J35" s="13"/>
      <c r="K35" s="13"/>
      <c r="L35" s="21"/>
      <c r="M35" s="21"/>
      <c r="N35" s="21"/>
    </row>
    <row r="36" spans="2:14" ht="9.9499999999999993" customHeight="1">
      <c r="B36" s="9"/>
      <c r="C36" s="11"/>
      <c r="D36" s="13"/>
      <c r="E36" s="13"/>
      <c r="F36" s="13"/>
      <c r="G36" s="13"/>
      <c r="H36" s="13"/>
      <c r="I36" s="13"/>
      <c r="J36" s="13"/>
      <c r="K36" s="13"/>
      <c r="L36" s="21"/>
      <c r="M36" s="21"/>
      <c r="N36" s="21"/>
    </row>
    <row r="37" spans="2:14" ht="9.9499999999999993" customHeight="1">
      <c r="B37" s="9"/>
      <c r="C37" s="11"/>
      <c r="D37" s="13"/>
      <c r="E37" s="13"/>
      <c r="F37" s="13"/>
      <c r="G37" s="13"/>
      <c r="H37" s="13"/>
      <c r="I37" s="13"/>
      <c r="J37" s="13"/>
      <c r="K37" s="13"/>
      <c r="L37" s="21"/>
      <c r="M37" s="21"/>
      <c r="N37" s="21"/>
    </row>
    <row r="38" spans="2:14" ht="9.9499999999999993" customHeight="1">
      <c r="B38" s="22"/>
      <c r="C38" s="22"/>
      <c r="D38" s="22"/>
      <c r="E38" s="22"/>
      <c r="F38" s="22"/>
      <c r="G38" s="22"/>
    </row>
    <row r="39" spans="2:14" ht="9.9499999999999993" customHeight="1">
      <c r="B39" s="22"/>
      <c r="C39" s="22"/>
      <c r="D39" s="22"/>
      <c r="E39" s="22"/>
    </row>
    <row r="40" spans="2:14" ht="9.9499999999999993" customHeight="1"/>
    <row r="41" spans="2:14" ht="9.9499999999999993" customHeight="1"/>
    <row r="42" spans="2:14" ht="9.9499999999999993" customHeight="1"/>
    <row r="43" spans="2:14" ht="9.9499999999999993" customHeight="1"/>
    <row r="44" spans="2:14" ht="9.9499999999999993" customHeight="1"/>
    <row r="45" spans="2:14" ht="9.9499999999999993" customHeight="1"/>
    <row r="46" spans="2:14" ht="9.9499999999999993" customHeight="1"/>
    <row r="47" spans="2:14" ht="9.9499999999999993" customHeight="1"/>
    <row r="48" spans="2:14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</sheetData>
  <mergeCells count="6">
    <mergeCell ref="B1:G1"/>
    <mergeCell ref="B2:G2"/>
    <mergeCell ref="B4:B5"/>
    <mergeCell ref="C4:C5"/>
    <mergeCell ref="D4:F4"/>
    <mergeCell ref="G4:G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firstPageNumber="15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1"/>
  <sheetViews>
    <sheetView view="pageBreakPreview" zoomScaleNormal="100" workbookViewId="0"/>
  </sheetViews>
  <sheetFormatPr defaultColWidth="17.83203125" defaultRowHeight="13.5"/>
  <cols>
    <col min="1" max="1" width="22.33203125" style="2" bestFit="1" customWidth="1"/>
    <col min="2" max="2" width="15.83203125" style="2" customWidth="1"/>
    <col min="3" max="8" width="18.1640625" style="2" customWidth="1"/>
    <col min="9" max="9" width="9.33203125" style="2" customWidth="1"/>
    <col min="10" max="10" width="9.1640625" style="2" customWidth="1"/>
    <col min="11" max="11" width="8.33203125" style="2" customWidth="1"/>
    <col min="12" max="12" width="8.6640625" style="2" customWidth="1"/>
    <col min="13" max="13" width="9" style="2" customWidth="1"/>
    <col min="14" max="14" width="9.33203125" style="2" bestFit="1" customWidth="1"/>
    <col min="15" max="15" width="14.33203125" style="2" bestFit="1" customWidth="1"/>
    <col min="16" max="16" width="9" style="2" customWidth="1"/>
    <col min="17" max="17" width="9.33203125" style="2" customWidth="1"/>
    <col min="18" max="18" width="9.1640625" style="2" customWidth="1"/>
    <col min="19" max="20" width="9.33203125" style="2" customWidth="1"/>
    <col min="21" max="22" width="10" style="2" customWidth="1"/>
    <col min="23" max="23" width="9.83203125" style="2" customWidth="1"/>
    <col min="24" max="25" width="10.1640625" style="2" customWidth="1"/>
    <col min="26" max="26" width="9.6640625" style="2" customWidth="1"/>
    <col min="27" max="27" width="10.1640625" style="2" customWidth="1"/>
    <col min="28" max="16384" width="17.83203125" style="2"/>
  </cols>
  <sheetData>
    <row r="1" spans="2:15" ht="21">
      <c r="B1" s="453" t="s">
        <v>39</v>
      </c>
      <c r="C1" s="453"/>
      <c r="D1" s="453"/>
      <c r="E1" s="453"/>
      <c r="F1" s="453"/>
      <c r="G1" s="453"/>
      <c r="H1" s="66"/>
    </row>
    <row r="2" spans="2:15" s="5" customFormat="1" ht="19.5" customHeight="1" thickBot="1">
      <c r="B2" s="67" t="s">
        <v>446</v>
      </c>
      <c r="C2" s="68"/>
      <c r="D2" s="68"/>
      <c r="E2" s="69"/>
      <c r="F2" s="68"/>
      <c r="G2" s="68"/>
      <c r="H2" s="70" t="s">
        <v>447</v>
      </c>
      <c r="I2" s="23"/>
      <c r="J2" s="24"/>
      <c r="K2" s="24"/>
      <c r="L2" s="24"/>
      <c r="M2" s="24"/>
      <c r="N2" s="24"/>
      <c r="O2" s="24"/>
    </row>
    <row r="3" spans="2:15" ht="15.95" customHeight="1">
      <c r="B3" s="454" t="s">
        <v>40</v>
      </c>
      <c r="C3" s="95" t="s">
        <v>41</v>
      </c>
      <c r="D3" s="96"/>
      <c r="E3" s="96"/>
      <c r="F3" s="95" t="s">
        <v>42</v>
      </c>
      <c r="G3" s="96"/>
      <c r="H3" s="96"/>
      <c r="I3" s="13"/>
      <c r="J3" s="10"/>
      <c r="K3" s="10"/>
      <c r="L3" s="10"/>
      <c r="M3" s="10"/>
      <c r="N3" s="10"/>
      <c r="O3" s="10"/>
    </row>
    <row r="4" spans="2:15" ht="15.95" customHeight="1">
      <c r="B4" s="455"/>
      <c r="C4" s="71" t="s">
        <v>43</v>
      </c>
      <c r="D4" s="71" t="s">
        <v>44</v>
      </c>
      <c r="E4" s="71" t="s">
        <v>45</v>
      </c>
      <c r="F4" s="71" t="s">
        <v>43</v>
      </c>
      <c r="G4" s="71" t="s">
        <v>44</v>
      </c>
      <c r="H4" s="71" t="s">
        <v>45</v>
      </c>
      <c r="J4" s="9"/>
      <c r="K4" s="9"/>
      <c r="L4" s="9"/>
      <c r="M4" s="9"/>
      <c r="N4" s="9"/>
      <c r="O4" s="9"/>
    </row>
    <row r="5" spans="2:15" ht="15.95" customHeight="1">
      <c r="B5" s="72" t="s">
        <v>448</v>
      </c>
      <c r="C5" s="73">
        <v>59</v>
      </c>
      <c r="D5" s="74">
        <v>470590</v>
      </c>
      <c r="E5" s="74">
        <v>1822479</v>
      </c>
      <c r="F5" s="74">
        <v>19</v>
      </c>
      <c r="G5" s="74">
        <v>265500</v>
      </c>
      <c r="H5" s="74">
        <v>1156096</v>
      </c>
      <c r="J5" s="9"/>
      <c r="K5" s="9"/>
      <c r="L5" s="9"/>
      <c r="M5" s="9"/>
      <c r="N5" s="9"/>
      <c r="O5" s="9"/>
    </row>
    <row r="6" spans="2:15" ht="15.95" customHeight="1">
      <c r="B6" s="75" t="s">
        <v>27</v>
      </c>
      <c r="C6" s="73">
        <v>59</v>
      </c>
      <c r="D6" s="76">
        <v>470590</v>
      </c>
      <c r="E6" s="76">
        <v>1822479</v>
      </c>
      <c r="F6" s="74">
        <v>19</v>
      </c>
      <c r="G6" s="76">
        <v>265650</v>
      </c>
      <c r="H6" s="76">
        <v>1157066</v>
      </c>
      <c r="I6" s="13"/>
      <c r="J6" s="9"/>
      <c r="K6" s="9"/>
      <c r="L6" s="10"/>
      <c r="M6" s="10"/>
      <c r="N6" s="9"/>
      <c r="O6" s="9"/>
    </row>
    <row r="7" spans="2:15" ht="15.95" customHeight="1">
      <c r="B7" s="75" t="s">
        <v>449</v>
      </c>
      <c r="C7" s="77">
        <v>59</v>
      </c>
      <c r="D7" s="78">
        <v>470590</v>
      </c>
      <c r="E7" s="78">
        <v>1822479</v>
      </c>
      <c r="F7" s="76">
        <v>19</v>
      </c>
      <c r="G7" s="78">
        <v>265650</v>
      </c>
      <c r="H7" s="78">
        <v>1157066</v>
      </c>
      <c r="I7" s="13"/>
      <c r="J7" s="9"/>
      <c r="K7" s="9"/>
      <c r="L7" s="10"/>
      <c r="M7" s="10"/>
      <c r="N7" s="9"/>
      <c r="O7" s="9"/>
    </row>
    <row r="8" spans="2:15" ht="8.25" customHeight="1">
      <c r="B8" s="79"/>
      <c r="C8" s="73"/>
      <c r="D8" s="80"/>
      <c r="E8" s="80"/>
      <c r="F8" s="80"/>
      <c r="G8" s="80"/>
      <c r="H8" s="76"/>
    </row>
    <row r="9" spans="2:15" ht="15.95" customHeight="1">
      <c r="B9" s="81" t="s">
        <v>47</v>
      </c>
      <c r="C9" s="73">
        <v>25</v>
      </c>
      <c r="D9" s="80">
        <v>167030</v>
      </c>
      <c r="E9" s="80">
        <v>812898</v>
      </c>
      <c r="F9" s="80">
        <v>13</v>
      </c>
      <c r="G9" s="80">
        <v>95900</v>
      </c>
      <c r="H9" s="80">
        <v>516278</v>
      </c>
    </row>
    <row r="10" spans="2:15" ht="15.95" customHeight="1">
      <c r="B10" s="81" t="s">
        <v>48</v>
      </c>
      <c r="C10" s="73">
        <v>8</v>
      </c>
      <c r="D10" s="74">
        <v>20110</v>
      </c>
      <c r="E10" s="74">
        <v>79767</v>
      </c>
      <c r="F10" s="74">
        <v>1</v>
      </c>
      <c r="G10" s="74">
        <v>11300</v>
      </c>
      <c r="H10" s="74">
        <v>46712</v>
      </c>
    </row>
    <row r="11" spans="2:15" ht="15.95" customHeight="1">
      <c r="B11" s="81" t="s">
        <v>49</v>
      </c>
      <c r="C11" s="73">
        <v>22</v>
      </c>
      <c r="D11" s="74">
        <v>271550</v>
      </c>
      <c r="E11" s="74">
        <v>878364</v>
      </c>
      <c r="F11" s="74">
        <v>5</v>
      </c>
      <c r="G11" s="74">
        <v>158450</v>
      </c>
      <c r="H11" s="74">
        <v>594076</v>
      </c>
    </row>
    <row r="12" spans="2:15" ht="15.95" customHeight="1">
      <c r="B12" s="81" t="s">
        <v>50</v>
      </c>
      <c r="C12" s="73">
        <v>3</v>
      </c>
      <c r="D12" s="74">
        <v>8300</v>
      </c>
      <c r="E12" s="74">
        <v>38050</v>
      </c>
      <c r="F12" s="82" t="s">
        <v>51</v>
      </c>
      <c r="G12" s="82" t="s">
        <v>51</v>
      </c>
      <c r="H12" s="82" t="s">
        <v>51</v>
      </c>
    </row>
    <row r="13" spans="2:15" ht="15.95" customHeight="1" thickBot="1">
      <c r="B13" s="83" t="s">
        <v>52</v>
      </c>
      <c r="C13" s="84">
        <v>1</v>
      </c>
      <c r="D13" s="85">
        <v>3600</v>
      </c>
      <c r="E13" s="85">
        <v>13400</v>
      </c>
      <c r="F13" s="86" t="s">
        <v>51</v>
      </c>
      <c r="G13" s="86" t="s">
        <v>51</v>
      </c>
      <c r="H13" s="86" t="s">
        <v>51</v>
      </c>
    </row>
    <row r="14" spans="2:15" ht="15.95" customHeight="1" thickBot="1">
      <c r="B14" s="87"/>
      <c r="C14" s="87"/>
      <c r="D14" s="87"/>
      <c r="E14" s="87"/>
      <c r="F14" s="87"/>
      <c r="G14" s="87"/>
      <c r="H14" s="87"/>
    </row>
    <row r="15" spans="2:15" ht="15.95" customHeight="1">
      <c r="B15" s="454" t="s">
        <v>40</v>
      </c>
      <c r="C15" s="95" t="s">
        <v>53</v>
      </c>
      <c r="D15" s="96"/>
      <c r="E15" s="96"/>
      <c r="F15" s="95" t="s">
        <v>54</v>
      </c>
      <c r="G15" s="96"/>
      <c r="H15" s="96"/>
      <c r="J15" s="9"/>
      <c r="K15" s="9"/>
      <c r="L15" s="9"/>
      <c r="M15" s="9"/>
      <c r="N15" s="9"/>
      <c r="O15" s="9"/>
    </row>
    <row r="16" spans="2:15" ht="15.95" customHeight="1">
      <c r="B16" s="455"/>
      <c r="C16" s="71" t="s">
        <v>450</v>
      </c>
      <c r="D16" s="71" t="s">
        <v>451</v>
      </c>
      <c r="E16" s="71" t="s">
        <v>45</v>
      </c>
      <c r="F16" s="71" t="s">
        <v>450</v>
      </c>
      <c r="G16" s="71" t="s">
        <v>44</v>
      </c>
      <c r="H16" s="71" t="s">
        <v>45</v>
      </c>
      <c r="J16" s="9"/>
      <c r="K16" s="9"/>
      <c r="L16" s="9"/>
      <c r="M16" s="9"/>
      <c r="N16" s="9"/>
      <c r="O16" s="9"/>
    </row>
    <row r="17" spans="2:15" ht="15.95" customHeight="1">
      <c r="B17" s="72" t="s">
        <v>452</v>
      </c>
      <c r="C17" s="88" t="s">
        <v>51</v>
      </c>
      <c r="D17" s="82" t="s">
        <v>51</v>
      </c>
      <c r="E17" s="82" t="s">
        <v>51</v>
      </c>
      <c r="F17" s="77">
        <v>40</v>
      </c>
      <c r="G17" s="77">
        <v>204940</v>
      </c>
      <c r="H17" s="77">
        <v>665413</v>
      </c>
      <c r="I17" s="6"/>
      <c r="J17" s="25"/>
      <c r="K17" s="25"/>
      <c r="L17" s="25"/>
      <c r="M17" s="19"/>
      <c r="N17" s="19"/>
      <c r="O17" s="19"/>
    </row>
    <row r="18" spans="2:15" ht="15.95" customHeight="1">
      <c r="B18" s="75" t="s">
        <v>453</v>
      </c>
      <c r="C18" s="89" t="s">
        <v>51</v>
      </c>
      <c r="D18" s="82" t="s">
        <v>51</v>
      </c>
      <c r="E18" s="82" t="s">
        <v>51</v>
      </c>
      <c r="F18" s="77">
        <v>40</v>
      </c>
      <c r="G18" s="77">
        <v>204940</v>
      </c>
      <c r="H18" s="77">
        <v>665413</v>
      </c>
      <c r="I18" s="13"/>
      <c r="J18" s="10"/>
      <c r="K18" s="10"/>
      <c r="L18" s="10"/>
      <c r="M18" s="10"/>
      <c r="N18" s="10"/>
      <c r="O18" s="10"/>
    </row>
    <row r="19" spans="2:15" ht="15.95" customHeight="1">
      <c r="B19" s="75" t="s">
        <v>449</v>
      </c>
      <c r="C19" s="88" t="s">
        <v>51</v>
      </c>
      <c r="D19" s="82" t="s">
        <v>51</v>
      </c>
      <c r="E19" s="82" t="s">
        <v>51</v>
      </c>
      <c r="F19" s="79">
        <v>40</v>
      </c>
      <c r="G19" s="78">
        <v>204940</v>
      </c>
      <c r="H19" s="78">
        <v>665413</v>
      </c>
      <c r="I19" s="13"/>
      <c r="J19" s="10"/>
      <c r="K19" s="10"/>
      <c r="L19" s="10"/>
      <c r="M19" s="10"/>
      <c r="N19" s="10"/>
      <c r="O19" s="10"/>
    </row>
    <row r="20" spans="2:15" ht="8.25" customHeight="1">
      <c r="B20" s="79"/>
      <c r="C20" s="90"/>
      <c r="D20" s="79"/>
      <c r="E20" s="74"/>
      <c r="F20" s="74"/>
      <c r="G20" s="74"/>
      <c r="H20" s="79"/>
      <c r="I20" s="13"/>
      <c r="J20" s="10"/>
      <c r="K20" s="10"/>
      <c r="L20" s="10"/>
      <c r="M20" s="10"/>
      <c r="N20" s="10"/>
      <c r="O20" s="10"/>
    </row>
    <row r="21" spans="2:15" ht="15.95" customHeight="1">
      <c r="B21" s="81" t="s">
        <v>47</v>
      </c>
      <c r="C21" s="88" t="s">
        <v>51</v>
      </c>
      <c r="D21" s="82" t="s">
        <v>51</v>
      </c>
      <c r="E21" s="82" t="s">
        <v>51</v>
      </c>
      <c r="F21" s="74">
        <v>12</v>
      </c>
      <c r="G21" s="74">
        <v>71130</v>
      </c>
      <c r="H21" s="74">
        <v>296620</v>
      </c>
      <c r="I21" s="13"/>
      <c r="J21" s="10"/>
      <c r="K21" s="10"/>
      <c r="L21" s="10"/>
      <c r="M21" s="10"/>
      <c r="N21" s="10"/>
      <c r="O21" s="10"/>
    </row>
    <row r="22" spans="2:15" ht="15.95" customHeight="1">
      <c r="B22" s="81" t="s">
        <v>48</v>
      </c>
      <c r="C22" s="88" t="s">
        <v>51</v>
      </c>
      <c r="D22" s="82" t="s">
        <v>51</v>
      </c>
      <c r="E22" s="82" t="s">
        <v>51</v>
      </c>
      <c r="F22" s="74">
        <v>7</v>
      </c>
      <c r="G22" s="74">
        <v>8810</v>
      </c>
      <c r="H22" s="74">
        <v>33055</v>
      </c>
      <c r="I22" s="21"/>
      <c r="J22" s="9"/>
      <c r="K22" s="9"/>
      <c r="L22" s="9"/>
      <c r="M22" s="9"/>
      <c r="N22" s="9"/>
      <c r="O22" s="9"/>
    </row>
    <row r="23" spans="2:15" ht="15.95" customHeight="1">
      <c r="B23" s="81" t="s">
        <v>49</v>
      </c>
      <c r="C23" s="88" t="s">
        <v>51</v>
      </c>
      <c r="D23" s="82" t="s">
        <v>51</v>
      </c>
      <c r="E23" s="82" t="s">
        <v>51</v>
      </c>
      <c r="F23" s="74">
        <v>17</v>
      </c>
      <c r="G23" s="74">
        <v>113100</v>
      </c>
      <c r="H23" s="74">
        <v>284288</v>
      </c>
      <c r="I23" s="13"/>
      <c r="J23" s="10"/>
      <c r="K23" s="10"/>
      <c r="L23" s="10"/>
      <c r="M23" s="9"/>
      <c r="N23" s="9"/>
      <c r="O23" s="9"/>
    </row>
    <row r="24" spans="2:15" ht="15.95" customHeight="1">
      <c r="B24" s="81" t="s">
        <v>50</v>
      </c>
      <c r="C24" s="88" t="s">
        <v>51</v>
      </c>
      <c r="D24" s="82" t="s">
        <v>51</v>
      </c>
      <c r="E24" s="82" t="s">
        <v>51</v>
      </c>
      <c r="F24" s="74">
        <v>3</v>
      </c>
      <c r="G24" s="74">
        <v>8300</v>
      </c>
      <c r="H24" s="74">
        <v>38050</v>
      </c>
      <c r="I24" s="13"/>
      <c r="J24" s="10"/>
      <c r="K24" s="10"/>
      <c r="L24" s="10"/>
      <c r="M24" s="9"/>
      <c r="N24" s="9"/>
      <c r="O24" s="9"/>
    </row>
    <row r="25" spans="2:15" ht="15.95" customHeight="1" thickBot="1">
      <c r="B25" s="83" t="s">
        <v>52</v>
      </c>
      <c r="C25" s="91" t="s">
        <v>51</v>
      </c>
      <c r="D25" s="86" t="s">
        <v>51</v>
      </c>
      <c r="E25" s="86" t="s">
        <v>51</v>
      </c>
      <c r="F25" s="85">
        <v>1</v>
      </c>
      <c r="G25" s="85">
        <v>3600</v>
      </c>
      <c r="H25" s="85">
        <v>13400</v>
      </c>
      <c r="I25" s="13"/>
      <c r="J25" s="10"/>
      <c r="K25" s="10"/>
      <c r="L25" s="10"/>
      <c r="M25" s="9"/>
      <c r="N25" s="9"/>
      <c r="O25" s="9"/>
    </row>
    <row r="26" spans="2:15" ht="16.5" customHeight="1">
      <c r="B26" s="92" t="s">
        <v>454</v>
      </c>
      <c r="C26" s="93"/>
      <c r="D26" s="93"/>
      <c r="E26" s="93"/>
      <c r="F26" s="93"/>
      <c r="G26" s="93"/>
      <c r="H26" s="93"/>
    </row>
    <row r="27" spans="2:15" ht="16.5" customHeight="1">
      <c r="B27" s="94" t="s">
        <v>55</v>
      </c>
      <c r="C27" s="93"/>
      <c r="D27" s="93"/>
      <c r="E27" s="93"/>
      <c r="F27" s="93"/>
      <c r="G27" s="93"/>
      <c r="H27" s="93"/>
    </row>
    <row r="28" spans="2:15" ht="21" customHeight="1">
      <c r="B28" s="11"/>
      <c r="C28" s="11"/>
      <c r="D28" s="13"/>
      <c r="E28" s="11"/>
      <c r="F28" s="11"/>
      <c r="G28" s="11"/>
      <c r="H28" s="11"/>
      <c r="I28" s="11"/>
      <c r="J28" s="13"/>
      <c r="K28" s="11"/>
      <c r="L28" s="13"/>
      <c r="M28" s="13"/>
      <c r="N28" s="13"/>
      <c r="O28" s="13"/>
    </row>
    <row r="29" spans="2:15" ht="21" customHeight="1">
      <c r="L29" s="21"/>
      <c r="M29" s="21"/>
      <c r="N29" s="21"/>
      <c r="O29" s="21"/>
    </row>
    <row r="30" spans="2:15" ht="21" customHeight="1">
      <c r="L30" s="21"/>
      <c r="M30" s="21"/>
      <c r="N30" s="21"/>
      <c r="O30" s="21"/>
    </row>
    <row r="31" spans="2:15" ht="21" customHeight="1">
      <c r="D31" s="13"/>
      <c r="J31" s="13"/>
      <c r="L31" s="21"/>
      <c r="M31" s="21"/>
      <c r="N31" s="21"/>
      <c r="O31" s="21"/>
    </row>
    <row r="32" spans="2:15" ht="21" customHeight="1">
      <c r="B32" s="11"/>
      <c r="C32" s="13"/>
      <c r="D32" s="13"/>
      <c r="E32" s="13"/>
      <c r="F32" s="11"/>
      <c r="G32" s="11"/>
      <c r="H32" s="13"/>
      <c r="I32" s="11"/>
      <c r="J32" s="13"/>
      <c r="K32" s="11"/>
      <c r="L32" s="21"/>
      <c r="M32" s="21"/>
      <c r="N32" s="13"/>
      <c r="O32" s="13"/>
    </row>
    <row r="33" spans="2:15" ht="21" customHeight="1"/>
    <row r="34" spans="2:15" ht="21" customHeight="1"/>
    <row r="35" spans="2:15" ht="21" customHeight="1"/>
    <row r="36" spans="2:15" ht="21" customHeight="1">
      <c r="M36" s="13"/>
    </row>
    <row r="37" spans="2:15" ht="21" customHeight="1">
      <c r="B37" s="4"/>
      <c r="C37" s="4"/>
      <c r="D37" s="4"/>
      <c r="E37" s="9"/>
      <c r="F37" s="9"/>
      <c r="G37" s="9"/>
    </row>
    <row r="38" spans="2:15" ht="21" customHeight="1"/>
    <row r="39" spans="2:15" ht="21" customHeight="1">
      <c r="F39" s="16"/>
      <c r="O39" s="9"/>
    </row>
    <row r="40" spans="2:15" ht="21" customHeight="1">
      <c r="B40" s="16"/>
      <c r="C40" s="16"/>
      <c r="D40" s="16"/>
      <c r="E40" s="6"/>
      <c r="F40" s="16"/>
      <c r="G40" s="6"/>
      <c r="J40" s="16"/>
      <c r="K40" s="16"/>
      <c r="L40" s="16"/>
      <c r="M40" s="16"/>
      <c r="O40" s="9"/>
    </row>
    <row r="41" spans="2:15" ht="21" customHeight="1">
      <c r="B41" s="16"/>
      <c r="C41" s="17"/>
      <c r="D41" s="17"/>
      <c r="F41" s="16"/>
      <c r="G41" s="6"/>
      <c r="H41" s="9"/>
      <c r="K41" s="26"/>
      <c r="L41" s="26"/>
      <c r="M41" s="26"/>
      <c r="O41" s="6"/>
    </row>
    <row r="42" spans="2:15" ht="21" customHeight="1">
      <c r="B42" s="18"/>
      <c r="C42" s="18"/>
      <c r="D42" s="18"/>
      <c r="E42" s="19"/>
      <c r="F42" s="16"/>
      <c r="G42" s="6"/>
      <c r="H42" s="9"/>
      <c r="I42" s="6"/>
      <c r="J42" s="6"/>
      <c r="K42" s="16"/>
      <c r="L42" s="16"/>
      <c r="M42" s="16"/>
      <c r="N42" s="16"/>
      <c r="O42" s="6"/>
    </row>
    <row r="43" spans="2:15" ht="21" customHeight="1">
      <c r="B43" s="19"/>
      <c r="C43" s="19"/>
      <c r="D43" s="19"/>
      <c r="E43" s="19"/>
      <c r="F43" s="16"/>
      <c r="G43" s="6"/>
      <c r="H43" s="9"/>
      <c r="I43" s="6"/>
      <c r="J43" s="6"/>
      <c r="K43" s="16"/>
      <c r="L43" s="16"/>
      <c r="M43" s="16"/>
      <c r="N43" s="16"/>
      <c r="O43" s="7"/>
    </row>
    <row r="44" spans="2:15" ht="21" customHeight="1">
      <c r="E44" s="13"/>
      <c r="G44" s="11"/>
      <c r="O44" s="11"/>
    </row>
    <row r="45" spans="2:15" ht="21" customHeight="1">
      <c r="E45" s="13"/>
      <c r="G45" s="11"/>
      <c r="O45" s="13"/>
    </row>
    <row r="46" spans="2:15" ht="21" customHeight="1">
      <c r="E46" s="13"/>
      <c r="G46" s="11"/>
      <c r="O46" s="13"/>
    </row>
    <row r="47" spans="2:15" ht="21" customHeight="1">
      <c r="C47" s="13"/>
      <c r="E47" s="13"/>
      <c r="G47" s="13"/>
      <c r="J47" s="13"/>
      <c r="O47" s="13"/>
    </row>
    <row r="48" spans="2:15" ht="21" customHeight="1"/>
    <row r="49" spans="2:15" ht="21" customHeight="1"/>
    <row r="50" spans="2:15" ht="21" customHeight="1">
      <c r="C50" s="13"/>
      <c r="E50" s="13"/>
      <c r="G50" s="13"/>
      <c r="J50" s="13"/>
      <c r="O50" s="13"/>
    </row>
    <row r="51" spans="2:15" ht="21" customHeight="1">
      <c r="B51" s="11"/>
      <c r="C51" s="13"/>
      <c r="D51" s="11"/>
      <c r="E51" s="13"/>
      <c r="F51" s="13"/>
      <c r="G51" s="13"/>
      <c r="H51" s="11"/>
      <c r="I51" s="13"/>
      <c r="J51" s="13"/>
      <c r="K51" s="13"/>
      <c r="L51" s="13"/>
      <c r="M51" s="13"/>
      <c r="N51" s="13"/>
      <c r="O51" s="13"/>
    </row>
    <row r="52" spans="2:15" ht="21" customHeight="1"/>
    <row r="53" spans="2:15" ht="21" customHeight="1"/>
    <row r="54" spans="2:15" ht="21" customHeight="1"/>
    <row r="55" spans="2:15" ht="21" customHeight="1"/>
    <row r="56" spans="2:15" ht="21" customHeight="1"/>
    <row r="57" spans="2:15" ht="21" customHeight="1">
      <c r="E57" s="4"/>
      <c r="F57" s="4"/>
      <c r="G57" s="4"/>
      <c r="H57" s="4"/>
    </row>
    <row r="58" spans="2:15" ht="21" customHeight="1"/>
    <row r="59" spans="2:15" ht="21" customHeight="1">
      <c r="C59" s="6"/>
      <c r="D59" s="6"/>
      <c r="E59" s="6"/>
    </row>
    <row r="60" spans="2:15" ht="21" customHeight="1">
      <c r="B60" s="9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9"/>
    </row>
    <row r="61" spans="2:15" ht="21" customHeight="1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19"/>
    </row>
    <row r="62" spans="2:15" ht="21" customHeight="1">
      <c r="B62" s="9"/>
      <c r="C62" s="11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2:15" ht="21" customHeight="1">
      <c r="B63" s="20"/>
      <c r="C63" s="11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2:15" ht="21" customHeight="1">
      <c r="B64" s="20"/>
      <c r="C64" s="11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2:15" ht="21" customHeight="1">
      <c r="B65" s="20"/>
      <c r="C65" s="11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2:15" ht="21" customHeight="1">
      <c r="B66" s="20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pans="2:15" ht="21" customHeight="1">
      <c r="B67" s="9"/>
      <c r="C67" s="11"/>
      <c r="D67" s="13"/>
      <c r="E67" s="13"/>
      <c r="F67" s="13"/>
      <c r="G67" s="13"/>
      <c r="H67" s="13"/>
      <c r="I67" s="13"/>
      <c r="J67" s="13"/>
      <c r="K67" s="13"/>
      <c r="L67" s="13"/>
      <c r="M67" s="21"/>
      <c r="N67" s="21"/>
      <c r="O67" s="21"/>
    </row>
    <row r="68" spans="2:15" ht="21" customHeight="1">
      <c r="B68" s="9"/>
      <c r="C68" s="11"/>
      <c r="D68" s="13"/>
      <c r="E68" s="13"/>
      <c r="F68" s="13"/>
      <c r="G68" s="13"/>
      <c r="H68" s="13"/>
      <c r="I68" s="13"/>
      <c r="J68" s="13"/>
      <c r="K68" s="13"/>
      <c r="L68" s="13"/>
      <c r="M68" s="21"/>
      <c r="N68" s="21"/>
      <c r="O68" s="21"/>
    </row>
    <row r="69" spans="2:15" ht="21" customHeight="1">
      <c r="B69" s="9"/>
      <c r="C69" s="11"/>
      <c r="D69" s="13"/>
      <c r="E69" s="13"/>
      <c r="F69" s="13"/>
      <c r="G69" s="13"/>
      <c r="H69" s="13"/>
      <c r="I69" s="13"/>
      <c r="J69" s="13"/>
      <c r="K69" s="13"/>
      <c r="L69" s="13"/>
      <c r="M69" s="21"/>
      <c r="N69" s="21"/>
      <c r="O69" s="21"/>
    </row>
    <row r="70" spans="2:15" ht="21" customHeight="1">
      <c r="B70" s="22"/>
      <c r="C70" s="22"/>
      <c r="D70" s="22"/>
      <c r="E70" s="22"/>
      <c r="F70" s="22"/>
      <c r="G70" s="22"/>
      <c r="H70" s="22"/>
    </row>
    <row r="71" spans="2:15" ht="21" customHeight="1">
      <c r="B71" s="22"/>
      <c r="C71" s="22"/>
      <c r="D71" s="22"/>
      <c r="E71" s="22"/>
    </row>
  </sheetData>
  <mergeCells count="3">
    <mergeCell ref="B1:G1"/>
    <mergeCell ref="B3:B4"/>
    <mergeCell ref="B15:B16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7"/>
  <sheetViews>
    <sheetView view="pageBreakPreview" zoomScale="87" zoomScaleNormal="100" workbookViewId="0"/>
  </sheetViews>
  <sheetFormatPr defaultColWidth="17.83203125" defaultRowHeight="13.5"/>
  <cols>
    <col min="1" max="1" width="24.6640625" style="97" bestFit="1" customWidth="1"/>
    <col min="2" max="2" width="4.33203125" style="97" customWidth="1"/>
    <col min="3" max="3" width="2.5" style="97" customWidth="1"/>
    <col min="4" max="4" width="16.6640625" style="97" customWidth="1"/>
    <col min="5" max="5" width="3.5" style="97" customWidth="1"/>
    <col min="6" max="6" width="26.6640625" style="97" customWidth="1"/>
    <col min="7" max="11" width="14.1640625" style="97" customWidth="1"/>
    <col min="12" max="12" width="9.1640625" style="97" customWidth="1"/>
    <col min="13" max="13" width="8.33203125" style="97" customWidth="1"/>
    <col min="14" max="14" width="8.6640625" style="97" customWidth="1"/>
    <col min="15" max="15" width="9" style="97" customWidth="1"/>
    <col min="16" max="16" width="9.33203125" style="97" bestFit="1" customWidth="1"/>
    <col min="17" max="17" width="14.33203125" style="97" bestFit="1" customWidth="1"/>
    <col min="18" max="18" width="9" style="97" customWidth="1"/>
    <col min="19" max="19" width="9.33203125" style="97" customWidth="1"/>
    <col min="20" max="20" width="9.1640625" style="97" customWidth="1"/>
    <col min="21" max="22" width="9.33203125" style="97" customWidth="1"/>
    <col min="23" max="24" width="10" style="97" customWidth="1"/>
    <col min="25" max="25" width="9.83203125" style="97" customWidth="1"/>
    <col min="26" max="27" width="10.1640625" style="97" customWidth="1"/>
    <col min="28" max="28" width="9.6640625" style="97" customWidth="1"/>
    <col min="29" max="29" width="10.1640625" style="97" customWidth="1"/>
    <col min="30" max="256" width="17.83203125" style="97"/>
    <col min="257" max="257" width="24.6640625" style="97" bestFit="1" customWidth="1"/>
    <col min="258" max="258" width="4.33203125" style="97" customWidth="1"/>
    <col min="259" max="259" width="2.5" style="97" customWidth="1"/>
    <col min="260" max="260" width="16.6640625" style="97" customWidth="1"/>
    <col min="261" max="261" width="3.5" style="97" customWidth="1"/>
    <col min="262" max="262" width="26.6640625" style="97" customWidth="1"/>
    <col min="263" max="267" width="14.1640625" style="97" customWidth="1"/>
    <col min="268" max="268" width="9.1640625" style="97" customWidth="1"/>
    <col min="269" max="269" width="8.33203125" style="97" customWidth="1"/>
    <col min="270" max="270" width="8.6640625" style="97" customWidth="1"/>
    <col min="271" max="271" width="9" style="97" customWidth="1"/>
    <col min="272" max="272" width="9.33203125" style="97" bestFit="1" customWidth="1"/>
    <col min="273" max="273" width="14.33203125" style="97" bestFit="1" customWidth="1"/>
    <col min="274" max="274" width="9" style="97" customWidth="1"/>
    <col min="275" max="275" width="9.33203125" style="97" customWidth="1"/>
    <col min="276" max="276" width="9.1640625" style="97" customWidth="1"/>
    <col min="277" max="278" width="9.33203125" style="97" customWidth="1"/>
    <col min="279" max="280" width="10" style="97" customWidth="1"/>
    <col min="281" max="281" width="9.83203125" style="97" customWidth="1"/>
    <col min="282" max="283" width="10.1640625" style="97" customWidth="1"/>
    <col min="284" max="284" width="9.6640625" style="97" customWidth="1"/>
    <col min="285" max="285" width="10.1640625" style="97" customWidth="1"/>
    <col min="286" max="512" width="17.83203125" style="97"/>
    <col min="513" max="513" width="24.6640625" style="97" bestFit="1" customWidth="1"/>
    <col min="514" max="514" width="4.33203125" style="97" customWidth="1"/>
    <col min="515" max="515" width="2.5" style="97" customWidth="1"/>
    <col min="516" max="516" width="16.6640625" style="97" customWidth="1"/>
    <col min="517" max="517" width="3.5" style="97" customWidth="1"/>
    <col min="518" max="518" width="26.6640625" style="97" customWidth="1"/>
    <col min="519" max="523" width="14.1640625" style="97" customWidth="1"/>
    <col min="524" max="524" width="9.1640625" style="97" customWidth="1"/>
    <col min="525" max="525" width="8.33203125" style="97" customWidth="1"/>
    <col min="526" max="526" width="8.6640625" style="97" customWidth="1"/>
    <col min="527" max="527" width="9" style="97" customWidth="1"/>
    <col min="528" max="528" width="9.33203125" style="97" bestFit="1" customWidth="1"/>
    <col min="529" max="529" width="14.33203125" style="97" bestFit="1" customWidth="1"/>
    <col min="530" max="530" width="9" style="97" customWidth="1"/>
    <col min="531" max="531" width="9.33203125" style="97" customWidth="1"/>
    <col min="532" max="532" width="9.1640625" style="97" customWidth="1"/>
    <col min="533" max="534" width="9.33203125" style="97" customWidth="1"/>
    <col min="535" max="536" width="10" style="97" customWidth="1"/>
    <col min="537" max="537" width="9.83203125" style="97" customWidth="1"/>
    <col min="538" max="539" width="10.1640625" style="97" customWidth="1"/>
    <col min="540" max="540" width="9.6640625" style="97" customWidth="1"/>
    <col min="541" max="541" width="10.1640625" style="97" customWidth="1"/>
    <col min="542" max="768" width="17.83203125" style="97"/>
    <col min="769" max="769" width="24.6640625" style="97" bestFit="1" customWidth="1"/>
    <col min="770" max="770" width="4.33203125" style="97" customWidth="1"/>
    <col min="771" max="771" width="2.5" style="97" customWidth="1"/>
    <col min="772" max="772" width="16.6640625" style="97" customWidth="1"/>
    <col min="773" max="773" width="3.5" style="97" customWidth="1"/>
    <col min="774" max="774" width="26.6640625" style="97" customWidth="1"/>
    <col min="775" max="779" width="14.1640625" style="97" customWidth="1"/>
    <col min="780" max="780" width="9.1640625" style="97" customWidth="1"/>
    <col min="781" max="781" width="8.33203125" style="97" customWidth="1"/>
    <col min="782" max="782" width="8.6640625" style="97" customWidth="1"/>
    <col min="783" max="783" width="9" style="97" customWidth="1"/>
    <col min="784" max="784" width="9.33203125" style="97" bestFit="1" customWidth="1"/>
    <col min="785" max="785" width="14.33203125" style="97" bestFit="1" customWidth="1"/>
    <col min="786" max="786" width="9" style="97" customWidth="1"/>
    <col min="787" max="787" width="9.33203125" style="97" customWidth="1"/>
    <col min="788" max="788" width="9.1640625" style="97" customWidth="1"/>
    <col min="789" max="790" width="9.33203125" style="97" customWidth="1"/>
    <col min="791" max="792" width="10" style="97" customWidth="1"/>
    <col min="793" max="793" width="9.83203125" style="97" customWidth="1"/>
    <col min="794" max="795" width="10.1640625" style="97" customWidth="1"/>
    <col min="796" max="796" width="9.6640625" style="97" customWidth="1"/>
    <col min="797" max="797" width="10.1640625" style="97" customWidth="1"/>
    <col min="798" max="1024" width="17.83203125" style="97"/>
    <col min="1025" max="1025" width="24.6640625" style="97" bestFit="1" customWidth="1"/>
    <col min="1026" max="1026" width="4.33203125" style="97" customWidth="1"/>
    <col min="1027" max="1027" width="2.5" style="97" customWidth="1"/>
    <col min="1028" max="1028" width="16.6640625" style="97" customWidth="1"/>
    <col min="1029" max="1029" width="3.5" style="97" customWidth="1"/>
    <col min="1030" max="1030" width="26.6640625" style="97" customWidth="1"/>
    <col min="1031" max="1035" width="14.1640625" style="97" customWidth="1"/>
    <col min="1036" max="1036" width="9.1640625" style="97" customWidth="1"/>
    <col min="1037" max="1037" width="8.33203125" style="97" customWidth="1"/>
    <col min="1038" max="1038" width="8.6640625" style="97" customWidth="1"/>
    <col min="1039" max="1039" width="9" style="97" customWidth="1"/>
    <col min="1040" max="1040" width="9.33203125" style="97" bestFit="1" customWidth="1"/>
    <col min="1041" max="1041" width="14.33203125" style="97" bestFit="1" customWidth="1"/>
    <col min="1042" max="1042" width="9" style="97" customWidth="1"/>
    <col min="1043" max="1043" width="9.33203125" style="97" customWidth="1"/>
    <col min="1044" max="1044" width="9.1640625" style="97" customWidth="1"/>
    <col min="1045" max="1046" width="9.33203125" style="97" customWidth="1"/>
    <col min="1047" max="1048" width="10" style="97" customWidth="1"/>
    <col min="1049" max="1049" width="9.83203125" style="97" customWidth="1"/>
    <col min="1050" max="1051" width="10.1640625" style="97" customWidth="1"/>
    <col min="1052" max="1052" width="9.6640625" style="97" customWidth="1"/>
    <col min="1053" max="1053" width="10.1640625" style="97" customWidth="1"/>
    <col min="1054" max="1280" width="17.83203125" style="97"/>
    <col min="1281" max="1281" width="24.6640625" style="97" bestFit="1" customWidth="1"/>
    <col min="1282" max="1282" width="4.33203125" style="97" customWidth="1"/>
    <col min="1283" max="1283" width="2.5" style="97" customWidth="1"/>
    <col min="1284" max="1284" width="16.6640625" style="97" customWidth="1"/>
    <col min="1285" max="1285" width="3.5" style="97" customWidth="1"/>
    <col min="1286" max="1286" width="26.6640625" style="97" customWidth="1"/>
    <col min="1287" max="1291" width="14.1640625" style="97" customWidth="1"/>
    <col min="1292" max="1292" width="9.1640625" style="97" customWidth="1"/>
    <col min="1293" max="1293" width="8.33203125" style="97" customWidth="1"/>
    <col min="1294" max="1294" width="8.6640625" style="97" customWidth="1"/>
    <col min="1295" max="1295" width="9" style="97" customWidth="1"/>
    <col min="1296" max="1296" width="9.33203125" style="97" bestFit="1" customWidth="1"/>
    <col min="1297" max="1297" width="14.33203125" style="97" bestFit="1" customWidth="1"/>
    <col min="1298" max="1298" width="9" style="97" customWidth="1"/>
    <col min="1299" max="1299" width="9.33203125" style="97" customWidth="1"/>
    <col min="1300" max="1300" width="9.1640625" style="97" customWidth="1"/>
    <col min="1301" max="1302" width="9.33203125" style="97" customWidth="1"/>
    <col min="1303" max="1304" width="10" style="97" customWidth="1"/>
    <col min="1305" max="1305" width="9.83203125" style="97" customWidth="1"/>
    <col min="1306" max="1307" width="10.1640625" style="97" customWidth="1"/>
    <col min="1308" max="1308" width="9.6640625" style="97" customWidth="1"/>
    <col min="1309" max="1309" width="10.1640625" style="97" customWidth="1"/>
    <col min="1310" max="1536" width="17.83203125" style="97"/>
    <col min="1537" max="1537" width="24.6640625" style="97" bestFit="1" customWidth="1"/>
    <col min="1538" max="1538" width="4.33203125" style="97" customWidth="1"/>
    <col min="1539" max="1539" width="2.5" style="97" customWidth="1"/>
    <col min="1540" max="1540" width="16.6640625" style="97" customWidth="1"/>
    <col min="1541" max="1541" width="3.5" style="97" customWidth="1"/>
    <col min="1542" max="1542" width="26.6640625" style="97" customWidth="1"/>
    <col min="1543" max="1547" width="14.1640625" style="97" customWidth="1"/>
    <col min="1548" max="1548" width="9.1640625" style="97" customWidth="1"/>
    <col min="1549" max="1549" width="8.33203125" style="97" customWidth="1"/>
    <col min="1550" max="1550" width="8.6640625" style="97" customWidth="1"/>
    <col min="1551" max="1551" width="9" style="97" customWidth="1"/>
    <col min="1552" max="1552" width="9.33203125" style="97" bestFit="1" customWidth="1"/>
    <col min="1553" max="1553" width="14.33203125" style="97" bestFit="1" customWidth="1"/>
    <col min="1554" max="1554" width="9" style="97" customWidth="1"/>
    <col min="1555" max="1555" width="9.33203125" style="97" customWidth="1"/>
    <col min="1556" max="1556" width="9.1640625" style="97" customWidth="1"/>
    <col min="1557" max="1558" width="9.33203125" style="97" customWidth="1"/>
    <col min="1559" max="1560" width="10" style="97" customWidth="1"/>
    <col min="1561" max="1561" width="9.83203125" style="97" customWidth="1"/>
    <col min="1562" max="1563" width="10.1640625" style="97" customWidth="1"/>
    <col min="1564" max="1564" width="9.6640625" style="97" customWidth="1"/>
    <col min="1565" max="1565" width="10.1640625" style="97" customWidth="1"/>
    <col min="1566" max="1792" width="17.83203125" style="97"/>
    <col min="1793" max="1793" width="24.6640625" style="97" bestFit="1" customWidth="1"/>
    <col min="1794" max="1794" width="4.33203125" style="97" customWidth="1"/>
    <col min="1795" max="1795" width="2.5" style="97" customWidth="1"/>
    <col min="1796" max="1796" width="16.6640625" style="97" customWidth="1"/>
    <col min="1797" max="1797" width="3.5" style="97" customWidth="1"/>
    <col min="1798" max="1798" width="26.6640625" style="97" customWidth="1"/>
    <col min="1799" max="1803" width="14.1640625" style="97" customWidth="1"/>
    <col min="1804" max="1804" width="9.1640625" style="97" customWidth="1"/>
    <col min="1805" max="1805" width="8.33203125" style="97" customWidth="1"/>
    <col min="1806" max="1806" width="8.6640625" style="97" customWidth="1"/>
    <col min="1807" max="1807" width="9" style="97" customWidth="1"/>
    <col min="1808" max="1808" width="9.33203125" style="97" bestFit="1" customWidth="1"/>
    <col min="1809" max="1809" width="14.33203125" style="97" bestFit="1" customWidth="1"/>
    <col min="1810" max="1810" width="9" style="97" customWidth="1"/>
    <col min="1811" max="1811" width="9.33203125" style="97" customWidth="1"/>
    <col min="1812" max="1812" width="9.1640625" style="97" customWidth="1"/>
    <col min="1813" max="1814" width="9.33203125" style="97" customWidth="1"/>
    <col min="1815" max="1816" width="10" style="97" customWidth="1"/>
    <col min="1817" max="1817" width="9.83203125" style="97" customWidth="1"/>
    <col min="1818" max="1819" width="10.1640625" style="97" customWidth="1"/>
    <col min="1820" max="1820" width="9.6640625" style="97" customWidth="1"/>
    <col min="1821" max="1821" width="10.1640625" style="97" customWidth="1"/>
    <col min="1822" max="2048" width="17.83203125" style="97"/>
    <col min="2049" max="2049" width="24.6640625" style="97" bestFit="1" customWidth="1"/>
    <col min="2050" max="2050" width="4.33203125" style="97" customWidth="1"/>
    <col min="2051" max="2051" width="2.5" style="97" customWidth="1"/>
    <col min="2052" max="2052" width="16.6640625" style="97" customWidth="1"/>
    <col min="2053" max="2053" width="3.5" style="97" customWidth="1"/>
    <col min="2054" max="2054" width="26.6640625" style="97" customWidth="1"/>
    <col min="2055" max="2059" width="14.1640625" style="97" customWidth="1"/>
    <col min="2060" max="2060" width="9.1640625" style="97" customWidth="1"/>
    <col min="2061" max="2061" width="8.33203125" style="97" customWidth="1"/>
    <col min="2062" max="2062" width="8.6640625" style="97" customWidth="1"/>
    <col min="2063" max="2063" width="9" style="97" customWidth="1"/>
    <col min="2064" max="2064" width="9.33203125" style="97" bestFit="1" customWidth="1"/>
    <col min="2065" max="2065" width="14.33203125" style="97" bestFit="1" customWidth="1"/>
    <col min="2066" max="2066" width="9" style="97" customWidth="1"/>
    <col min="2067" max="2067" width="9.33203125" style="97" customWidth="1"/>
    <col min="2068" max="2068" width="9.1640625" style="97" customWidth="1"/>
    <col min="2069" max="2070" width="9.33203125" style="97" customWidth="1"/>
    <col min="2071" max="2072" width="10" style="97" customWidth="1"/>
    <col min="2073" max="2073" width="9.83203125" style="97" customWidth="1"/>
    <col min="2074" max="2075" width="10.1640625" style="97" customWidth="1"/>
    <col min="2076" max="2076" width="9.6640625" style="97" customWidth="1"/>
    <col min="2077" max="2077" width="10.1640625" style="97" customWidth="1"/>
    <col min="2078" max="2304" width="17.83203125" style="97"/>
    <col min="2305" max="2305" width="24.6640625" style="97" bestFit="1" customWidth="1"/>
    <col min="2306" max="2306" width="4.33203125" style="97" customWidth="1"/>
    <col min="2307" max="2307" width="2.5" style="97" customWidth="1"/>
    <col min="2308" max="2308" width="16.6640625" style="97" customWidth="1"/>
    <col min="2309" max="2309" width="3.5" style="97" customWidth="1"/>
    <col min="2310" max="2310" width="26.6640625" style="97" customWidth="1"/>
    <col min="2311" max="2315" width="14.1640625" style="97" customWidth="1"/>
    <col min="2316" max="2316" width="9.1640625" style="97" customWidth="1"/>
    <col min="2317" max="2317" width="8.33203125" style="97" customWidth="1"/>
    <col min="2318" max="2318" width="8.6640625" style="97" customWidth="1"/>
    <col min="2319" max="2319" width="9" style="97" customWidth="1"/>
    <col min="2320" max="2320" width="9.33203125" style="97" bestFit="1" customWidth="1"/>
    <col min="2321" max="2321" width="14.33203125" style="97" bestFit="1" customWidth="1"/>
    <col min="2322" max="2322" width="9" style="97" customWidth="1"/>
    <col min="2323" max="2323" width="9.33203125" style="97" customWidth="1"/>
    <col min="2324" max="2324" width="9.1640625" style="97" customWidth="1"/>
    <col min="2325" max="2326" width="9.33203125" style="97" customWidth="1"/>
    <col min="2327" max="2328" width="10" style="97" customWidth="1"/>
    <col min="2329" max="2329" width="9.83203125" style="97" customWidth="1"/>
    <col min="2330" max="2331" width="10.1640625" style="97" customWidth="1"/>
    <col min="2332" max="2332" width="9.6640625" style="97" customWidth="1"/>
    <col min="2333" max="2333" width="10.1640625" style="97" customWidth="1"/>
    <col min="2334" max="2560" width="17.83203125" style="97"/>
    <col min="2561" max="2561" width="24.6640625" style="97" bestFit="1" customWidth="1"/>
    <col min="2562" max="2562" width="4.33203125" style="97" customWidth="1"/>
    <col min="2563" max="2563" width="2.5" style="97" customWidth="1"/>
    <col min="2564" max="2564" width="16.6640625" style="97" customWidth="1"/>
    <col min="2565" max="2565" width="3.5" style="97" customWidth="1"/>
    <col min="2566" max="2566" width="26.6640625" style="97" customWidth="1"/>
    <col min="2567" max="2571" width="14.1640625" style="97" customWidth="1"/>
    <col min="2572" max="2572" width="9.1640625" style="97" customWidth="1"/>
    <col min="2573" max="2573" width="8.33203125" style="97" customWidth="1"/>
    <col min="2574" max="2574" width="8.6640625" style="97" customWidth="1"/>
    <col min="2575" max="2575" width="9" style="97" customWidth="1"/>
    <col min="2576" max="2576" width="9.33203125" style="97" bestFit="1" customWidth="1"/>
    <col min="2577" max="2577" width="14.33203125" style="97" bestFit="1" customWidth="1"/>
    <col min="2578" max="2578" width="9" style="97" customWidth="1"/>
    <col min="2579" max="2579" width="9.33203125" style="97" customWidth="1"/>
    <col min="2580" max="2580" width="9.1640625" style="97" customWidth="1"/>
    <col min="2581" max="2582" width="9.33203125" style="97" customWidth="1"/>
    <col min="2583" max="2584" width="10" style="97" customWidth="1"/>
    <col min="2585" max="2585" width="9.83203125" style="97" customWidth="1"/>
    <col min="2586" max="2587" width="10.1640625" style="97" customWidth="1"/>
    <col min="2588" max="2588" width="9.6640625" style="97" customWidth="1"/>
    <col min="2589" max="2589" width="10.1640625" style="97" customWidth="1"/>
    <col min="2590" max="2816" width="17.83203125" style="97"/>
    <col min="2817" max="2817" width="24.6640625" style="97" bestFit="1" customWidth="1"/>
    <col min="2818" max="2818" width="4.33203125" style="97" customWidth="1"/>
    <col min="2819" max="2819" width="2.5" style="97" customWidth="1"/>
    <col min="2820" max="2820" width="16.6640625" style="97" customWidth="1"/>
    <col min="2821" max="2821" width="3.5" style="97" customWidth="1"/>
    <col min="2822" max="2822" width="26.6640625" style="97" customWidth="1"/>
    <col min="2823" max="2827" width="14.1640625" style="97" customWidth="1"/>
    <col min="2828" max="2828" width="9.1640625" style="97" customWidth="1"/>
    <col min="2829" max="2829" width="8.33203125" style="97" customWidth="1"/>
    <col min="2830" max="2830" width="8.6640625" style="97" customWidth="1"/>
    <col min="2831" max="2831" width="9" style="97" customWidth="1"/>
    <col min="2832" max="2832" width="9.33203125" style="97" bestFit="1" customWidth="1"/>
    <col min="2833" max="2833" width="14.33203125" style="97" bestFit="1" customWidth="1"/>
    <col min="2834" max="2834" width="9" style="97" customWidth="1"/>
    <col min="2835" max="2835" width="9.33203125" style="97" customWidth="1"/>
    <col min="2836" max="2836" width="9.1640625" style="97" customWidth="1"/>
    <col min="2837" max="2838" width="9.33203125" style="97" customWidth="1"/>
    <col min="2839" max="2840" width="10" style="97" customWidth="1"/>
    <col min="2841" max="2841" width="9.83203125" style="97" customWidth="1"/>
    <col min="2842" max="2843" width="10.1640625" style="97" customWidth="1"/>
    <col min="2844" max="2844" width="9.6640625" style="97" customWidth="1"/>
    <col min="2845" max="2845" width="10.1640625" style="97" customWidth="1"/>
    <col min="2846" max="3072" width="17.83203125" style="97"/>
    <col min="3073" max="3073" width="24.6640625" style="97" bestFit="1" customWidth="1"/>
    <col min="3074" max="3074" width="4.33203125" style="97" customWidth="1"/>
    <col min="3075" max="3075" width="2.5" style="97" customWidth="1"/>
    <col min="3076" max="3076" width="16.6640625" style="97" customWidth="1"/>
    <col min="3077" max="3077" width="3.5" style="97" customWidth="1"/>
    <col min="3078" max="3078" width="26.6640625" style="97" customWidth="1"/>
    <col min="3079" max="3083" width="14.1640625" style="97" customWidth="1"/>
    <col min="3084" max="3084" width="9.1640625" style="97" customWidth="1"/>
    <col min="3085" max="3085" width="8.33203125" style="97" customWidth="1"/>
    <col min="3086" max="3086" width="8.6640625" style="97" customWidth="1"/>
    <col min="3087" max="3087" width="9" style="97" customWidth="1"/>
    <col min="3088" max="3088" width="9.33203125" style="97" bestFit="1" customWidth="1"/>
    <col min="3089" max="3089" width="14.33203125" style="97" bestFit="1" customWidth="1"/>
    <col min="3090" max="3090" width="9" style="97" customWidth="1"/>
    <col min="3091" max="3091" width="9.33203125" style="97" customWidth="1"/>
    <col min="3092" max="3092" width="9.1640625" style="97" customWidth="1"/>
    <col min="3093" max="3094" width="9.33203125" style="97" customWidth="1"/>
    <col min="3095" max="3096" width="10" style="97" customWidth="1"/>
    <col min="3097" max="3097" width="9.83203125" style="97" customWidth="1"/>
    <col min="3098" max="3099" width="10.1640625" style="97" customWidth="1"/>
    <col min="3100" max="3100" width="9.6640625" style="97" customWidth="1"/>
    <col min="3101" max="3101" width="10.1640625" style="97" customWidth="1"/>
    <col min="3102" max="3328" width="17.83203125" style="97"/>
    <col min="3329" max="3329" width="24.6640625" style="97" bestFit="1" customWidth="1"/>
    <col min="3330" max="3330" width="4.33203125" style="97" customWidth="1"/>
    <col min="3331" max="3331" width="2.5" style="97" customWidth="1"/>
    <col min="3332" max="3332" width="16.6640625" style="97" customWidth="1"/>
    <col min="3333" max="3333" width="3.5" style="97" customWidth="1"/>
    <col min="3334" max="3334" width="26.6640625" style="97" customWidth="1"/>
    <col min="3335" max="3339" width="14.1640625" style="97" customWidth="1"/>
    <col min="3340" max="3340" width="9.1640625" style="97" customWidth="1"/>
    <col min="3341" max="3341" width="8.33203125" style="97" customWidth="1"/>
    <col min="3342" max="3342" width="8.6640625" style="97" customWidth="1"/>
    <col min="3343" max="3343" width="9" style="97" customWidth="1"/>
    <col min="3344" max="3344" width="9.33203125" style="97" bestFit="1" customWidth="1"/>
    <col min="3345" max="3345" width="14.33203125" style="97" bestFit="1" customWidth="1"/>
    <col min="3346" max="3346" width="9" style="97" customWidth="1"/>
    <col min="3347" max="3347" width="9.33203125" style="97" customWidth="1"/>
    <col min="3348" max="3348" width="9.1640625" style="97" customWidth="1"/>
    <col min="3349" max="3350" width="9.33203125" style="97" customWidth="1"/>
    <col min="3351" max="3352" width="10" style="97" customWidth="1"/>
    <col min="3353" max="3353" width="9.83203125" style="97" customWidth="1"/>
    <col min="3354" max="3355" width="10.1640625" style="97" customWidth="1"/>
    <col min="3356" max="3356" width="9.6640625" style="97" customWidth="1"/>
    <col min="3357" max="3357" width="10.1640625" style="97" customWidth="1"/>
    <col min="3358" max="3584" width="17.83203125" style="97"/>
    <col min="3585" max="3585" width="24.6640625" style="97" bestFit="1" customWidth="1"/>
    <col min="3586" max="3586" width="4.33203125" style="97" customWidth="1"/>
    <col min="3587" max="3587" width="2.5" style="97" customWidth="1"/>
    <col min="3588" max="3588" width="16.6640625" style="97" customWidth="1"/>
    <col min="3589" max="3589" width="3.5" style="97" customWidth="1"/>
    <col min="3590" max="3590" width="26.6640625" style="97" customWidth="1"/>
    <col min="3591" max="3595" width="14.1640625" style="97" customWidth="1"/>
    <col min="3596" max="3596" width="9.1640625" style="97" customWidth="1"/>
    <col min="3597" max="3597" width="8.33203125" style="97" customWidth="1"/>
    <col min="3598" max="3598" width="8.6640625" style="97" customWidth="1"/>
    <col min="3599" max="3599" width="9" style="97" customWidth="1"/>
    <col min="3600" max="3600" width="9.33203125" style="97" bestFit="1" customWidth="1"/>
    <col min="3601" max="3601" width="14.33203125" style="97" bestFit="1" customWidth="1"/>
    <col min="3602" max="3602" width="9" style="97" customWidth="1"/>
    <col min="3603" max="3603" width="9.33203125" style="97" customWidth="1"/>
    <col min="3604" max="3604" width="9.1640625" style="97" customWidth="1"/>
    <col min="3605" max="3606" width="9.33203125" style="97" customWidth="1"/>
    <col min="3607" max="3608" width="10" style="97" customWidth="1"/>
    <col min="3609" max="3609" width="9.83203125" style="97" customWidth="1"/>
    <col min="3610" max="3611" width="10.1640625" style="97" customWidth="1"/>
    <col min="3612" max="3612" width="9.6640625" style="97" customWidth="1"/>
    <col min="3613" max="3613" width="10.1640625" style="97" customWidth="1"/>
    <col min="3614" max="3840" width="17.83203125" style="97"/>
    <col min="3841" max="3841" width="24.6640625" style="97" bestFit="1" customWidth="1"/>
    <col min="3842" max="3842" width="4.33203125" style="97" customWidth="1"/>
    <col min="3843" max="3843" width="2.5" style="97" customWidth="1"/>
    <col min="3844" max="3844" width="16.6640625" style="97" customWidth="1"/>
    <col min="3845" max="3845" width="3.5" style="97" customWidth="1"/>
    <col min="3846" max="3846" width="26.6640625" style="97" customWidth="1"/>
    <col min="3847" max="3851" width="14.1640625" style="97" customWidth="1"/>
    <col min="3852" max="3852" width="9.1640625" style="97" customWidth="1"/>
    <col min="3853" max="3853" width="8.33203125" style="97" customWidth="1"/>
    <col min="3854" max="3854" width="8.6640625" style="97" customWidth="1"/>
    <col min="3855" max="3855" width="9" style="97" customWidth="1"/>
    <col min="3856" max="3856" width="9.33203125" style="97" bestFit="1" customWidth="1"/>
    <col min="3857" max="3857" width="14.33203125" style="97" bestFit="1" customWidth="1"/>
    <col min="3858" max="3858" width="9" style="97" customWidth="1"/>
    <col min="3859" max="3859" width="9.33203125" style="97" customWidth="1"/>
    <col min="3860" max="3860" width="9.1640625" style="97" customWidth="1"/>
    <col min="3861" max="3862" width="9.33203125" style="97" customWidth="1"/>
    <col min="3863" max="3864" width="10" style="97" customWidth="1"/>
    <col min="3865" max="3865" width="9.83203125" style="97" customWidth="1"/>
    <col min="3866" max="3867" width="10.1640625" style="97" customWidth="1"/>
    <col min="3868" max="3868" width="9.6640625" style="97" customWidth="1"/>
    <col min="3869" max="3869" width="10.1640625" style="97" customWidth="1"/>
    <col min="3870" max="4096" width="17.83203125" style="97"/>
    <col min="4097" max="4097" width="24.6640625" style="97" bestFit="1" customWidth="1"/>
    <col min="4098" max="4098" width="4.33203125" style="97" customWidth="1"/>
    <col min="4099" max="4099" width="2.5" style="97" customWidth="1"/>
    <col min="4100" max="4100" width="16.6640625" style="97" customWidth="1"/>
    <col min="4101" max="4101" width="3.5" style="97" customWidth="1"/>
    <col min="4102" max="4102" width="26.6640625" style="97" customWidth="1"/>
    <col min="4103" max="4107" width="14.1640625" style="97" customWidth="1"/>
    <col min="4108" max="4108" width="9.1640625" style="97" customWidth="1"/>
    <col min="4109" max="4109" width="8.33203125" style="97" customWidth="1"/>
    <col min="4110" max="4110" width="8.6640625" style="97" customWidth="1"/>
    <col min="4111" max="4111" width="9" style="97" customWidth="1"/>
    <col min="4112" max="4112" width="9.33203125" style="97" bestFit="1" customWidth="1"/>
    <col min="4113" max="4113" width="14.33203125" style="97" bestFit="1" customWidth="1"/>
    <col min="4114" max="4114" width="9" style="97" customWidth="1"/>
    <col min="4115" max="4115" width="9.33203125" style="97" customWidth="1"/>
    <col min="4116" max="4116" width="9.1640625" style="97" customWidth="1"/>
    <col min="4117" max="4118" width="9.33203125" style="97" customWidth="1"/>
    <col min="4119" max="4120" width="10" style="97" customWidth="1"/>
    <col min="4121" max="4121" width="9.83203125" style="97" customWidth="1"/>
    <col min="4122" max="4123" width="10.1640625" style="97" customWidth="1"/>
    <col min="4124" max="4124" width="9.6640625" style="97" customWidth="1"/>
    <col min="4125" max="4125" width="10.1640625" style="97" customWidth="1"/>
    <col min="4126" max="4352" width="17.83203125" style="97"/>
    <col min="4353" max="4353" width="24.6640625" style="97" bestFit="1" customWidth="1"/>
    <col min="4354" max="4354" width="4.33203125" style="97" customWidth="1"/>
    <col min="4355" max="4355" width="2.5" style="97" customWidth="1"/>
    <col min="4356" max="4356" width="16.6640625" style="97" customWidth="1"/>
    <col min="4357" max="4357" width="3.5" style="97" customWidth="1"/>
    <col min="4358" max="4358" width="26.6640625" style="97" customWidth="1"/>
    <col min="4359" max="4363" width="14.1640625" style="97" customWidth="1"/>
    <col min="4364" max="4364" width="9.1640625" style="97" customWidth="1"/>
    <col min="4365" max="4365" width="8.33203125" style="97" customWidth="1"/>
    <col min="4366" max="4366" width="8.6640625" style="97" customWidth="1"/>
    <col min="4367" max="4367" width="9" style="97" customWidth="1"/>
    <col min="4368" max="4368" width="9.33203125" style="97" bestFit="1" customWidth="1"/>
    <col min="4369" max="4369" width="14.33203125" style="97" bestFit="1" customWidth="1"/>
    <col min="4370" max="4370" width="9" style="97" customWidth="1"/>
    <col min="4371" max="4371" width="9.33203125" style="97" customWidth="1"/>
    <col min="4372" max="4372" width="9.1640625" style="97" customWidth="1"/>
    <col min="4373" max="4374" width="9.33203125" style="97" customWidth="1"/>
    <col min="4375" max="4376" width="10" style="97" customWidth="1"/>
    <col min="4377" max="4377" width="9.83203125" style="97" customWidth="1"/>
    <col min="4378" max="4379" width="10.1640625" style="97" customWidth="1"/>
    <col min="4380" max="4380" width="9.6640625" style="97" customWidth="1"/>
    <col min="4381" max="4381" width="10.1640625" style="97" customWidth="1"/>
    <col min="4382" max="4608" width="17.83203125" style="97"/>
    <col min="4609" max="4609" width="24.6640625" style="97" bestFit="1" customWidth="1"/>
    <col min="4610" max="4610" width="4.33203125" style="97" customWidth="1"/>
    <col min="4611" max="4611" width="2.5" style="97" customWidth="1"/>
    <col min="4612" max="4612" width="16.6640625" style="97" customWidth="1"/>
    <col min="4613" max="4613" width="3.5" style="97" customWidth="1"/>
    <col min="4614" max="4614" width="26.6640625" style="97" customWidth="1"/>
    <col min="4615" max="4619" width="14.1640625" style="97" customWidth="1"/>
    <col min="4620" max="4620" width="9.1640625" style="97" customWidth="1"/>
    <col min="4621" max="4621" width="8.33203125" style="97" customWidth="1"/>
    <col min="4622" max="4622" width="8.6640625" style="97" customWidth="1"/>
    <col min="4623" max="4623" width="9" style="97" customWidth="1"/>
    <col min="4624" max="4624" width="9.33203125" style="97" bestFit="1" customWidth="1"/>
    <col min="4625" max="4625" width="14.33203125" style="97" bestFit="1" customWidth="1"/>
    <col min="4626" max="4626" width="9" style="97" customWidth="1"/>
    <col min="4627" max="4627" width="9.33203125" style="97" customWidth="1"/>
    <col min="4628" max="4628" width="9.1640625" style="97" customWidth="1"/>
    <col min="4629" max="4630" width="9.33203125" style="97" customWidth="1"/>
    <col min="4631" max="4632" width="10" style="97" customWidth="1"/>
    <col min="4633" max="4633" width="9.83203125" style="97" customWidth="1"/>
    <col min="4634" max="4635" width="10.1640625" style="97" customWidth="1"/>
    <col min="4636" max="4636" width="9.6640625" style="97" customWidth="1"/>
    <col min="4637" max="4637" width="10.1640625" style="97" customWidth="1"/>
    <col min="4638" max="4864" width="17.83203125" style="97"/>
    <col min="4865" max="4865" width="24.6640625" style="97" bestFit="1" customWidth="1"/>
    <col min="4866" max="4866" width="4.33203125" style="97" customWidth="1"/>
    <col min="4867" max="4867" width="2.5" style="97" customWidth="1"/>
    <col min="4868" max="4868" width="16.6640625" style="97" customWidth="1"/>
    <col min="4869" max="4869" width="3.5" style="97" customWidth="1"/>
    <col min="4870" max="4870" width="26.6640625" style="97" customWidth="1"/>
    <col min="4871" max="4875" width="14.1640625" style="97" customWidth="1"/>
    <col min="4876" max="4876" width="9.1640625" style="97" customWidth="1"/>
    <col min="4877" max="4877" width="8.33203125" style="97" customWidth="1"/>
    <col min="4878" max="4878" width="8.6640625" style="97" customWidth="1"/>
    <col min="4879" max="4879" width="9" style="97" customWidth="1"/>
    <col min="4880" max="4880" width="9.33203125" style="97" bestFit="1" customWidth="1"/>
    <col min="4881" max="4881" width="14.33203125" style="97" bestFit="1" customWidth="1"/>
    <col min="4882" max="4882" width="9" style="97" customWidth="1"/>
    <col min="4883" max="4883" width="9.33203125" style="97" customWidth="1"/>
    <col min="4884" max="4884" width="9.1640625" style="97" customWidth="1"/>
    <col min="4885" max="4886" width="9.33203125" style="97" customWidth="1"/>
    <col min="4887" max="4888" width="10" style="97" customWidth="1"/>
    <col min="4889" max="4889" width="9.83203125" style="97" customWidth="1"/>
    <col min="4890" max="4891" width="10.1640625" style="97" customWidth="1"/>
    <col min="4892" max="4892" width="9.6640625" style="97" customWidth="1"/>
    <col min="4893" max="4893" width="10.1640625" style="97" customWidth="1"/>
    <col min="4894" max="5120" width="17.83203125" style="97"/>
    <col min="5121" max="5121" width="24.6640625" style="97" bestFit="1" customWidth="1"/>
    <col min="5122" max="5122" width="4.33203125" style="97" customWidth="1"/>
    <col min="5123" max="5123" width="2.5" style="97" customWidth="1"/>
    <col min="5124" max="5124" width="16.6640625" style="97" customWidth="1"/>
    <col min="5125" max="5125" width="3.5" style="97" customWidth="1"/>
    <col min="5126" max="5126" width="26.6640625" style="97" customWidth="1"/>
    <col min="5127" max="5131" width="14.1640625" style="97" customWidth="1"/>
    <col min="5132" max="5132" width="9.1640625" style="97" customWidth="1"/>
    <col min="5133" max="5133" width="8.33203125" style="97" customWidth="1"/>
    <col min="5134" max="5134" width="8.6640625" style="97" customWidth="1"/>
    <col min="5135" max="5135" width="9" style="97" customWidth="1"/>
    <col min="5136" max="5136" width="9.33203125" style="97" bestFit="1" customWidth="1"/>
    <col min="5137" max="5137" width="14.33203125" style="97" bestFit="1" customWidth="1"/>
    <col min="5138" max="5138" width="9" style="97" customWidth="1"/>
    <col min="5139" max="5139" width="9.33203125" style="97" customWidth="1"/>
    <col min="5140" max="5140" width="9.1640625" style="97" customWidth="1"/>
    <col min="5141" max="5142" width="9.33203125" style="97" customWidth="1"/>
    <col min="5143" max="5144" width="10" style="97" customWidth="1"/>
    <col min="5145" max="5145" width="9.83203125" style="97" customWidth="1"/>
    <col min="5146" max="5147" width="10.1640625" style="97" customWidth="1"/>
    <col min="5148" max="5148" width="9.6640625" style="97" customWidth="1"/>
    <col min="5149" max="5149" width="10.1640625" style="97" customWidth="1"/>
    <col min="5150" max="5376" width="17.83203125" style="97"/>
    <col min="5377" max="5377" width="24.6640625" style="97" bestFit="1" customWidth="1"/>
    <col min="5378" max="5378" width="4.33203125" style="97" customWidth="1"/>
    <col min="5379" max="5379" width="2.5" style="97" customWidth="1"/>
    <col min="5380" max="5380" width="16.6640625" style="97" customWidth="1"/>
    <col min="5381" max="5381" width="3.5" style="97" customWidth="1"/>
    <col min="5382" max="5382" width="26.6640625" style="97" customWidth="1"/>
    <col min="5383" max="5387" width="14.1640625" style="97" customWidth="1"/>
    <col min="5388" max="5388" width="9.1640625" style="97" customWidth="1"/>
    <col min="5389" max="5389" width="8.33203125" style="97" customWidth="1"/>
    <col min="5390" max="5390" width="8.6640625" style="97" customWidth="1"/>
    <col min="5391" max="5391" width="9" style="97" customWidth="1"/>
    <col min="5392" max="5392" width="9.33203125" style="97" bestFit="1" customWidth="1"/>
    <col min="5393" max="5393" width="14.33203125" style="97" bestFit="1" customWidth="1"/>
    <col min="5394" max="5394" width="9" style="97" customWidth="1"/>
    <col min="5395" max="5395" width="9.33203125" style="97" customWidth="1"/>
    <col min="5396" max="5396" width="9.1640625" style="97" customWidth="1"/>
    <col min="5397" max="5398" width="9.33203125" style="97" customWidth="1"/>
    <col min="5399" max="5400" width="10" style="97" customWidth="1"/>
    <col min="5401" max="5401" width="9.83203125" style="97" customWidth="1"/>
    <col min="5402" max="5403" width="10.1640625" style="97" customWidth="1"/>
    <col min="5404" max="5404" width="9.6640625" style="97" customWidth="1"/>
    <col min="5405" max="5405" width="10.1640625" style="97" customWidth="1"/>
    <col min="5406" max="5632" width="17.83203125" style="97"/>
    <col min="5633" max="5633" width="24.6640625" style="97" bestFit="1" customWidth="1"/>
    <col min="5634" max="5634" width="4.33203125" style="97" customWidth="1"/>
    <col min="5635" max="5635" width="2.5" style="97" customWidth="1"/>
    <col min="5636" max="5636" width="16.6640625" style="97" customWidth="1"/>
    <col min="5637" max="5637" width="3.5" style="97" customWidth="1"/>
    <col min="5638" max="5638" width="26.6640625" style="97" customWidth="1"/>
    <col min="5639" max="5643" width="14.1640625" style="97" customWidth="1"/>
    <col min="5644" max="5644" width="9.1640625" style="97" customWidth="1"/>
    <col min="5645" max="5645" width="8.33203125" style="97" customWidth="1"/>
    <col min="5646" max="5646" width="8.6640625" style="97" customWidth="1"/>
    <col min="5647" max="5647" width="9" style="97" customWidth="1"/>
    <col min="5648" max="5648" width="9.33203125" style="97" bestFit="1" customWidth="1"/>
    <col min="5649" max="5649" width="14.33203125" style="97" bestFit="1" customWidth="1"/>
    <col min="5650" max="5650" width="9" style="97" customWidth="1"/>
    <col min="5651" max="5651" width="9.33203125" style="97" customWidth="1"/>
    <col min="5652" max="5652" width="9.1640625" style="97" customWidth="1"/>
    <col min="5653" max="5654" width="9.33203125" style="97" customWidth="1"/>
    <col min="5655" max="5656" width="10" style="97" customWidth="1"/>
    <col min="5657" max="5657" width="9.83203125" style="97" customWidth="1"/>
    <col min="5658" max="5659" width="10.1640625" style="97" customWidth="1"/>
    <col min="5660" max="5660" width="9.6640625" style="97" customWidth="1"/>
    <col min="5661" max="5661" width="10.1640625" style="97" customWidth="1"/>
    <col min="5662" max="5888" width="17.83203125" style="97"/>
    <col min="5889" max="5889" width="24.6640625" style="97" bestFit="1" customWidth="1"/>
    <col min="5890" max="5890" width="4.33203125" style="97" customWidth="1"/>
    <col min="5891" max="5891" width="2.5" style="97" customWidth="1"/>
    <col min="5892" max="5892" width="16.6640625" style="97" customWidth="1"/>
    <col min="5893" max="5893" width="3.5" style="97" customWidth="1"/>
    <col min="5894" max="5894" width="26.6640625" style="97" customWidth="1"/>
    <col min="5895" max="5899" width="14.1640625" style="97" customWidth="1"/>
    <col min="5900" max="5900" width="9.1640625" style="97" customWidth="1"/>
    <col min="5901" max="5901" width="8.33203125" style="97" customWidth="1"/>
    <col min="5902" max="5902" width="8.6640625" style="97" customWidth="1"/>
    <col min="5903" max="5903" width="9" style="97" customWidth="1"/>
    <col min="5904" max="5904" width="9.33203125" style="97" bestFit="1" customWidth="1"/>
    <col min="5905" max="5905" width="14.33203125" style="97" bestFit="1" customWidth="1"/>
    <col min="5906" max="5906" width="9" style="97" customWidth="1"/>
    <col min="5907" max="5907" width="9.33203125" style="97" customWidth="1"/>
    <col min="5908" max="5908" width="9.1640625" style="97" customWidth="1"/>
    <col min="5909" max="5910" width="9.33203125" style="97" customWidth="1"/>
    <col min="5911" max="5912" width="10" style="97" customWidth="1"/>
    <col min="5913" max="5913" width="9.83203125" style="97" customWidth="1"/>
    <col min="5914" max="5915" width="10.1640625" style="97" customWidth="1"/>
    <col min="5916" max="5916" width="9.6640625" style="97" customWidth="1"/>
    <col min="5917" max="5917" width="10.1640625" style="97" customWidth="1"/>
    <col min="5918" max="6144" width="17.83203125" style="97"/>
    <col min="6145" max="6145" width="24.6640625" style="97" bestFit="1" customWidth="1"/>
    <col min="6146" max="6146" width="4.33203125" style="97" customWidth="1"/>
    <col min="6147" max="6147" width="2.5" style="97" customWidth="1"/>
    <col min="6148" max="6148" width="16.6640625" style="97" customWidth="1"/>
    <col min="6149" max="6149" width="3.5" style="97" customWidth="1"/>
    <col min="6150" max="6150" width="26.6640625" style="97" customWidth="1"/>
    <col min="6151" max="6155" width="14.1640625" style="97" customWidth="1"/>
    <col min="6156" max="6156" width="9.1640625" style="97" customWidth="1"/>
    <col min="6157" max="6157" width="8.33203125" style="97" customWidth="1"/>
    <col min="6158" max="6158" width="8.6640625" style="97" customWidth="1"/>
    <col min="6159" max="6159" width="9" style="97" customWidth="1"/>
    <col min="6160" max="6160" width="9.33203125" style="97" bestFit="1" customWidth="1"/>
    <col min="6161" max="6161" width="14.33203125" style="97" bestFit="1" customWidth="1"/>
    <col min="6162" max="6162" width="9" style="97" customWidth="1"/>
    <col min="6163" max="6163" width="9.33203125" style="97" customWidth="1"/>
    <col min="6164" max="6164" width="9.1640625" style="97" customWidth="1"/>
    <col min="6165" max="6166" width="9.33203125" style="97" customWidth="1"/>
    <col min="6167" max="6168" width="10" style="97" customWidth="1"/>
    <col min="6169" max="6169" width="9.83203125" style="97" customWidth="1"/>
    <col min="6170" max="6171" width="10.1640625" style="97" customWidth="1"/>
    <col min="6172" max="6172" width="9.6640625" style="97" customWidth="1"/>
    <col min="6173" max="6173" width="10.1640625" style="97" customWidth="1"/>
    <col min="6174" max="6400" width="17.83203125" style="97"/>
    <col min="6401" max="6401" width="24.6640625" style="97" bestFit="1" customWidth="1"/>
    <col min="6402" max="6402" width="4.33203125" style="97" customWidth="1"/>
    <col min="6403" max="6403" width="2.5" style="97" customWidth="1"/>
    <col min="6404" max="6404" width="16.6640625" style="97" customWidth="1"/>
    <col min="6405" max="6405" width="3.5" style="97" customWidth="1"/>
    <col min="6406" max="6406" width="26.6640625" style="97" customWidth="1"/>
    <col min="6407" max="6411" width="14.1640625" style="97" customWidth="1"/>
    <col min="6412" max="6412" width="9.1640625" style="97" customWidth="1"/>
    <col min="6413" max="6413" width="8.33203125" style="97" customWidth="1"/>
    <col min="6414" max="6414" width="8.6640625" style="97" customWidth="1"/>
    <col min="6415" max="6415" width="9" style="97" customWidth="1"/>
    <col min="6416" max="6416" width="9.33203125" style="97" bestFit="1" customWidth="1"/>
    <col min="6417" max="6417" width="14.33203125" style="97" bestFit="1" customWidth="1"/>
    <col min="6418" max="6418" width="9" style="97" customWidth="1"/>
    <col min="6419" max="6419" width="9.33203125" style="97" customWidth="1"/>
    <col min="6420" max="6420" width="9.1640625" style="97" customWidth="1"/>
    <col min="6421" max="6422" width="9.33203125" style="97" customWidth="1"/>
    <col min="6423" max="6424" width="10" style="97" customWidth="1"/>
    <col min="6425" max="6425" width="9.83203125" style="97" customWidth="1"/>
    <col min="6426" max="6427" width="10.1640625" style="97" customWidth="1"/>
    <col min="6428" max="6428" width="9.6640625" style="97" customWidth="1"/>
    <col min="6429" max="6429" width="10.1640625" style="97" customWidth="1"/>
    <col min="6430" max="6656" width="17.83203125" style="97"/>
    <col min="6657" max="6657" width="24.6640625" style="97" bestFit="1" customWidth="1"/>
    <col min="6658" max="6658" width="4.33203125" style="97" customWidth="1"/>
    <col min="6659" max="6659" width="2.5" style="97" customWidth="1"/>
    <col min="6660" max="6660" width="16.6640625" style="97" customWidth="1"/>
    <col min="6661" max="6661" width="3.5" style="97" customWidth="1"/>
    <col min="6662" max="6662" width="26.6640625" style="97" customWidth="1"/>
    <col min="6663" max="6667" width="14.1640625" style="97" customWidth="1"/>
    <col min="6668" max="6668" width="9.1640625" style="97" customWidth="1"/>
    <col min="6669" max="6669" width="8.33203125" style="97" customWidth="1"/>
    <col min="6670" max="6670" width="8.6640625" style="97" customWidth="1"/>
    <col min="6671" max="6671" width="9" style="97" customWidth="1"/>
    <col min="6672" max="6672" width="9.33203125" style="97" bestFit="1" customWidth="1"/>
    <col min="6673" max="6673" width="14.33203125" style="97" bestFit="1" customWidth="1"/>
    <col min="6674" max="6674" width="9" style="97" customWidth="1"/>
    <col min="6675" max="6675" width="9.33203125" style="97" customWidth="1"/>
    <col min="6676" max="6676" width="9.1640625" style="97" customWidth="1"/>
    <col min="6677" max="6678" width="9.33203125" style="97" customWidth="1"/>
    <col min="6679" max="6680" width="10" style="97" customWidth="1"/>
    <col min="6681" max="6681" width="9.83203125" style="97" customWidth="1"/>
    <col min="6682" max="6683" width="10.1640625" style="97" customWidth="1"/>
    <col min="6684" max="6684" width="9.6640625" style="97" customWidth="1"/>
    <col min="6685" max="6685" width="10.1640625" style="97" customWidth="1"/>
    <col min="6686" max="6912" width="17.83203125" style="97"/>
    <col min="6913" max="6913" width="24.6640625" style="97" bestFit="1" customWidth="1"/>
    <col min="6914" max="6914" width="4.33203125" style="97" customWidth="1"/>
    <col min="6915" max="6915" width="2.5" style="97" customWidth="1"/>
    <col min="6916" max="6916" width="16.6640625" style="97" customWidth="1"/>
    <col min="6917" max="6917" width="3.5" style="97" customWidth="1"/>
    <col min="6918" max="6918" width="26.6640625" style="97" customWidth="1"/>
    <col min="6919" max="6923" width="14.1640625" style="97" customWidth="1"/>
    <col min="6924" max="6924" width="9.1640625" style="97" customWidth="1"/>
    <col min="6925" max="6925" width="8.33203125" style="97" customWidth="1"/>
    <col min="6926" max="6926" width="8.6640625" style="97" customWidth="1"/>
    <col min="6927" max="6927" width="9" style="97" customWidth="1"/>
    <col min="6928" max="6928" width="9.33203125" style="97" bestFit="1" customWidth="1"/>
    <col min="6929" max="6929" width="14.33203125" style="97" bestFit="1" customWidth="1"/>
    <col min="6930" max="6930" width="9" style="97" customWidth="1"/>
    <col min="6931" max="6931" width="9.33203125" style="97" customWidth="1"/>
    <col min="6932" max="6932" width="9.1640625" style="97" customWidth="1"/>
    <col min="6933" max="6934" width="9.33203125" style="97" customWidth="1"/>
    <col min="6935" max="6936" width="10" style="97" customWidth="1"/>
    <col min="6937" max="6937" width="9.83203125" style="97" customWidth="1"/>
    <col min="6938" max="6939" width="10.1640625" style="97" customWidth="1"/>
    <col min="6940" max="6940" width="9.6640625" style="97" customWidth="1"/>
    <col min="6941" max="6941" width="10.1640625" style="97" customWidth="1"/>
    <col min="6942" max="7168" width="17.83203125" style="97"/>
    <col min="7169" max="7169" width="24.6640625" style="97" bestFit="1" customWidth="1"/>
    <col min="7170" max="7170" width="4.33203125" style="97" customWidth="1"/>
    <col min="7171" max="7171" width="2.5" style="97" customWidth="1"/>
    <col min="7172" max="7172" width="16.6640625" style="97" customWidth="1"/>
    <col min="7173" max="7173" width="3.5" style="97" customWidth="1"/>
    <col min="7174" max="7174" width="26.6640625" style="97" customWidth="1"/>
    <col min="7175" max="7179" width="14.1640625" style="97" customWidth="1"/>
    <col min="7180" max="7180" width="9.1640625" style="97" customWidth="1"/>
    <col min="7181" max="7181" width="8.33203125" style="97" customWidth="1"/>
    <col min="7182" max="7182" width="8.6640625" style="97" customWidth="1"/>
    <col min="7183" max="7183" width="9" style="97" customWidth="1"/>
    <col min="7184" max="7184" width="9.33203125" style="97" bestFit="1" customWidth="1"/>
    <col min="7185" max="7185" width="14.33203125" style="97" bestFit="1" customWidth="1"/>
    <col min="7186" max="7186" width="9" style="97" customWidth="1"/>
    <col min="7187" max="7187" width="9.33203125" style="97" customWidth="1"/>
    <col min="7188" max="7188" width="9.1640625" style="97" customWidth="1"/>
    <col min="7189" max="7190" width="9.33203125" style="97" customWidth="1"/>
    <col min="7191" max="7192" width="10" style="97" customWidth="1"/>
    <col min="7193" max="7193" width="9.83203125" style="97" customWidth="1"/>
    <col min="7194" max="7195" width="10.1640625" style="97" customWidth="1"/>
    <col min="7196" max="7196" width="9.6640625" style="97" customWidth="1"/>
    <col min="7197" max="7197" width="10.1640625" style="97" customWidth="1"/>
    <col min="7198" max="7424" width="17.83203125" style="97"/>
    <col min="7425" max="7425" width="24.6640625" style="97" bestFit="1" customWidth="1"/>
    <col min="7426" max="7426" width="4.33203125" style="97" customWidth="1"/>
    <col min="7427" max="7427" width="2.5" style="97" customWidth="1"/>
    <col min="7428" max="7428" width="16.6640625" style="97" customWidth="1"/>
    <col min="7429" max="7429" width="3.5" style="97" customWidth="1"/>
    <col min="7430" max="7430" width="26.6640625" style="97" customWidth="1"/>
    <col min="7431" max="7435" width="14.1640625" style="97" customWidth="1"/>
    <col min="7436" max="7436" width="9.1640625" style="97" customWidth="1"/>
    <col min="7437" max="7437" width="8.33203125" style="97" customWidth="1"/>
    <col min="7438" max="7438" width="8.6640625" style="97" customWidth="1"/>
    <col min="7439" max="7439" width="9" style="97" customWidth="1"/>
    <col min="7440" max="7440" width="9.33203125" style="97" bestFit="1" customWidth="1"/>
    <col min="7441" max="7441" width="14.33203125" style="97" bestFit="1" customWidth="1"/>
    <col min="7442" max="7442" width="9" style="97" customWidth="1"/>
    <col min="7443" max="7443" width="9.33203125" style="97" customWidth="1"/>
    <col min="7444" max="7444" width="9.1640625" style="97" customWidth="1"/>
    <col min="7445" max="7446" width="9.33203125" style="97" customWidth="1"/>
    <col min="7447" max="7448" width="10" style="97" customWidth="1"/>
    <col min="7449" max="7449" width="9.83203125" style="97" customWidth="1"/>
    <col min="7450" max="7451" width="10.1640625" style="97" customWidth="1"/>
    <col min="7452" max="7452" width="9.6640625" style="97" customWidth="1"/>
    <col min="7453" max="7453" width="10.1640625" style="97" customWidth="1"/>
    <col min="7454" max="7680" width="17.83203125" style="97"/>
    <col min="7681" max="7681" width="24.6640625" style="97" bestFit="1" customWidth="1"/>
    <col min="7682" max="7682" width="4.33203125" style="97" customWidth="1"/>
    <col min="7683" max="7683" width="2.5" style="97" customWidth="1"/>
    <col min="7684" max="7684" width="16.6640625" style="97" customWidth="1"/>
    <col min="7685" max="7685" width="3.5" style="97" customWidth="1"/>
    <col min="7686" max="7686" width="26.6640625" style="97" customWidth="1"/>
    <col min="7687" max="7691" width="14.1640625" style="97" customWidth="1"/>
    <col min="7692" max="7692" width="9.1640625" style="97" customWidth="1"/>
    <col min="7693" max="7693" width="8.33203125" style="97" customWidth="1"/>
    <col min="7694" max="7694" width="8.6640625" style="97" customWidth="1"/>
    <col min="7695" max="7695" width="9" style="97" customWidth="1"/>
    <col min="7696" max="7696" width="9.33203125" style="97" bestFit="1" customWidth="1"/>
    <col min="7697" max="7697" width="14.33203125" style="97" bestFit="1" customWidth="1"/>
    <col min="7698" max="7698" width="9" style="97" customWidth="1"/>
    <col min="7699" max="7699" width="9.33203125" style="97" customWidth="1"/>
    <col min="7700" max="7700" width="9.1640625" style="97" customWidth="1"/>
    <col min="7701" max="7702" width="9.33203125" style="97" customWidth="1"/>
    <col min="7703" max="7704" width="10" style="97" customWidth="1"/>
    <col min="7705" max="7705" width="9.83203125" style="97" customWidth="1"/>
    <col min="7706" max="7707" width="10.1640625" style="97" customWidth="1"/>
    <col min="7708" max="7708" width="9.6640625" style="97" customWidth="1"/>
    <col min="7709" max="7709" width="10.1640625" style="97" customWidth="1"/>
    <col min="7710" max="7936" width="17.83203125" style="97"/>
    <col min="7937" max="7937" width="24.6640625" style="97" bestFit="1" customWidth="1"/>
    <col min="7938" max="7938" width="4.33203125" style="97" customWidth="1"/>
    <col min="7939" max="7939" width="2.5" style="97" customWidth="1"/>
    <col min="7940" max="7940" width="16.6640625" style="97" customWidth="1"/>
    <col min="7941" max="7941" width="3.5" style="97" customWidth="1"/>
    <col min="7942" max="7942" width="26.6640625" style="97" customWidth="1"/>
    <col min="7943" max="7947" width="14.1640625" style="97" customWidth="1"/>
    <col min="7948" max="7948" width="9.1640625" style="97" customWidth="1"/>
    <col min="7949" max="7949" width="8.33203125" style="97" customWidth="1"/>
    <col min="7950" max="7950" width="8.6640625" style="97" customWidth="1"/>
    <col min="7951" max="7951" width="9" style="97" customWidth="1"/>
    <col min="7952" max="7952" width="9.33203125" style="97" bestFit="1" customWidth="1"/>
    <col min="7953" max="7953" width="14.33203125" style="97" bestFit="1" customWidth="1"/>
    <col min="7954" max="7954" width="9" style="97" customWidth="1"/>
    <col min="7955" max="7955" width="9.33203125" style="97" customWidth="1"/>
    <col min="7956" max="7956" width="9.1640625" style="97" customWidth="1"/>
    <col min="7957" max="7958" width="9.33203125" style="97" customWidth="1"/>
    <col min="7959" max="7960" width="10" style="97" customWidth="1"/>
    <col min="7961" max="7961" width="9.83203125" style="97" customWidth="1"/>
    <col min="7962" max="7963" width="10.1640625" style="97" customWidth="1"/>
    <col min="7964" max="7964" width="9.6640625" style="97" customWidth="1"/>
    <col min="7965" max="7965" width="10.1640625" style="97" customWidth="1"/>
    <col min="7966" max="8192" width="17.83203125" style="97"/>
    <col min="8193" max="8193" width="24.6640625" style="97" bestFit="1" customWidth="1"/>
    <col min="8194" max="8194" width="4.33203125" style="97" customWidth="1"/>
    <col min="8195" max="8195" width="2.5" style="97" customWidth="1"/>
    <col min="8196" max="8196" width="16.6640625" style="97" customWidth="1"/>
    <col min="8197" max="8197" width="3.5" style="97" customWidth="1"/>
    <col min="8198" max="8198" width="26.6640625" style="97" customWidth="1"/>
    <col min="8199" max="8203" width="14.1640625" style="97" customWidth="1"/>
    <col min="8204" max="8204" width="9.1640625" style="97" customWidth="1"/>
    <col min="8205" max="8205" width="8.33203125" style="97" customWidth="1"/>
    <col min="8206" max="8206" width="8.6640625" style="97" customWidth="1"/>
    <col min="8207" max="8207" width="9" style="97" customWidth="1"/>
    <col min="8208" max="8208" width="9.33203125" style="97" bestFit="1" customWidth="1"/>
    <col min="8209" max="8209" width="14.33203125" style="97" bestFit="1" customWidth="1"/>
    <col min="8210" max="8210" width="9" style="97" customWidth="1"/>
    <col min="8211" max="8211" width="9.33203125" style="97" customWidth="1"/>
    <col min="8212" max="8212" width="9.1640625" style="97" customWidth="1"/>
    <col min="8213" max="8214" width="9.33203125" style="97" customWidth="1"/>
    <col min="8215" max="8216" width="10" style="97" customWidth="1"/>
    <col min="8217" max="8217" width="9.83203125" style="97" customWidth="1"/>
    <col min="8218" max="8219" width="10.1640625" style="97" customWidth="1"/>
    <col min="8220" max="8220" width="9.6640625" style="97" customWidth="1"/>
    <col min="8221" max="8221" width="10.1640625" style="97" customWidth="1"/>
    <col min="8222" max="8448" width="17.83203125" style="97"/>
    <col min="8449" max="8449" width="24.6640625" style="97" bestFit="1" customWidth="1"/>
    <col min="8450" max="8450" width="4.33203125" style="97" customWidth="1"/>
    <col min="8451" max="8451" width="2.5" style="97" customWidth="1"/>
    <col min="8452" max="8452" width="16.6640625" style="97" customWidth="1"/>
    <col min="8453" max="8453" width="3.5" style="97" customWidth="1"/>
    <col min="8454" max="8454" width="26.6640625" style="97" customWidth="1"/>
    <col min="8455" max="8459" width="14.1640625" style="97" customWidth="1"/>
    <col min="8460" max="8460" width="9.1640625" style="97" customWidth="1"/>
    <col min="8461" max="8461" width="8.33203125" style="97" customWidth="1"/>
    <col min="8462" max="8462" width="8.6640625" style="97" customWidth="1"/>
    <col min="8463" max="8463" width="9" style="97" customWidth="1"/>
    <col min="8464" max="8464" width="9.33203125" style="97" bestFit="1" customWidth="1"/>
    <col min="8465" max="8465" width="14.33203125" style="97" bestFit="1" customWidth="1"/>
    <col min="8466" max="8466" width="9" style="97" customWidth="1"/>
    <col min="8467" max="8467" width="9.33203125" style="97" customWidth="1"/>
    <col min="8468" max="8468" width="9.1640625" style="97" customWidth="1"/>
    <col min="8469" max="8470" width="9.33203125" style="97" customWidth="1"/>
    <col min="8471" max="8472" width="10" style="97" customWidth="1"/>
    <col min="8473" max="8473" width="9.83203125" style="97" customWidth="1"/>
    <col min="8474" max="8475" width="10.1640625" style="97" customWidth="1"/>
    <col min="8476" max="8476" width="9.6640625" style="97" customWidth="1"/>
    <col min="8477" max="8477" width="10.1640625" style="97" customWidth="1"/>
    <col min="8478" max="8704" width="17.83203125" style="97"/>
    <col min="8705" max="8705" width="24.6640625" style="97" bestFit="1" customWidth="1"/>
    <col min="8706" max="8706" width="4.33203125" style="97" customWidth="1"/>
    <col min="8707" max="8707" width="2.5" style="97" customWidth="1"/>
    <col min="8708" max="8708" width="16.6640625" style="97" customWidth="1"/>
    <col min="8709" max="8709" width="3.5" style="97" customWidth="1"/>
    <col min="8710" max="8710" width="26.6640625" style="97" customWidth="1"/>
    <col min="8711" max="8715" width="14.1640625" style="97" customWidth="1"/>
    <col min="8716" max="8716" width="9.1640625" style="97" customWidth="1"/>
    <col min="8717" max="8717" width="8.33203125" style="97" customWidth="1"/>
    <col min="8718" max="8718" width="8.6640625" style="97" customWidth="1"/>
    <col min="8719" max="8719" width="9" style="97" customWidth="1"/>
    <col min="8720" max="8720" width="9.33203125" style="97" bestFit="1" customWidth="1"/>
    <col min="8721" max="8721" width="14.33203125" style="97" bestFit="1" customWidth="1"/>
    <col min="8722" max="8722" width="9" style="97" customWidth="1"/>
    <col min="8723" max="8723" width="9.33203125" style="97" customWidth="1"/>
    <col min="8724" max="8724" width="9.1640625" style="97" customWidth="1"/>
    <col min="8725" max="8726" width="9.33203125" style="97" customWidth="1"/>
    <col min="8727" max="8728" width="10" style="97" customWidth="1"/>
    <col min="8729" max="8729" width="9.83203125" style="97" customWidth="1"/>
    <col min="8730" max="8731" width="10.1640625" style="97" customWidth="1"/>
    <col min="8732" max="8732" width="9.6640625" style="97" customWidth="1"/>
    <col min="8733" max="8733" width="10.1640625" style="97" customWidth="1"/>
    <col min="8734" max="8960" width="17.83203125" style="97"/>
    <col min="8961" max="8961" width="24.6640625" style="97" bestFit="1" customWidth="1"/>
    <col min="8962" max="8962" width="4.33203125" style="97" customWidth="1"/>
    <col min="8963" max="8963" width="2.5" style="97" customWidth="1"/>
    <col min="8964" max="8964" width="16.6640625" style="97" customWidth="1"/>
    <col min="8965" max="8965" width="3.5" style="97" customWidth="1"/>
    <col min="8966" max="8966" width="26.6640625" style="97" customWidth="1"/>
    <col min="8967" max="8971" width="14.1640625" style="97" customWidth="1"/>
    <col min="8972" max="8972" width="9.1640625" style="97" customWidth="1"/>
    <col min="8973" max="8973" width="8.33203125" style="97" customWidth="1"/>
    <col min="8974" max="8974" width="8.6640625" style="97" customWidth="1"/>
    <col min="8975" max="8975" width="9" style="97" customWidth="1"/>
    <col min="8976" max="8976" width="9.33203125" style="97" bestFit="1" customWidth="1"/>
    <col min="8977" max="8977" width="14.33203125" style="97" bestFit="1" customWidth="1"/>
    <col min="8978" max="8978" width="9" style="97" customWidth="1"/>
    <col min="8979" max="8979" width="9.33203125" style="97" customWidth="1"/>
    <col min="8980" max="8980" width="9.1640625" style="97" customWidth="1"/>
    <col min="8981" max="8982" width="9.33203125" style="97" customWidth="1"/>
    <col min="8983" max="8984" width="10" style="97" customWidth="1"/>
    <col min="8985" max="8985" width="9.83203125" style="97" customWidth="1"/>
    <col min="8986" max="8987" width="10.1640625" style="97" customWidth="1"/>
    <col min="8988" max="8988" width="9.6640625" style="97" customWidth="1"/>
    <col min="8989" max="8989" width="10.1640625" style="97" customWidth="1"/>
    <col min="8990" max="9216" width="17.83203125" style="97"/>
    <col min="9217" max="9217" width="24.6640625" style="97" bestFit="1" customWidth="1"/>
    <col min="9218" max="9218" width="4.33203125" style="97" customWidth="1"/>
    <col min="9219" max="9219" width="2.5" style="97" customWidth="1"/>
    <col min="9220" max="9220" width="16.6640625" style="97" customWidth="1"/>
    <col min="9221" max="9221" width="3.5" style="97" customWidth="1"/>
    <col min="9222" max="9222" width="26.6640625" style="97" customWidth="1"/>
    <col min="9223" max="9227" width="14.1640625" style="97" customWidth="1"/>
    <col min="9228" max="9228" width="9.1640625" style="97" customWidth="1"/>
    <col min="9229" max="9229" width="8.33203125" style="97" customWidth="1"/>
    <col min="9230" max="9230" width="8.6640625" style="97" customWidth="1"/>
    <col min="9231" max="9231" width="9" style="97" customWidth="1"/>
    <col min="9232" max="9232" width="9.33203125" style="97" bestFit="1" customWidth="1"/>
    <col min="9233" max="9233" width="14.33203125" style="97" bestFit="1" customWidth="1"/>
    <col min="9234" max="9234" width="9" style="97" customWidth="1"/>
    <col min="9235" max="9235" width="9.33203125" style="97" customWidth="1"/>
    <col min="9236" max="9236" width="9.1640625" style="97" customWidth="1"/>
    <col min="9237" max="9238" width="9.33203125" style="97" customWidth="1"/>
    <col min="9239" max="9240" width="10" style="97" customWidth="1"/>
    <col min="9241" max="9241" width="9.83203125" style="97" customWidth="1"/>
    <col min="9242" max="9243" width="10.1640625" style="97" customWidth="1"/>
    <col min="9244" max="9244" width="9.6640625" style="97" customWidth="1"/>
    <col min="9245" max="9245" width="10.1640625" style="97" customWidth="1"/>
    <col min="9246" max="9472" width="17.83203125" style="97"/>
    <col min="9473" max="9473" width="24.6640625" style="97" bestFit="1" customWidth="1"/>
    <col min="9474" max="9474" width="4.33203125" style="97" customWidth="1"/>
    <col min="9475" max="9475" width="2.5" style="97" customWidth="1"/>
    <col min="9476" max="9476" width="16.6640625" style="97" customWidth="1"/>
    <col min="9477" max="9477" width="3.5" style="97" customWidth="1"/>
    <col min="9478" max="9478" width="26.6640625" style="97" customWidth="1"/>
    <col min="9479" max="9483" width="14.1640625" style="97" customWidth="1"/>
    <col min="9484" max="9484" width="9.1640625" style="97" customWidth="1"/>
    <col min="9485" max="9485" width="8.33203125" style="97" customWidth="1"/>
    <col min="9486" max="9486" width="8.6640625" style="97" customWidth="1"/>
    <col min="9487" max="9487" width="9" style="97" customWidth="1"/>
    <col min="9488" max="9488" width="9.33203125" style="97" bestFit="1" customWidth="1"/>
    <col min="9489" max="9489" width="14.33203125" style="97" bestFit="1" customWidth="1"/>
    <col min="9490" max="9490" width="9" style="97" customWidth="1"/>
    <col min="9491" max="9491" width="9.33203125" style="97" customWidth="1"/>
    <col min="9492" max="9492" width="9.1640625" style="97" customWidth="1"/>
    <col min="9493" max="9494" width="9.33203125" style="97" customWidth="1"/>
    <col min="9495" max="9496" width="10" style="97" customWidth="1"/>
    <col min="9497" max="9497" width="9.83203125" style="97" customWidth="1"/>
    <col min="9498" max="9499" width="10.1640625" style="97" customWidth="1"/>
    <col min="9500" max="9500" width="9.6640625" style="97" customWidth="1"/>
    <col min="9501" max="9501" width="10.1640625" style="97" customWidth="1"/>
    <col min="9502" max="9728" width="17.83203125" style="97"/>
    <col min="9729" max="9729" width="24.6640625" style="97" bestFit="1" customWidth="1"/>
    <col min="9730" max="9730" width="4.33203125" style="97" customWidth="1"/>
    <col min="9731" max="9731" width="2.5" style="97" customWidth="1"/>
    <col min="9732" max="9732" width="16.6640625" style="97" customWidth="1"/>
    <col min="9733" max="9733" width="3.5" style="97" customWidth="1"/>
    <col min="9734" max="9734" width="26.6640625" style="97" customWidth="1"/>
    <col min="9735" max="9739" width="14.1640625" style="97" customWidth="1"/>
    <col min="9740" max="9740" width="9.1640625" style="97" customWidth="1"/>
    <col min="9741" max="9741" width="8.33203125" style="97" customWidth="1"/>
    <col min="9742" max="9742" width="8.6640625" style="97" customWidth="1"/>
    <col min="9743" max="9743" width="9" style="97" customWidth="1"/>
    <col min="9744" max="9744" width="9.33203125" style="97" bestFit="1" customWidth="1"/>
    <col min="9745" max="9745" width="14.33203125" style="97" bestFit="1" customWidth="1"/>
    <col min="9746" max="9746" width="9" style="97" customWidth="1"/>
    <col min="9747" max="9747" width="9.33203125" style="97" customWidth="1"/>
    <col min="9748" max="9748" width="9.1640625" style="97" customWidth="1"/>
    <col min="9749" max="9750" width="9.33203125" style="97" customWidth="1"/>
    <col min="9751" max="9752" width="10" style="97" customWidth="1"/>
    <col min="9753" max="9753" width="9.83203125" style="97" customWidth="1"/>
    <col min="9754" max="9755" width="10.1640625" style="97" customWidth="1"/>
    <col min="9756" max="9756" width="9.6640625" style="97" customWidth="1"/>
    <col min="9757" max="9757" width="10.1640625" style="97" customWidth="1"/>
    <col min="9758" max="9984" width="17.83203125" style="97"/>
    <col min="9985" max="9985" width="24.6640625" style="97" bestFit="1" customWidth="1"/>
    <col min="9986" max="9986" width="4.33203125" style="97" customWidth="1"/>
    <col min="9987" max="9987" width="2.5" style="97" customWidth="1"/>
    <col min="9988" max="9988" width="16.6640625" style="97" customWidth="1"/>
    <col min="9989" max="9989" width="3.5" style="97" customWidth="1"/>
    <col min="9990" max="9990" width="26.6640625" style="97" customWidth="1"/>
    <col min="9991" max="9995" width="14.1640625" style="97" customWidth="1"/>
    <col min="9996" max="9996" width="9.1640625" style="97" customWidth="1"/>
    <col min="9997" max="9997" width="8.33203125" style="97" customWidth="1"/>
    <col min="9998" max="9998" width="8.6640625" style="97" customWidth="1"/>
    <col min="9999" max="9999" width="9" style="97" customWidth="1"/>
    <col min="10000" max="10000" width="9.33203125" style="97" bestFit="1" customWidth="1"/>
    <col min="10001" max="10001" width="14.33203125" style="97" bestFit="1" customWidth="1"/>
    <col min="10002" max="10002" width="9" style="97" customWidth="1"/>
    <col min="10003" max="10003" width="9.33203125" style="97" customWidth="1"/>
    <col min="10004" max="10004" width="9.1640625" style="97" customWidth="1"/>
    <col min="10005" max="10006" width="9.33203125" style="97" customWidth="1"/>
    <col min="10007" max="10008" width="10" style="97" customWidth="1"/>
    <col min="10009" max="10009" width="9.83203125" style="97" customWidth="1"/>
    <col min="10010" max="10011" width="10.1640625" style="97" customWidth="1"/>
    <col min="10012" max="10012" width="9.6640625" style="97" customWidth="1"/>
    <col min="10013" max="10013" width="10.1640625" style="97" customWidth="1"/>
    <col min="10014" max="10240" width="17.83203125" style="97"/>
    <col min="10241" max="10241" width="24.6640625" style="97" bestFit="1" customWidth="1"/>
    <col min="10242" max="10242" width="4.33203125" style="97" customWidth="1"/>
    <col min="10243" max="10243" width="2.5" style="97" customWidth="1"/>
    <col min="10244" max="10244" width="16.6640625" style="97" customWidth="1"/>
    <col min="10245" max="10245" width="3.5" style="97" customWidth="1"/>
    <col min="10246" max="10246" width="26.6640625" style="97" customWidth="1"/>
    <col min="10247" max="10251" width="14.1640625" style="97" customWidth="1"/>
    <col min="10252" max="10252" width="9.1640625" style="97" customWidth="1"/>
    <col min="10253" max="10253" width="8.33203125" style="97" customWidth="1"/>
    <col min="10254" max="10254" width="8.6640625" style="97" customWidth="1"/>
    <col min="10255" max="10255" width="9" style="97" customWidth="1"/>
    <col min="10256" max="10256" width="9.33203125" style="97" bestFit="1" customWidth="1"/>
    <col min="10257" max="10257" width="14.33203125" style="97" bestFit="1" customWidth="1"/>
    <col min="10258" max="10258" width="9" style="97" customWidth="1"/>
    <col min="10259" max="10259" width="9.33203125" style="97" customWidth="1"/>
    <col min="10260" max="10260" width="9.1640625" style="97" customWidth="1"/>
    <col min="10261" max="10262" width="9.33203125" style="97" customWidth="1"/>
    <col min="10263" max="10264" width="10" style="97" customWidth="1"/>
    <col min="10265" max="10265" width="9.83203125" style="97" customWidth="1"/>
    <col min="10266" max="10267" width="10.1640625" style="97" customWidth="1"/>
    <col min="10268" max="10268" width="9.6640625" style="97" customWidth="1"/>
    <col min="10269" max="10269" width="10.1640625" style="97" customWidth="1"/>
    <col min="10270" max="10496" width="17.83203125" style="97"/>
    <col min="10497" max="10497" width="24.6640625" style="97" bestFit="1" customWidth="1"/>
    <col min="10498" max="10498" width="4.33203125" style="97" customWidth="1"/>
    <col min="10499" max="10499" width="2.5" style="97" customWidth="1"/>
    <col min="10500" max="10500" width="16.6640625" style="97" customWidth="1"/>
    <col min="10501" max="10501" width="3.5" style="97" customWidth="1"/>
    <col min="10502" max="10502" width="26.6640625" style="97" customWidth="1"/>
    <col min="10503" max="10507" width="14.1640625" style="97" customWidth="1"/>
    <col min="10508" max="10508" width="9.1640625" style="97" customWidth="1"/>
    <col min="10509" max="10509" width="8.33203125" style="97" customWidth="1"/>
    <col min="10510" max="10510" width="8.6640625" style="97" customWidth="1"/>
    <col min="10511" max="10511" width="9" style="97" customWidth="1"/>
    <col min="10512" max="10512" width="9.33203125" style="97" bestFit="1" customWidth="1"/>
    <col min="10513" max="10513" width="14.33203125" style="97" bestFit="1" customWidth="1"/>
    <col min="10514" max="10514" width="9" style="97" customWidth="1"/>
    <col min="10515" max="10515" width="9.33203125" style="97" customWidth="1"/>
    <col min="10516" max="10516" width="9.1640625" style="97" customWidth="1"/>
    <col min="10517" max="10518" width="9.33203125" style="97" customWidth="1"/>
    <col min="10519" max="10520" width="10" style="97" customWidth="1"/>
    <col min="10521" max="10521" width="9.83203125" style="97" customWidth="1"/>
    <col min="10522" max="10523" width="10.1640625" style="97" customWidth="1"/>
    <col min="10524" max="10524" width="9.6640625" style="97" customWidth="1"/>
    <col min="10525" max="10525" width="10.1640625" style="97" customWidth="1"/>
    <col min="10526" max="10752" width="17.83203125" style="97"/>
    <col min="10753" max="10753" width="24.6640625" style="97" bestFit="1" customWidth="1"/>
    <col min="10754" max="10754" width="4.33203125" style="97" customWidth="1"/>
    <col min="10755" max="10755" width="2.5" style="97" customWidth="1"/>
    <col min="10756" max="10756" width="16.6640625" style="97" customWidth="1"/>
    <col min="10757" max="10757" width="3.5" style="97" customWidth="1"/>
    <col min="10758" max="10758" width="26.6640625" style="97" customWidth="1"/>
    <col min="10759" max="10763" width="14.1640625" style="97" customWidth="1"/>
    <col min="10764" max="10764" width="9.1640625" style="97" customWidth="1"/>
    <col min="10765" max="10765" width="8.33203125" style="97" customWidth="1"/>
    <col min="10766" max="10766" width="8.6640625" style="97" customWidth="1"/>
    <col min="10767" max="10767" width="9" style="97" customWidth="1"/>
    <col min="10768" max="10768" width="9.33203125" style="97" bestFit="1" customWidth="1"/>
    <col min="10769" max="10769" width="14.33203125" style="97" bestFit="1" customWidth="1"/>
    <col min="10770" max="10770" width="9" style="97" customWidth="1"/>
    <col min="10771" max="10771" width="9.33203125" style="97" customWidth="1"/>
    <col min="10772" max="10772" width="9.1640625" style="97" customWidth="1"/>
    <col min="10773" max="10774" width="9.33203125" style="97" customWidth="1"/>
    <col min="10775" max="10776" width="10" style="97" customWidth="1"/>
    <col min="10777" max="10777" width="9.83203125" style="97" customWidth="1"/>
    <col min="10778" max="10779" width="10.1640625" style="97" customWidth="1"/>
    <col min="10780" max="10780" width="9.6640625" style="97" customWidth="1"/>
    <col min="10781" max="10781" width="10.1640625" style="97" customWidth="1"/>
    <col min="10782" max="11008" width="17.83203125" style="97"/>
    <col min="11009" max="11009" width="24.6640625" style="97" bestFit="1" customWidth="1"/>
    <col min="11010" max="11010" width="4.33203125" style="97" customWidth="1"/>
    <col min="11011" max="11011" width="2.5" style="97" customWidth="1"/>
    <col min="11012" max="11012" width="16.6640625" style="97" customWidth="1"/>
    <col min="11013" max="11013" width="3.5" style="97" customWidth="1"/>
    <col min="11014" max="11014" width="26.6640625" style="97" customWidth="1"/>
    <col min="11015" max="11019" width="14.1640625" style="97" customWidth="1"/>
    <col min="11020" max="11020" width="9.1640625" style="97" customWidth="1"/>
    <col min="11021" max="11021" width="8.33203125" style="97" customWidth="1"/>
    <col min="11022" max="11022" width="8.6640625" style="97" customWidth="1"/>
    <col min="11023" max="11023" width="9" style="97" customWidth="1"/>
    <col min="11024" max="11024" width="9.33203125" style="97" bestFit="1" customWidth="1"/>
    <col min="11025" max="11025" width="14.33203125" style="97" bestFit="1" customWidth="1"/>
    <col min="11026" max="11026" width="9" style="97" customWidth="1"/>
    <col min="11027" max="11027" width="9.33203125" style="97" customWidth="1"/>
    <col min="11028" max="11028" width="9.1640625" style="97" customWidth="1"/>
    <col min="11029" max="11030" width="9.33203125" style="97" customWidth="1"/>
    <col min="11031" max="11032" width="10" style="97" customWidth="1"/>
    <col min="11033" max="11033" width="9.83203125" style="97" customWidth="1"/>
    <col min="11034" max="11035" width="10.1640625" style="97" customWidth="1"/>
    <col min="11036" max="11036" width="9.6640625" style="97" customWidth="1"/>
    <col min="11037" max="11037" width="10.1640625" style="97" customWidth="1"/>
    <col min="11038" max="11264" width="17.83203125" style="97"/>
    <col min="11265" max="11265" width="24.6640625" style="97" bestFit="1" customWidth="1"/>
    <col min="11266" max="11266" width="4.33203125" style="97" customWidth="1"/>
    <col min="11267" max="11267" width="2.5" style="97" customWidth="1"/>
    <col min="11268" max="11268" width="16.6640625" style="97" customWidth="1"/>
    <col min="11269" max="11269" width="3.5" style="97" customWidth="1"/>
    <col min="11270" max="11270" width="26.6640625" style="97" customWidth="1"/>
    <col min="11271" max="11275" width="14.1640625" style="97" customWidth="1"/>
    <col min="11276" max="11276" width="9.1640625" style="97" customWidth="1"/>
    <col min="11277" max="11277" width="8.33203125" style="97" customWidth="1"/>
    <col min="11278" max="11278" width="8.6640625" style="97" customWidth="1"/>
    <col min="11279" max="11279" width="9" style="97" customWidth="1"/>
    <col min="11280" max="11280" width="9.33203125" style="97" bestFit="1" customWidth="1"/>
    <col min="11281" max="11281" width="14.33203125" style="97" bestFit="1" customWidth="1"/>
    <col min="11282" max="11282" width="9" style="97" customWidth="1"/>
    <col min="11283" max="11283" width="9.33203125" style="97" customWidth="1"/>
    <col min="11284" max="11284" width="9.1640625" style="97" customWidth="1"/>
    <col min="11285" max="11286" width="9.33203125" style="97" customWidth="1"/>
    <col min="11287" max="11288" width="10" style="97" customWidth="1"/>
    <col min="11289" max="11289" width="9.83203125" style="97" customWidth="1"/>
    <col min="11290" max="11291" width="10.1640625" style="97" customWidth="1"/>
    <col min="11292" max="11292" width="9.6640625" style="97" customWidth="1"/>
    <col min="11293" max="11293" width="10.1640625" style="97" customWidth="1"/>
    <col min="11294" max="11520" width="17.83203125" style="97"/>
    <col min="11521" max="11521" width="24.6640625" style="97" bestFit="1" customWidth="1"/>
    <col min="11522" max="11522" width="4.33203125" style="97" customWidth="1"/>
    <col min="11523" max="11523" width="2.5" style="97" customWidth="1"/>
    <col min="11524" max="11524" width="16.6640625" style="97" customWidth="1"/>
    <col min="11525" max="11525" width="3.5" style="97" customWidth="1"/>
    <col min="11526" max="11526" width="26.6640625" style="97" customWidth="1"/>
    <col min="11527" max="11531" width="14.1640625" style="97" customWidth="1"/>
    <col min="11532" max="11532" width="9.1640625" style="97" customWidth="1"/>
    <col min="11533" max="11533" width="8.33203125" style="97" customWidth="1"/>
    <col min="11534" max="11534" width="8.6640625" style="97" customWidth="1"/>
    <col min="11535" max="11535" width="9" style="97" customWidth="1"/>
    <col min="11536" max="11536" width="9.33203125" style="97" bestFit="1" customWidth="1"/>
    <col min="11537" max="11537" width="14.33203125" style="97" bestFit="1" customWidth="1"/>
    <col min="11538" max="11538" width="9" style="97" customWidth="1"/>
    <col min="11539" max="11539" width="9.33203125" style="97" customWidth="1"/>
    <col min="11540" max="11540" width="9.1640625" style="97" customWidth="1"/>
    <col min="11541" max="11542" width="9.33203125" style="97" customWidth="1"/>
    <col min="11543" max="11544" width="10" style="97" customWidth="1"/>
    <col min="11545" max="11545" width="9.83203125" style="97" customWidth="1"/>
    <col min="11546" max="11547" width="10.1640625" style="97" customWidth="1"/>
    <col min="11548" max="11548" width="9.6640625" style="97" customWidth="1"/>
    <col min="11549" max="11549" width="10.1640625" style="97" customWidth="1"/>
    <col min="11550" max="11776" width="17.83203125" style="97"/>
    <col min="11777" max="11777" width="24.6640625" style="97" bestFit="1" customWidth="1"/>
    <col min="11778" max="11778" width="4.33203125" style="97" customWidth="1"/>
    <col min="11779" max="11779" width="2.5" style="97" customWidth="1"/>
    <col min="11780" max="11780" width="16.6640625" style="97" customWidth="1"/>
    <col min="11781" max="11781" width="3.5" style="97" customWidth="1"/>
    <col min="11782" max="11782" width="26.6640625" style="97" customWidth="1"/>
    <col min="11783" max="11787" width="14.1640625" style="97" customWidth="1"/>
    <col min="11788" max="11788" width="9.1640625" style="97" customWidth="1"/>
    <col min="11789" max="11789" width="8.33203125" style="97" customWidth="1"/>
    <col min="11790" max="11790" width="8.6640625" style="97" customWidth="1"/>
    <col min="11791" max="11791" width="9" style="97" customWidth="1"/>
    <col min="11792" max="11792" width="9.33203125" style="97" bestFit="1" customWidth="1"/>
    <col min="11793" max="11793" width="14.33203125" style="97" bestFit="1" customWidth="1"/>
    <col min="11794" max="11794" width="9" style="97" customWidth="1"/>
    <col min="11795" max="11795" width="9.33203125" style="97" customWidth="1"/>
    <col min="11796" max="11796" width="9.1640625" style="97" customWidth="1"/>
    <col min="11797" max="11798" width="9.33203125" style="97" customWidth="1"/>
    <col min="11799" max="11800" width="10" style="97" customWidth="1"/>
    <col min="11801" max="11801" width="9.83203125" style="97" customWidth="1"/>
    <col min="11802" max="11803" width="10.1640625" style="97" customWidth="1"/>
    <col min="11804" max="11804" width="9.6640625" style="97" customWidth="1"/>
    <col min="11805" max="11805" width="10.1640625" style="97" customWidth="1"/>
    <col min="11806" max="12032" width="17.83203125" style="97"/>
    <col min="12033" max="12033" width="24.6640625" style="97" bestFit="1" customWidth="1"/>
    <col min="12034" max="12034" width="4.33203125" style="97" customWidth="1"/>
    <col min="12035" max="12035" width="2.5" style="97" customWidth="1"/>
    <col min="12036" max="12036" width="16.6640625" style="97" customWidth="1"/>
    <col min="12037" max="12037" width="3.5" style="97" customWidth="1"/>
    <col min="12038" max="12038" width="26.6640625" style="97" customWidth="1"/>
    <col min="12039" max="12043" width="14.1640625" style="97" customWidth="1"/>
    <col min="12044" max="12044" width="9.1640625" style="97" customWidth="1"/>
    <col min="12045" max="12045" width="8.33203125" style="97" customWidth="1"/>
    <col min="12046" max="12046" width="8.6640625" style="97" customWidth="1"/>
    <col min="12047" max="12047" width="9" style="97" customWidth="1"/>
    <col min="12048" max="12048" width="9.33203125" style="97" bestFit="1" customWidth="1"/>
    <col min="12049" max="12049" width="14.33203125" style="97" bestFit="1" customWidth="1"/>
    <col min="12050" max="12050" width="9" style="97" customWidth="1"/>
    <col min="12051" max="12051" width="9.33203125" style="97" customWidth="1"/>
    <col min="12052" max="12052" width="9.1640625" style="97" customWidth="1"/>
    <col min="12053" max="12054" width="9.33203125" style="97" customWidth="1"/>
    <col min="12055" max="12056" width="10" style="97" customWidth="1"/>
    <col min="12057" max="12057" width="9.83203125" style="97" customWidth="1"/>
    <col min="12058" max="12059" width="10.1640625" style="97" customWidth="1"/>
    <col min="12060" max="12060" width="9.6640625" style="97" customWidth="1"/>
    <col min="12061" max="12061" width="10.1640625" style="97" customWidth="1"/>
    <col min="12062" max="12288" width="17.83203125" style="97"/>
    <col min="12289" max="12289" width="24.6640625" style="97" bestFit="1" customWidth="1"/>
    <col min="12290" max="12290" width="4.33203125" style="97" customWidth="1"/>
    <col min="12291" max="12291" width="2.5" style="97" customWidth="1"/>
    <col min="12292" max="12292" width="16.6640625" style="97" customWidth="1"/>
    <col min="12293" max="12293" width="3.5" style="97" customWidth="1"/>
    <col min="12294" max="12294" width="26.6640625" style="97" customWidth="1"/>
    <col min="12295" max="12299" width="14.1640625" style="97" customWidth="1"/>
    <col min="12300" max="12300" width="9.1640625" style="97" customWidth="1"/>
    <col min="12301" max="12301" width="8.33203125" style="97" customWidth="1"/>
    <col min="12302" max="12302" width="8.6640625" style="97" customWidth="1"/>
    <col min="12303" max="12303" width="9" style="97" customWidth="1"/>
    <col min="12304" max="12304" width="9.33203125" style="97" bestFit="1" customWidth="1"/>
    <col min="12305" max="12305" width="14.33203125" style="97" bestFit="1" customWidth="1"/>
    <col min="12306" max="12306" width="9" style="97" customWidth="1"/>
    <col min="12307" max="12307" width="9.33203125" style="97" customWidth="1"/>
    <col min="12308" max="12308" width="9.1640625" style="97" customWidth="1"/>
    <col min="12309" max="12310" width="9.33203125" style="97" customWidth="1"/>
    <col min="12311" max="12312" width="10" style="97" customWidth="1"/>
    <col min="12313" max="12313" width="9.83203125" style="97" customWidth="1"/>
    <col min="12314" max="12315" width="10.1640625" style="97" customWidth="1"/>
    <col min="12316" max="12316" width="9.6640625" style="97" customWidth="1"/>
    <col min="12317" max="12317" width="10.1640625" style="97" customWidth="1"/>
    <col min="12318" max="12544" width="17.83203125" style="97"/>
    <col min="12545" max="12545" width="24.6640625" style="97" bestFit="1" customWidth="1"/>
    <col min="12546" max="12546" width="4.33203125" style="97" customWidth="1"/>
    <col min="12547" max="12547" width="2.5" style="97" customWidth="1"/>
    <col min="12548" max="12548" width="16.6640625" style="97" customWidth="1"/>
    <col min="12549" max="12549" width="3.5" style="97" customWidth="1"/>
    <col min="12550" max="12550" width="26.6640625" style="97" customWidth="1"/>
    <col min="12551" max="12555" width="14.1640625" style="97" customWidth="1"/>
    <col min="12556" max="12556" width="9.1640625" style="97" customWidth="1"/>
    <col min="12557" max="12557" width="8.33203125" style="97" customWidth="1"/>
    <col min="12558" max="12558" width="8.6640625" style="97" customWidth="1"/>
    <col min="12559" max="12559" width="9" style="97" customWidth="1"/>
    <col min="12560" max="12560" width="9.33203125" style="97" bestFit="1" customWidth="1"/>
    <col min="12561" max="12561" width="14.33203125" style="97" bestFit="1" customWidth="1"/>
    <col min="12562" max="12562" width="9" style="97" customWidth="1"/>
    <col min="12563" max="12563" width="9.33203125" style="97" customWidth="1"/>
    <col min="12564" max="12564" width="9.1640625" style="97" customWidth="1"/>
    <col min="12565" max="12566" width="9.33203125" style="97" customWidth="1"/>
    <col min="12567" max="12568" width="10" style="97" customWidth="1"/>
    <col min="12569" max="12569" width="9.83203125" style="97" customWidth="1"/>
    <col min="12570" max="12571" width="10.1640625" style="97" customWidth="1"/>
    <col min="12572" max="12572" width="9.6640625" style="97" customWidth="1"/>
    <col min="12573" max="12573" width="10.1640625" style="97" customWidth="1"/>
    <col min="12574" max="12800" width="17.83203125" style="97"/>
    <col min="12801" max="12801" width="24.6640625" style="97" bestFit="1" customWidth="1"/>
    <col min="12802" max="12802" width="4.33203125" style="97" customWidth="1"/>
    <col min="12803" max="12803" width="2.5" style="97" customWidth="1"/>
    <col min="12804" max="12804" width="16.6640625" style="97" customWidth="1"/>
    <col min="12805" max="12805" width="3.5" style="97" customWidth="1"/>
    <col min="12806" max="12806" width="26.6640625" style="97" customWidth="1"/>
    <col min="12807" max="12811" width="14.1640625" style="97" customWidth="1"/>
    <col min="12812" max="12812" width="9.1640625" style="97" customWidth="1"/>
    <col min="12813" max="12813" width="8.33203125" style="97" customWidth="1"/>
    <col min="12814" max="12814" width="8.6640625" style="97" customWidth="1"/>
    <col min="12815" max="12815" width="9" style="97" customWidth="1"/>
    <col min="12816" max="12816" width="9.33203125" style="97" bestFit="1" customWidth="1"/>
    <col min="12817" max="12817" width="14.33203125" style="97" bestFit="1" customWidth="1"/>
    <col min="12818" max="12818" width="9" style="97" customWidth="1"/>
    <col min="12819" max="12819" width="9.33203125" style="97" customWidth="1"/>
    <col min="12820" max="12820" width="9.1640625" style="97" customWidth="1"/>
    <col min="12821" max="12822" width="9.33203125" style="97" customWidth="1"/>
    <col min="12823" max="12824" width="10" style="97" customWidth="1"/>
    <col min="12825" max="12825" width="9.83203125" style="97" customWidth="1"/>
    <col min="12826" max="12827" width="10.1640625" style="97" customWidth="1"/>
    <col min="12828" max="12828" width="9.6640625" style="97" customWidth="1"/>
    <col min="12829" max="12829" width="10.1640625" style="97" customWidth="1"/>
    <col min="12830" max="13056" width="17.83203125" style="97"/>
    <col min="13057" max="13057" width="24.6640625" style="97" bestFit="1" customWidth="1"/>
    <col min="13058" max="13058" width="4.33203125" style="97" customWidth="1"/>
    <col min="13059" max="13059" width="2.5" style="97" customWidth="1"/>
    <col min="13060" max="13060" width="16.6640625" style="97" customWidth="1"/>
    <col min="13061" max="13061" width="3.5" style="97" customWidth="1"/>
    <col min="13062" max="13062" width="26.6640625" style="97" customWidth="1"/>
    <col min="13063" max="13067" width="14.1640625" style="97" customWidth="1"/>
    <col min="13068" max="13068" width="9.1640625" style="97" customWidth="1"/>
    <col min="13069" max="13069" width="8.33203125" style="97" customWidth="1"/>
    <col min="13070" max="13070" width="8.6640625" style="97" customWidth="1"/>
    <col min="13071" max="13071" width="9" style="97" customWidth="1"/>
    <col min="13072" max="13072" width="9.33203125" style="97" bestFit="1" customWidth="1"/>
    <col min="13073" max="13073" width="14.33203125" style="97" bestFit="1" customWidth="1"/>
    <col min="13074" max="13074" width="9" style="97" customWidth="1"/>
    <col min="13075" max="13075" width="9.33203125" style="97" customWidth="1"/>
    <col min="13076" max="13076" width="9.1640625" style="97" customWidth="1"/>
    <col min="13077" max="13078" width="9.33203125" style="97" customWidth="1"/>
    <col min="13079" max="13080" width="10" style="97" customWidth="1"/>
    <col min="13081" max="13081" width="9.83203125" style="97" customWidth="1"/>
    <col min="13082" max="13083" width="10.1640625" style="97" customWidth="1"/>
    <col min="13084" max="13084" width="9.6640625" style="97" customWidth="1"/>
    <col min="13085" max="13085" width="10.1640625" style="97" customWidth="1"/>
    <col min="13086" max="13312" width="17.83203125" style="97"/>
    <col min="13313" max="13313" width="24.6640625" style="97" bestFit="1" customWidth="1"/>
    <col min="13314" max="13314" width="4.33203125" style="97" customWidth="1"/>
    <col min="13315" max="13315" width="2.5" style="97" customWidth="1"/>
    <col min="13316" max="13316" width="16.6640625" style="97" customWidth="1"/>
    <col min="13317" max="13317" width="3.5" style="97" customWidth="1"/>
    <col min="13318" max="13318" width="26.6640625" style="97" customWidth="1"/>
    <col min="13319" max="13323" width="14.1640625" style="97" customWidth="1"/>
    <col min="13324" max="13324" width="9.1640625" style="97" customWidth="1"/>
    <col min="13325" max="13325" width="8.33203125" style="97" customWidth="1"/>
    <col min="13326" max="13326" width="8.6640625" style="97" customWidth="1"/>
    <col min="13327" max="13327" width="9" style="97" customWidth="1"/>
    <col min="13328" max="13328" width="9.33203125" style="97" bestFit="1" customWidth="1"/>
    <col min="13329" max="13329" width="14.33203125" style="97" bestFit="1" customWidth="1"/>
    <col min="13330" max="13330" width="9" style="97" customWidth="1"/>
    <col min="13331" max="13331" width="9.33203125" style="97" customWidth="1"/>
    <col min="13332" max="13332" width="9.1640625" style="97" customWidth="1"/>
    <col min="13333" max="13334" width="9.33203125" style="97" customWidth="1"/>
    <col min="13335" max="13336" width="10" style="97" customWidth="1"/>
    <col min="13337" max="13337" width="9.83203125" style="97" customWidth="1"/>
    <col min="13338" max="13339" width="10.1640625" style="97" customWidth="1"/>
    <col min="13340" max="13340" width="9.6640625" style="97" customWidth="1"/>
    <col min="13341" max="13341" width="10.1640625" style="97" customWidth="1"/>
    <col min="13342" max="13568" width="17.83203125" style="97"/>
    <col min="13569" max="13569" width="24.6640625" style="97" bestFit="1" customWidth="1"/>
    <col min="13570" max="13570" width="4.33203125" style="97" customWidth="1"/>
    <col min="13571" max="13571" width="2.5" style="97" customWidth="1"/>
    <col min="13572" max="13572" width="16.6640625" style="97" customWidth="1"/>
    <col min="13573" max="13573" width="3.5" style="97" customWidth="1"/>
    <col min="13574" max="13574" width="26.6640625" style="97" customWidth="1"/>
    <col min="13575" max="13579" width="14.1640625" style="97" customWidth="1"/>
    <col min="13580" max="13580" width="9.1640625" style="97" customWidth="1"/>
    <col min="13581" max="13581" width="8.33203125" style="97" customWidth="1"/>
    <col min="13582" max="13582" width="8.6640625" style="97" customWidth="1"/>
    <col min="13583" max="13583" width="9" style="97" customWidth="1"/>
    <col min="13584" max="13584" width="9.33203125" style="97" bestFit="1" customWidth="1"/>
    <col min="13585" max="13585" width="14.33203125" style="97" bestFit="1" customWidth="1"/>
    <col min="13586" max="13586" width="9" style="97" customWidth="1"/>
    <col min="13587" max="13587" width="9.33203125" style="97" customWidth="1"/>
    <col min="13588" max="13588" width="9.1640625" style="97" customWidth="1"/>
    <col min="13589" max="13590" width="9.33203125" style="97" customWidth="1"/>
    <col min="13591" max="13592" width="10" style="97" customWidth="1"/>
    <col min="13593" max="13593" width="9.83203125" style="97" customWidth="1"/>
    <col min="13594" max="13595" width="10.1640625" style="97" customWidth="1"/>
    <col min="13596" max="13596" width="9.6640625" style="97" customWidth="1"/>
    <col min="13597" max="13597" width="10.1640625" style="97" customWidth="1"/>
    <col min="13598" max="13824" width="17.83203125" style="97"/>
    <col min="13825" max="13825" width="24.6640625" style="97" bestFit="1" customWidth="1"/>
    <col min="13826" max="13826" width="4.33203125" style="97" customWidth="1"/>
    <col min="13827" max="13827" width="2.5" style="97" customWidth="1"/>
    <col min="13828" max="13828" width="16.6640625" style="97" customWidth="1"/>
    <col min="13829" max="13829" width="3.5" style="97" customWidth="1"/>
    <col min="13830" max="13830" width="26.6640625" style="97" customWidth="1"/>
    <col min="13831" max="13835" width="14.1640625" style="97" customWidth="1"/>
    <col min="13836" max="13836" width="9.1640625" style="97" customWidth="1"/>
    <col min="13837" max="13837" width="8.33203125" style="97" customWidth="1"/>
    <col min="13838" max="13838" width="8.6640625" style="97" customWidth="1"/>
    <col min="13839" max="13839" width="9" style="97" customWidth="1"/>
    <col min="13840" max="13840" width="9.33203125" style="97" bestFit="1" customWidth="1"/>
    <col min="13841" max="13841" width="14.33203125" style="97" bestFit="1" customWidth="1"/>
    <col min="13842" max="13842" width="9" style="97" customWidth="1"/>
    <col min="13843" max="13843" width="9.33203125" style="97" customWidth="1"/>
    <col min="13844" max="13844" width="9.1640625" style="97" customWidth="1"/>
    <col min="13845" max="13846" width="9.33203125" style="97" customWidth="1"/>
    <col min="13847" max="13848" width="10" style="97" customWidth="1"/>
    <col min="13849" max="13849" width="9.83203125" style="97" customWidth="1"/>
    <col min="13850" max="13851" width="10.1640625" style="97" customWidth="1"/>
    <col min="13852" max="13852" width="9.6640625" style="97" customWidth="1"/>
    <col min="13853" max="13853" width="10.1640625" style="97" customWidth="1"/>
    <col min="13854" max="14080" width="17.83203125" style="97"/>
    <col min="14081" max="14081" width="24.6640625" style="97" bestFit="1" customWidth="1"/>
    <col min="14082" max="14082" width="4.33203125" style="97" customWidth="1"/>
    <col min="14083" max="14083" width="2.5" style="97" customWidth="1"/>
    <col min="14084" max="14084" width="16.6640625" style="97" customWidth="1"/>
    <col min="14085" max="14085" width="3.5" style="97" customWidth="1"/>
    <col min="14086" max="14086" width="26.6640625" style="97" customWidth="1"/>
    <col min="14087" max="14091" width="14.1640625" style="97" customWidth="1"/>
    <col min="14092" max="14092" width="9.1640625" style="97" customWidth="1"/>
    <col min="14093" max="14093" width="8.33203125" style="97" customWidth="1"/>
    <col min="14094" max="14094" width="8.6640625" style="97" customWidth="1"/>
    <col min="14095" max="14095" width="9" style="97" customWidth="1"/>
    <col min="14096" max="14096" width="9.33203125" style="97" bestFit="1" customWidth="1"/>
    <col min="14097" max="14097" width="14.33203125" style="97" bestFit="1" customWidth="1"/>
    <col min="14098" max="14098" width="9" style="97" customWidth="1"/>
    <col min="14099" max="14099" width="9.33203125" style="97" customWidth="1"/>
    <col min="14100" max="14100" width="9.1640625" style="97" customWidth="1"/>
    <col min="14101" max="14102" width="9.33203125" style="97" customWidth="1"/>
    <col min="14103" max="14104" width="10" style="97" customWidth="1"/>
    <col min="14105" max="14105" width="9.83203125" style="97" customWidth="1"/>
    <col min="14106" max="14107" width="10.1640625" style="97" customWidth="1"/>
    <col min="14108" max="14108" width="9.6640625" style="97" customWidth="1"/>
    <col min="14109" max="14109" width="10.1640625" style="97" customWidth="1"/>
    <col min="14110" max="14336" width="17.83203125" style="97"/>
    <col min="14337" max="14337" width="24.6640625" style="97" bestFit="1" customWidth="1"/>
    <col min="14338" max="14338" width="4.33203125" style="97" customWidth="1"/>
    <col min="14339" max="14339" width="2.5" style="97" customWidth="1"/>
    <col min="14340" max="14340" width="16.6640625" style="97" customWidth="1"/>
    <col min="14341" max="14341" width="3.5" style="97" customWidth="1"/>
    <col min="14342" max="14342" width="26.6640625" style="97" customWidth="1"/>
    <col min="14343" max="14347" width="14.1640625" style="97" customWidth="1"/>
    <col min="14348" max="14348" width="9.1640625" style="97" customWidth="1"/>
    <col min="14349" max="14349" width="8.33203125" style="97" customWidth="1"/>
    <col min="14350" max="14350" width="8.6640625" style="97" customWidth="1"/>
    <col min="14351" max="14351" width="9" style="97" customWidth="1"/>
    <col min="14352" max="14352" width="9.33203125" style="97" bestFit="1" customWidth="1"/>
    <col min="14353" max="14353" width="14.33203125" style="97" bestFit="1" customWidth="1"/>
    <col min="14354" max="14354" width="9" style="97" customWidth="1"/>
    <col min="14355" max="14355" width="9.33203125" style="97" customWidth="1"/>
    <col min="14356" max="14356" width="9.1640625" style="97" customWidth="1"/>
    <col min="14357" max="14358" width="9.33203125" style="97" customWidth="1"/>
    <col min="14359" max="14360" width="10" style="97" customWidth="1"/>
    <col min="14361" max="14361" width="9.83203125" style="97" customWidth="1"/>
    <col min="14362" max="14363" width="10.1640625" style="97" customWidth="1"/>
    <col min="14364" max="14364" width="9.6640625" style="97" customWidth="1"/>
    <col min="14365" max="14365" width="10.1640625" style="97" customWidth="1"/>
    <col min="14366" max="14592" width="17.83203125" style="97"/>
    <col min="14593" max="14593" width="24.6640625" style="97" bestFit="1" customWidth="1"/>
    <col min="14594" max="14594" width="4.33203125" style="97" customWidth="1"/>
    <col min="14595" max="14595" width="2.5" style="97" customWidth="1"/>
    <col min="14596" max="14596" width="16.6640625" style="97" customWidth="1"/>
    <col min="14597" max="14597" width="3.5" style="97" customWidth="1"/>
    <col min="14598" max="14598" width="26.6640625" style="97" customWidth="1"/>
    <col min="14599" max="14603" width="14.1640625" style="97" customWidth="1"/>
    <col min="14604" max="14604" width="9.1640625" style="97" customWidth="1"/>
    <col min="14605" max="14605" width="8.33203125" style="97" customWidth="1"/>
    <col min="14606" max="14606" width="8.6640625" style="97" customWidth="1"/>
    <col min="14607" max="14607" width="9" style="97" customWidth="1"/>
    <col min="14608" max="14608" width="9.33203125" style="97" bestFit="1" customWidth="1"/>
    <col min="14609" max="14609" width="14.33203125" style="97" bestFit="1" customWidth="1"/>
    <col min="14610" max="14610" width="9" style="97" customWidth="1"/>
    <col min="14611" max="14611" width="9.33203125" style="97" customWidth="1"/>
    <col min="14612" max="14612" width="9.1640625" style="97" customWidth="1"/>
    <col min="14613" max="14614" width="9.33203125" style="97" customWidth="1"/>
    <col min="14615" max="14616" width="10" style="97" customWidth="1"/>
    <col min="14617" max="14617" width="9.83203125" style="97" customWidth="1"/>
    <col min="14618" max="14619" width="10.1640625" style="97" customWidth="1"/>
    <col min="14620" max="14620" width="9.6640625" style="97" customWidth="1"/>
    <col min="14621" max="14621" width="10.1640625" style="97" customWidth="1"/>
    <col min="14622" max="14848" width="17.83203125" style="97"/>
    <col min="14849" max="14849" width="24.6640625" style="97" bestFit="1" customWidth="1"/>
    <col min="14850" max="14850" width="4.33203125" style="97" customWidth="1"/>
    <col min="14851" max="14851" width="2.5" style="97" customWidth="1"/>
    <col min="14852" max="14852" width="16.6640625" style="97" customWidth="1"/>
    <col min="14853" max="14853" width="3.5" style="97" customWidth="1"/>
    <col min="14854" max="14854" width="26.6640625" style="97" customWidth="1"/>
    <col min="14855" max="14859" width="14.1640625" style="97" customWidth="1"/>
    <col min="14860" max="14860" width="9.1640625" style="97" customWidth="1"/>
    <col min="14861" max="14861" width="8.33203125" style="97" customWidth="1"/>
    <col min="14862" max="14862" width="8.6640625" style="97" customWidth="1"/>
    <col min="14863" max="14863" width="9" style="97" customWidth="1"/>
    <col min="14864" max="14864" width="9.33203125" style="97" bestFit="1" customWidth="1"/>
    <col min="14865" max="14865" width="14.33203125" style="97" bestFit="1" customWidth="1"/>
    <col min="14866" max="14866" width="9" style="97" customWidth="1"/>
    <col min="14867" max="14867" width="9.33203125" style="97" customWidth="1"/>
    <col min="14868" max="14868" width="9.1640625" style="97" customWidth="1"/>
    <col min="14869" max="14870" width="9.33203125" style="97" customWidth="1"/>
    <col min="14871" max="14872" width="10" style="97" customWidth="1"/>
    <col min="14873" max="14873" width="9.83203125" style="97" customWidth="1"/>
    <col min="14874" max="14875" width="10.1640625" style="97" customWidth="1"/>
    <col min="14876" max="14876" width="9.6640625" style="97" customWidth="1"/>
    <col min="14877" max="14877" width="10.1640625" style="97" customWidth="1"/>
    <col min="14878" max="15104" width="17.83203125" style="97"/>
    <col min="15105" max="15105" width="24.6640625" style="97" bestFit="1" customWidth="1"/>
    <col min="15106" max="15106" width="4.33203125" style="97" customWidth="1"/>
    <col min="15107" max="15107" width="2.5" style="97" customWidth="1"/>
    <col min="15108" max="15108" width="16.6640625" style="97" customWidth="1"/>
    <col min="15109" max="15109" width="3.5" style="97" customWidth="1"/>
    <col min="15110" max="15110" width="26.6640625" style="97" customWidth="1"/>
    <col min="15111" max="15115" width="14.1640625" style="97" customWidth="1"/>
    <col min="15116" max="15116" width="9.1640625" style="97" customWidth="1"/>
    <col min="15117" max="15117" width="8.33203125" style="97" customWidth="1"/>
    <col min="15118" max="15118" width="8.6640625" style="97" customWidth="1"/>
    <col min="15119" max="15119" width="9" style="97" customWidth="1"/>
    <col min="15120" max="15120" width="9.33203125" style="97" bestFit="1" customWidth="1"/>
    <col min="15121" max="15121" width="14.33203125" style="97" bestFit="1" customWidth="1"/>
    <col min="15122" max="15122" width="9" style="97" customWidth="1"/>
    <col min="15123" max="15123" width="9.33203125" style="97" customWidth="1"/>
    <col min="15124" max="15124" width="9.1640625" style="97" customWidth="1"/>
    <col min="15125" max="15126" width="9.33203125" style="97" customWidth="1"/>
    <col min="15127" max="15128" width="10" style="97" customWidth="1"/>
    <col min="15129" max="15129" width="9.83203125" style="97" customWidth="1"/>
    <col min="15130" max="15131" width="10.1640625" style="97" customWidth="1"/>
    <col min="15132" max="15132" width="9.6640625" style="97" customWidth="1"/>
    <col min="15133" max="15133" width="10.1640625" style="97" customWidth="1"/>
    <col min="15134" max="15360" width="17.83203125" style="97"/>
    <col min="15361" max="15361" width="24.6640625" style="97" bestFit="1" customWidth="1"/>
    <col min="15362" max="15362" width="4.33203125" style="97" customWidth="1"/>
    <col min="15363" max="15363" width="2.5" style="97" customWidth="1"/>
    <col min="15364" max="15364" width="16.6640625" style="97" customWidth="1"/>
    <col min="15365" max="15365" width="3.5" style="97" customWidth="1"/>
    <col min="15366" max="15366" width="26.6640625" style="97" customWidth="1"/>
    <col min="15367" max="15371" width="14.1640625" style="97" customWidth="1"/>
    <col min="15372" max="15372" width="9.1640625" style="97" customWidth="1"/>
    <col min="15373" max="15373" width="8.33203125" style="97" customWidth="1"/>
    <col min="15374" max="15374" width="8.6640625" style="97" customWidth="1"/>
    <col min="15375" max="15375" width="9" style="97" customWidth="1"/>
    <col min="15376" max="15376" width="9.33203125" style="97" bestFit="1" customWidth="1"/>
    <col min="15377" max="15377" width="14.33203125" style="97" bestFit="1" customWidth="1"/>
    <col min="15378" max="15378" width="9" style="97" customWidth="1"/>
    <col min="15379" max="15379" width="9.33203125" style="97" customWidth="1"/>
    <col min="15380" max="15380" width="9.1640625" style="97" customWidth="1"/>
    <col min="15381" max="15382" width="9.33203125" style="97" customWidth="1"/>
    <col min="15383" max="15384" width="10" style="97" customWidth="1"/>
    <col min="15385" max="15385" width="9.83203125" style="97" customWidth="1"/>
    <col min="15386" max="15387" width="10.1640625" style="97" customWidth="1"/>
    <col min="15388" max="15388" width="9.6640625" style="97" customWidth="1"/>
    <col min="15389" max="15389" width="10.1640625" style="97" customWidth="1"/>
    <col min="15390" max="15616" width="17.83203125" style="97"/>
    <col min="15617" max="15617" width="24.6640625" style="97" bestFit="1" customWidth="1"/>
    <col min="15618" max="15618" width="4.33203125" style="97" customWidth="1"/>
    <col min="15619" max="15619" width="2.5" style="97" customWidth="1"/>
    <col min="15620" max="15620" width="16.6640625" style="97" customWidth="1"/>
    <col min="15621" max="15621" width="3.5" style="97" customWidth="1"/>
    <col min="15622" max="15622" width="26.6640625" style="97" customWidth="1"/>
    <col min="15623" max="15627" width="14.1640625" style="97" customWidth="1"/>
    <col min="15628" max="15628" width="9.1640625" style="97" customWidth="1"/>
    <col min="15629" max="15629" width="8.33203125" style="97" customWidth="1"/>
    <col min="15630" max="15630" width="8.6640625" style="97" customWidth="1"/>
    <col min="15631" max="15631" width="9" style="97" customWidth="1"/>
    <col min="15632" max="15632" width="9.33203125" style="97" bestFit="1" customWidth="1"/>
    <col min="15633" max="15633" width="14.33203125" style="97" bestFit="1" customWidth="1"/>
    <col min="15634" max="15634" width="9" style="97" customWidth="1"/>
    <col min="15635" max="15635" width="9.33203125" style="97" customWidth="1"/>
    <col min="15636" max="15636" width="9.1640625" style="97" customWidth="1"/>
    <col min="15637" max="15638" width="9.33203125" style="97" customWidth="1"/>
    <col min="15639" max="15640" width="10" style="97" customWidth="1"/>
    <col min="15641" max="15641" width="9.83203125" style="97" customWidth="1"/>
    <col min="15642" max="15643" width="10.1640625" style="97" customWidth="1"/>
    <col min="15644" max="15644" width="9.6640625" style="97" customWidth="1"/>
    <col min="15645" max="15645" width="10.1640625" style="97" customWidth="1"/>
    <col min="15646" max="15872" width="17.83203125" style="97"/>
    <col min="15873" max="15873" width="24.6640625" style="97" bestFit="1" customWidth="1"/>
    <col min="15874" max="15874" width="4.33203125" style="97" customWidth="1"/>
    <col min="15875" max="15875" width="2.5" style="97" customWidth="1"/>
    <col min="15876" max="15876" width="16.6640625" style="97" customWidth="1"/>
    <col min="15877" max="15877" width="3.5" style="97" customWidth="1"/>
    <col min="15878" max="15878" width="26.6640625" style="97" customWidth="1"/>
    <col min="15879" max="15883" width="14.1640625" style="97" customWidth="1"/>
    <col min="15884" max="15884" width="9.1640625" style="97" customWidth="1"/>
    <col min="15885" max="15885" width="8.33203125" style="97" customWidth="1"/>
    <col min="15886" max="15886" width="8.6640625" style="97" customWidth="1"/>
    <col min="15887" max="15887" width="9" style="97" customWidth="1"/>
    <col min="15888" max="15888" width="9.33203125" style="97" bestFit="1" customWidth="1"/>
    <col min="15889" max="15889" width="14.33203125" style="97" bestFit="1" customWidth="1"/>
    <col min="15890" max="15890" width="9" style="97" customWidth="1"/>
    <col min="15891" max="15891" width="9.33203125" style="97" customWidth="1"/>
    <col min="15892" max="15892" width="9.1640625" style="97" customWidth="1"/>
    <col min="15893" max="15894" width="9.33203125" style="97" customWidth="1"/>
    <col min="15895" max="15896" width="10" style="97" customWidth="1"/>
    <col min="15897" max="15897" width="9.83203125" style="97" customWidth="1"/>
    <col min="15898" max="15899" width="10.1640625" style="97" customWidth="1"/>
    <col min="15900" max="15900" width="9.6640625" style="97" customWidth="1"/>
    <col min="15901" max="15901" width="10.1640625" style="97" customWidth="1"/>
    <col min="15902" max="16128" width="17.83203125" style="97"/>
    <col min="16129" max="16129" width="24.6640625" style="97" bestFit="1" customWidth="1"/>
    <col min="16130" max="16130" width="4.33203125" style="97" customWidth="1"/>
    <col min="16131" max="16131" width="2.5" style="97" customWidth="1"/>
    <col min="16132" max="16132" width="16.6640625" style="97" customWidth="1"/>
    <col min="16133" max="16133" width="3.5" style="97" customWidth="1"/>
    <col min="16134" max="16134" width="26.6640625" style="97" customWidth="1"/>
    <col min="16135" max="16139" width="14.1640625" style="97" customWidth="1"/>
    <col min="16140" max="16140" width="9.1640625" style="97" customWidth="1"/>
    <col min="16141" max="16141" width="8.33203125" style="97" customWidth="1"/>
    <col min="16142" max="16142" width="8.6640625" style="97" customWidth="1"/>
    <col min="16143" max="16143" width="9" style="97" customWidth="1"/>
    <col min="16144" max="16144" width="9.33203125" style="97" bestFit="1" customWidth="1"/>
    <col min="16145" max="16145" width="14.33203125" style="97" bestFit="1" customWidth="1"/>
    <col min="16146" max="16146" width="9" style="97" customWidth="1"/>
    <col min="16147" max="16147" width="9.33203125" style="97" customWidth="1"/>
    <col min="16148" max="16148" width="9.1640625" style="97" customWidth="1"/>
    <col min="16149" max="16150" width="9.33203125" style="97" customWidth="1"/>
    <col min="16151" max="16152" width="10" style="97" customWidth="1"/>
    <col min="16153" max="16153" width="9.83203125" style="97" customWidth="1"/>
    <col min="16154" max="16155" width="10.1640625" style="97" customWidth="1"/>
    <col min="16156" max="16156" width="9.6640625" style="97" customWidth="1"/>
    <col min="16157" max="16157" width="10.1640625" style="97" customWidth="1"/>
    <col min="16158" max="16384" width="17.83203125" style="97"/>
  </cols>
  <sheetData>
    <row r="1" spans="1:20" ht="21">
      <c r="B1" s="457" t="s">
        <v>39</v>
      </c>
      <c r="C1" s="457"/>
      <c r="D1" s="457"/>
      <c r="E1" s="457"/>
      <c r="F1" s="457"/>
      <c r="G1" s="457"/>
    </row>
    <row r="2" spans="1:20" ht="28.5" customHeight="1">
      <c r="A2" s="98"/>
      <c r="B2" s="99"/>
      <c r="C2" s="100"/>
      <c r="D2" s="101"/>
      <c r="E2" s="99"/>
      <c r="F2" s="99"/>
      <c r="G2" s="100"/>
      <c r="H2" s="102"/>
      <c r="I2" s="100"/>
      <c r="J2" s="100"/>
      <c r="K2" s="100"/>
      <c r="L2" s="103"/>
      <c r="M2" s="103"/>
    </row>
    <row r="3" spans="1:20" s="99" customFormat="1" ht="19.5" customHeight="1" thickBot="1">
      <c r="B3" s="104" t="s">
        <v>455</v>
      </c>
      <c r="C3" s="105"/>
      <c r="D3" s="105"/>
      <c r="E3" s="105"/>
      <c r="F3" s="105"/>
      <c r="G3" s="105"/>
      <c r="H3" s="106"/>
      <c r="I3" s="106"/>
      <c r="J3" s="106"/>
      <c r="K3" s="107" t="s">
        <v>56</v>
      </c>
      <c r="L3" s="108"/>
      <c r="M3" s="108"/>
      <c r="N3" s="108"/>
    </row>
    <row r="4" spans="1:20" ht="25.5" customHeight="1">
      <c r="B4" s="458" t="s">
        <v>57</v>
      </c>
      <c r="C4" s="458"/>
      <c r="D4" s="458"/>
      <c r="E4" s="458"/>
      <c r="F4" s="459"/>
      <c r="G4" s="109" t="s">
        <v>456</v>
      </c>
      <c r="H4" s="109">
        <v>22</v>
      </c>
      <c r="I4" s="109">
        <v>23</v>
      </c>
      <c r="J4" s="109">
        <v>24</v>
      </c>
      <c r="K4" s="109">
        <v>25</v>
      </c>
      <c r="L4" s="110"/>
      <c r="O4" s="108"/>
      <c r="P4" s="108"/>
      <c r="Q4" s="108"/>
      <c r="R4" s="108"/>
      <c r="S4" s="108"/>
      <c r="T4" s="108"/>
    </row>
    <row r="5" spans="1:20" ht="5.25" customHeight="1">
      <c r="B5" s="111"/>
      <c r="C5" s="111"/>
      <c r="D5" s="112"/>
      <c r="E5" s="112"/>
      <c r="F5" s="112"/>
      <c r="G5" s="113"/>
      <c r="H5" s="112"/>
      <c r="I5" s="112"/>
      <c r="J5" s="112"/>
      <c r="K5" s="114"/>
      <c r="L5" s="115"/>
      <c r="O5" s="108"/>
      <c r="P5" s="108"/>
      <c r="Q5" s="108"/>
      <c r="R5" s="108"/>
      <c r="S5" s="108"/>
      <c r="T5" s="108"/>
    </row>
    <row r="6" spans="1:20" ht="18" customHeight="1">
      <c r="B6" s="456" t="s">
        <v>58</v>
      </c>
      <c r="C6" s="456"/>
      <c r="D6" s="456"/>
      <c r="E6" s="116"/>
      <c r="F6" s="117" t="s">
        <v>59</v>
      </c>
      <c r="G6" s="112">
        <v>580940</v>
      </c>
      <c r="H6" s="112">
        <v>583215</v>
      </c>
      <c r="I6" s="118">
        <v>583571</v>
      </c>
      <c r="J6" s="119">
        <v>583394</v>
      </c>
      <c r="K6" s="119">
        <v>584335</v>
      </c>
      <c r="L6" s="120"/>
      <c r="O6" s="108"/>
      <c r="P6" s="108"/>
      <c r="Q6" s="108"/>
      <c r="R6" s="108"/>
      <c r="S6" s="108"/>
      <c r="T6" s="108"/>
    </row>
    <row r="7" spans="1:20" ht="9.9499999999999993" customHeight="1">
      <c r="B7" s="456"/>
      <c r="C7" s="456"/>
      <c r="D7" s="456"/>
      <c r="E7" s="116"/>
      <c r="F7" s="117"/>
      <c r="G7" s="112"/>
      <c r="H7" s="112"/>
      <c r="I7" s="118"/>
      <c r="J7" s="119"/>
      <c r="K7" s="119"/>
      <c r="L7" s="115"/>
      <c r="O7" s="108"/>
      <c r="P7" s="108"/>
      <c r="Q7" s="108"/>
      <c r="R7" s="108"/>
      <c r="S7" s="108"/>
      <c r="T7" s="108"/>
    </row>
    <row r="8" spans="1:20" ht="18" customHeight="1">
      <c r="B8" s="456"/>
      <c r="C8" s="456"/>
      <c r="D8" s="456"/>
      <c r="E8" s="116"/>
      <c r="F8" s="117" t="s">
        <v>60</v>
      </c>
      <c r="G8" s="112">
        <v>6106833</v>
      </c>
      <c r="H8" s="112">
        <v>6478853</v>
      </c>
      <c r="I8" s="118">
        <v>6355715</v>
      </c>
      <c r="J8" s="119">
        <v>6185369</v>
      </c>
      <c r="K8" s="119">
        <v>6207604</v>
      </c>
      <c r="L8" s="115"/>
      <c r="O8" s="121"/>
      <c r="P8" s="121"/>
      <c r="Q8" s="121"/>
      <c r="R8" s="121"/>
      <c r="S8" s="122"/>
      <c r="T8" s="122"/>
    </row>
    <row r="9" spans="1:20" ht="11.1" customHeight="1">
      <c r="B9" s="123"/>
      <c r="C9" s="123"/>
      <c r="D9" s="116"/>
      <c r="E9" s="116"/>
      <c r="F9" s="117"/>
      <c r="G9" s="112"/>
      <c r="H9" s="112"/>
      <c r="I9" s="118"/>
      <c r="J9" s="119"/>
      <c r="K9" s="119"/>
      <c r="L9" s="115"/>
      <c r="O9" s="121"/>
      <c r="P9" s="121"/>
      <c r="Q9" s="121"/>
      <c r="R9" s="121"/>
      <c r="S9" s="122"/>
      <c r="T9" s="122"/>
    </row>
    <row r="10" spans="1:20" ht="18" customHeight="1">
      <c r="B10" s="456" t="s">
        <v>61</v>
      </c>
      <c r="C10" s="456"/>
      <c r="D10" s="456"/>
      <c r="E10" s="111"/>
      <c r="F10" s="117" t="s">
        <v>59</v>
      </c>
      <c r="G10" s="112">
        <v>484015</v>
      </c>
      <c r="H10" s="112">
        <v>488622</v>
      </c>
      <c r="I10" s="118">
        <v>491244</v>
      </c>
      <c r="J10" s="119">
        <v>493163</v>
      </c>
      <c r="K10" s="119">
        <v>495758</v>
      </c>
      <c r="L10" s="120"/>
      <c r="O10" s="121"/>
      <c r="P10" s="121"/>
      <c r="Q10" s="121"/>
      <c r="R10" s="121"/>
      <c r="S10" s="122"/>
      <c r="T10" s="122"/>
    </row>
    <row r="11" spans="1:20" ht="9.9499999999999993" customHeight="1">
      <c r="B11" s="456"/>
      <c r="C11" s="456"/>
      <c r="D11" s="456"/>
      <c r="E11" s="111"/>
      <c r="F11" s="117"/>
      <c r="G11" s="112"/>
      <c r="H11" s="112"/>
      <c r="I11" s="118"/>
      <c r="J11" s="119"/>
      <c r="K11" s="119"/>
      <c r="L11" s="115"/>
      <c r="O11" s="121"/>
      <c r="P11" s="121"/>
      <c r="Q11" s="121"/>
      <c r="R11" s="121"/>
      <c r="S11" s="122"/>
      <c r="T11" s="122"/>
    </row>
    <row r="12" spans="1:20" ht="18" customHeight="1">
      <c r="A12" s="124"/>
      <c r="B12" s="456"/>
      <c r="C12" s="456"/>
      <c r="D12" s="456"/>
      <c r="E12" s="112"/>
      <c r="F12" s="117" t="s">
        <v>60</v>
      </c>
      <c r="G12" s="112">
        <v>1965250</v>
      </c>
      <c r="H12" s="112">
        <v>2101591</v>
      </c>
      <c r="I12" s="118">
        <v>2034304</v>
      </c>
      <c r="J12" s="119">
        <v>1995927</v>
      </c>
      <c r="K12" s="119">
        <v>1990066</v>
      </c>
      <c r="L12" s="115"/>
      <c r="M12" s="115"/>
      <c r="N12" s="115"/>
      <c r="O12" s="115"/>
    </row>
    <row r="13" spans="1:20" ht="11.1" customHeight="1">
      <c r="B13" s="111"/>
      <c r="C13" s="111"/>
      <c r="D13" s="125"/>
      <c r="E13" s="112"/>
      <c r="F13" s="117"/>
      <c r="G13" s="112"/>
      <c r="H13" s="112"/>
      <c r="I13" s="118"/>
      <c r="J13" s="119"/>
      <c r="K13" s="119"/>
      <c r="L13" s="115"/>
      <c r="M13" s="115"/>
      <c r="N13" s="115"/>
      <c r="O13" s="115"/>
    </row>
    <row r="14" spans="1:20" ht="18" customHeight="1">
      <c r="B14" s="111"/>
      <c r="C14" s="111"/>
      <c r="D14" s="456" t="s">
        <v>62</v>
      </c>
      <c r="E14" s="111"/>
      <c r="F14" s="117" t="s">
        <v>59</v>
      </c>
      <c r="G14" s="112">
        <v>350908</v>
      </c>
      <c r="H14" s="112">
        <v>345261</v>
      </c>
      <c r="I14" s="118">
        <v>340987</v>
      </c>
      <c r="J14" s="119">
        <v>337451</v>
      </c>
      <c r="K14" s="119">
        <v>334437</v>
      </c>
      <c r="L14" s="115"/>
      <c r="M14" s="115"/>
      <c r="N14" s="115"/>
      <c r="O14" s="115"/>
      <c r="Q14" s="126"/>
    </row>
    <row r="15" spans="1:20" ht="9.9499999999999993" customHeight="1">
      <c r="B15" s="111"/>
      <c r="C15" s="111"/>
      <c r="D15" s="456"/>
      <c r="E15" s="111"/>
      <c r="F15" s="117"/>
      <c r="G15" s="112"/>
      <c r="H15" s="112"/>
      <c r="I15" s="118"/>
      <c r="J15" s="119"/>
      <c r="K15" s="119"/>
      <c r="L15" s="115"/>
      <c r="M15" s="115"/>
      <c r="N15" s="115"/>
      <c r="O15" s="115"/>
      <c r="P15" s="122"/>
      <c r="Q15" s="126"/>
    </row>
    <row r="16" spans="1:20" ht="18" customHeight="1">
      <c r="B16" s="111" t="s">
        <v>63</v>
      </c>
      <c r="C16" s="111"/>
      <c r="D16" s="456"/>
      <c r="E16" s="111"/>
      <c r="F16" s="117" t="s">
        <v>60</v>
      </c>
      <c r="G16" s="112">
        <v>1410808</v>
      </c>
      <c r="H16" s="112">
        <v>1460516</v>
      </c>
      <c r="I16" s="118">
        <v>1360630</v>
      </c>
      <c r="J16" s="119">
        <v>1298607</v>
      </c>
      <c r="K16" s="119">
        <v>1272299</v>
      </c>
    </row>
    <row r="17" spans="2:22" ht="11.1" customHeight="1">
      <c r="B17" s="111"/>
      <c r="C17" s="111"/>
      <c r="D17" s="111"/>
      <c r="E17" s="111"/>
      <c r="F17" s="127"/>
      <c r="G17" s="112"/>
      <c r="H17" s="112"/>
      <c r="I17" s="118"/>
      <c r="J17" s="119"/>
      <c r="K17" s="119"/>
      <c r="L17" s="128"/>
      <c r="M17" s="128"/>
    </row>
    <row r="18" spans="2:22" ht="18" customHeight="1">
      <c r="B18" s="111" t="s">
        <v>64</v>
      </c>
      <c r="C18" s="111"/>
      <c r="D18" s="456" t="s">
        <v>65</v>
      </c>
      <c r="E18" s="111"/>
      <c r="F18" s="117" t="s">
        <v>59</v>
      </c>
      <c r="G18" s="112">
        <v>133107</v>
      </c>
      <c r="H18" s="112">
        <v>143361</v>
      </c>
      <c r="I18" s="118">
        <v>150257</v>
      </c>
      <c r="J18" s="119">
        <v>155712</v>
      </c>
      <c r="K18" s="119">
        <v>161321</v>
      </c>
      <c r="L18" s="108"/>
      <c r="M18" s="108"/>
    </row>
    <row r="19" spans="2:22" ht="9.9499999999999993" customHeight="1">
      <c r="B19" s="111"/>
      <c r="C19" s="111"/>
      <c r="D19" s="456"/>
      <c r="E19" s="111"/>
      <c r="F19" s="117"/>
      <c r="G19" s="112"/>
      <c r="H19" s="112"/>
      <c r="I19" s="118"/>
      <c r="J19" s="119"/>
      <c r="K19" s="119"/>
      <c r="L19" s="108"/>
      <c r="M19" s="108"/>
      <c r="N19" s="115"/>
      <c r="O19" s="115"/>
      <c r="P19" s="115"/>
    </row>
    <row r="20" spans="2:22" ht="18" customHeight="1">
      <c r="B20" s="111"/>
      <c r="C20" s="111"/>
      <c r="D20" s="456"/>
      <c r="E20" s="111"/>
      <c r="F20" s="117" t="s">
        <v>60</v>
      </c>
      <c r="G20" s="112">
        <v>554442</v>
      </c>
      <c r="H20" s="112">
        <v>641075</v>
      </c>
      <c r="I20" s="118">
        <v>673674</v>
      </c>
      <c r="J20" s="119">
        <v>697320</v>
      </c>
      <c r="K20" s="119">
        <v>717767</v>
      </c>
      <c r="L20" s="121"/>
      <c r="M20" s="121"/>
      <c r="N20" s="129"/>
      <c r="O20" s="129"/>
      <c r="P20" s="129"/>
      <c r="Q20" s="129"/>
      <c r="R20" s="129"/>
      <c r="S20" s="129"/>
    </row>
    <row r="21" spans="2:22" ht="11.1" customHeight="1">
      <c r="B21" s="111"/>
      <c r="C21" s="111"/>
      <c r="D21" s="111"/>
      <c r="E21" s="111"/>
      <c r="F21" s="127"/>
      <c r="G21" s="112"/>
      <c r="H21" s="112"/>
      <c r="I21" s="118"/>
      <c r="J21" s="119"/>
      <c r="K21" s="119"/>
      <c r="L21" s="121"/>
      <c r="M21" s="121"/>
    </row>
    <row r="22" spans="2:22" ht="18" customHeight="1">
      <c r="B22" s="111"/>
      <c r="C22" s="111"/>
      <c r="D22" s="111"/>
      <c r="E22" s="111"/>
      <c r="F22" s="117" t="s">
        <v>59</v>
      </c>
      <c r="G22" s="112">
        <v>96925</v>
      </c>
      <c r="H22" s="112">
        <v>94593</v>
      </c>
      <c r="I22" s="118">
        <v>92327</v>
      </c>
      <c r="J22" s="119">
        <v>90231</v>
      </c>
      <c r="K22" s="119">
        <v>88577</v>
      </c>
      <c r="L22" s="121"/>
      <c r="M22" s="121"/>
      <c r="Q22" s="108"/>
      <c r="R22" s="108"/>
      <c r="S22" s="108"/>
      <c r="T22" s="108"/>
      <c r="U22" s="115"/>
      <c r="V22" s="115"/>
    </row>
    <row r="23" spans="2:22" ht="18" customHeight="1">
      <c r="B23" s="456" t="s">
        <v>66</v>
      </c>
      <c r="C23" s="456"/>
      <c r="D23" s="456"/>
      <c r="E23" s="111"/>
      <c r="F23" s="127" t="s">
        <v>67</v>
      </c>
      <c r="G23" s="112">
        <v>1635755</v>
      </c>
      <c r="H23" s="112">
        <v>1632684</v>
      </c>
      <c r="I23" s="118">
        <v>1579633</v>
      </c>
      <c r="J23" s="119">
        <v>1567262</v>
      </c>
      <c r="K23" s="119">
        <v>1535195</v>
      </c>
      <c r="L23" s="130"/>
      <c r="M23" s="131"/>
      <c r="N23" s="108"/>
      <c r="O23" s="108"/>
      <c r="P23" s="108"/>
      <c r="Q23" s="108"/>
      <c r="R23" s="108"/>
      <c r="S23" s="108"/>
    </row>
    <row r="24" spans="2:22" ht="18" customHeight="1">
      <c r="B24" s="111"/>
      <c r="C24" s="111"/>
      <c r="D24" s="111"/>
      <c r="E24" s="111"/>
      <c r="F24" s="117" t="s">
        <v>60</v>
      </c>
      <c r="G24" s="112">
        <v>4141583</v>
      </c>
      <c r="H24" s="112">
        <v>4377262</v>
      </c>
      <c r="I24" s="118">
        <v>4321411</v>
      </c>
      <c r="J24" s="119">
        <v>4189442</v>
      </c>
      <c r="K24" s="119">
        <v>4217538</v>
      </c>
      <c r="M24" s="131"/>
      <c r="N24" s="108"/>
      <c r="O24" s="108"/>
      <c r="P24" s="108"/>
      <c r="Q24" s="108"/>
      <c r="R24" s="115"/>
      <c r="S24" s="115"/>
    </row>
    <row r="25" spans="2:22" ht="11.1" customHeight="1">
      <c r="B25" s="111"/>
      <c r="C25" s="111"/>
      <c r="D25" s="111"/>
      <c r="E25" s="111"/>
      <c r="F25" s="127"/>
      <c r="G25" s="112"/>
      <c r="H25" s="112"/>
      <c r="I25" s="118"/>
      <c r="J25" s="119"/>
      <c r="K25" s="119"/>
      <c r="L25" s="132"/>
      <c r="M25" s="132"/>
      <c r="N25" s="108"/>
      <c r="O25" s="108"/>
      <c r="P25" s="108"/>
      <c r="Q25" s="108"/>
      <c r="R25" s="133"/>
      <c r="S25" s="133"/>
    </row>
    <row r="26" spans="2:22" ht="18" customHeight="1">
      <c r="B26" s="111"/>
      <c r="C26" s="111"/>
      <c r="D26" s="111"/>
      <c r="E26" s="111"/>
      <c r="F26" s="117" t="s">
        <v>59</v>
      </c>
      <c r="G26" s="112">
        <v>3672</v>
      </c>
      <c r="H26" s="112">
        <v>3693</v>
      </c>
      <c r="I26" s="118">
        <v>3760</v>
      </c>
      <c r="J26" s="119">
        <v>3780</v>
      </c>
      <c r="K26" s="119">
        <v>3815</v>
      </c>
      <c r="L26" s="133"/>
      <c r="M26" s="108"/>
      <c r="N26" s="108"/>
      <c r="O26" s="108"/>
      <c r="P26" s="108"/>
      <c r="Q26" s="115"/>
      <c r="R26" s="115"/>
    </row>
    <row r="27" spans="2:22" ht="18" customHeight="1">
      <c r="B27" s="111"/>
      <c r="C27" s="111"/>
      <c r="D27" s="134" t="s">
        <v>68</v>
      </c>
      <c r="E27" s="111"/>
      <c r="F27" s="127" t="s">
        <v>67</v>
      </c>
      <c r="G27" s="112">
        <v>415917</v>
      </c>
      <c r="H27" s="112">
        <v>434909</v>
      </c>
      <c r="I27" s="118">
        <v>424367</v>
      </c>
      <c r="J27" s="119">
        <v>414811</v>
      </c>
      <c r="K27" s="119">
        <v>414976</v>
      </c>
      <c r="L27" s="122"/>
      <c r="M27" s="121"/>
      <c r="N27" s="121"/>
      <c r="O27" s="121"/>
      <c r="P27" s="121"/>
      <c r="Q27" s="121"/>
      <c r="R27" s="121"/>
    </row>
    <row r="28" spans="2:22" ht="18" customHeight="1">
      <c r="B28" s="111"/>
      <c r="C28" s="111"/>
      <c r="D28" s="112"/>
      <c r="E28" s="111"/>
      <c r="F28" s="117" t="s">
        <v>60</v>
      </c>
      <c r="G28" s="112">
        <v>1229808</v>
      </c>
      <c r="H28" s="112">
        <v>1277338</v>
      </c>
      <c r="I28" s="118">
        <v>1242181</v>
      </c>
      <c r="J28" s="119">
        <v>1228652</v>
      </c>
      <c r="K28" s="119">
        <v>1223715</v>
      </c>
      <c r="L28" s="122"/>
      <c r="M28" s="121"/>
      <c r="N28" s="121"/>
      <c r="O28" s="121"/>
      <c r="P28" s="121"/>
      <c r="Q28" s="121"/>
      <c r="R28" s="121"/>
    </row>
    <row r="29" spans="2:22" ht="11.1" customHeight="1">
      <c r="B29" s="111"/>
      <c r="C29" s="111"/>
      <c r="D29" s="111"/>
      <c r="E29" s="111"/>
      <c r="F29" s="127"/>
      <c r="G29" s="112"/>
      <c r="H29" s="112"/>
      <c r="I29" s="118"/>
      <c r="J29" s="119"/>
      <c r="K29" s="119"/>
      <c r="L29" s="122"/>
      <c r="M29" s="121"/>
      <c r="N29" s="121"/>
      <c r="O29" s="121"/>
      <c r="P29" s="121"/>
      <c r="Q29" s="121"/>
      <c r="R29" s="121"/>
    </row>
    <row r="30" spans="2:22" ht="18" customHeight="1">
      <c r="B30" s="111"/>
      <c r="C30" s="111"/>
      <c r="D30" s="111"/>
      <c r="E30" s="111"/>
      <c r="F30" s="117" t="s">
        <v>59</v>
      </c>
      <c r="G30" s="112">
        <v>54160</v>
      </c>
      <c r="H30" s="112">
        <v>53261</v>
      </c>
      <c r="I30" s="118">
        <v>52252</v>
      </c>
      <c r="J30" s="119">
        <v>51309</v>
      </c>
      <c r="K30" s="119">
        <v>50831</v>
      </c>
      <c r="L30" s="126"/>
      <c r="M30" s="121"/>
      <c r="N30" s="121"/>
      <c r="O30" s="121"/>
      <c r="P30" s="121"/>
      <c r="Q30" s="121"/>
      <c r="R30" s="121"/>
    </row>
    <row r="31" spans="2:22" ht="18" customHeight="1">
      <c r="B31" s="111"/>
      <c r="C31" s="111"/>
      <c r="D31" s="125" t="s">
        <v>69</v>
      </c>
      <c r="E31" s="111"/>
      <c r="F31" s="127" t="s">
        <v>67</v>
      </c>
      <c r="G31" s="112">
        <v>560296</v>
      </c>
      <c r="H31" s="112">
        <v>550703</v>
      </c>
      <c r="I31" s="118">
        <v>541079</v>
      </c>
      <c r="J31" s="119">
        <v>530859</v>
      </c>
      <c r="K31" s="119">
        <v>523815</v>
      </c>
      <c r="M31" s="115"/>
      <c r="N31" s="115"/>
      <c r="O31" s="115"/>
      <c r="P31" s="115"/>
      <c r="Q31" s="115"/>
      <c r="R31" s="115"/>
    </row>
    <row r="32" spans="2:22" ht="18" customHeight="1">
      <c r="B32" s="111"/>
      <c r="C32" s="111"/>
      <c r="D32" s="111"/>
      <c r="E32" s="111"/>
      <c r="F32" s="117" t="s">
        <v>60</v>
      </c>
      <c r="G32" s="112">
        <v>717719</v>
      </c>
      <c r="H32" s="112">
        <v>736468</v>
      </c>
      <c r="I32" s="118">
        <v>712568</v>
      </c>
      <c r="J32" s="119">
        <v>693879</v>
      </c>
      <c r="K32" s="119">
        <v>693809</v>
      </c>
      <c r="M32" s="115"/>
      <c r="N32" s="115"/>
      <c r="O32" s="115"/>
      <c r="P32" s="115"/>
      <c r="Q32" s="115"/>
      <c r="R32" s="115"/>
    </row>
    <row r="33" spans="2:20" ht="11.1" customHeight="1">
      <c r="B33" s="111"/>
      <c r="C33" s="111"/>
      <c r="D33" s="111"/>
      <c r="E33" s="111"/>
      <c r="F33" s="127"/>
      <c r="G33" s="112"/>
      <c r="H33" s="112"/>
      <c r="I33" s="118"/>
      <c r="J33" s="119"/>
      <c r="K33" s="119"/>
      <c r="L33" s="126"/>
      <c r="M33" s="115"/>
      <c r="N33" s="115"/>
      <c r="O33" s="121"/>
      <c r="P33" s="121"/>
      <c r="Q33" s="115"/>
      <c r="R33" s="115"/>
    </row>
    <row r="34" spans="2:20" ht="18" customHeight="1">
      <c r="B34" s="111"/>
      <c r="C34" s="111"/>
      <c r="D34" s="111"/>
      <c r="E34" s="111"/>
      <c r="F34" s="117" t="s">
        <v>59</v>
      </c>
      <c r="G34" s="112">
        <v>163</v>
      </c>
      <c r="H34" s="112">
        <v>167</v>
      </c>
      <c r="I34" s="118">
        <v>161</v>
      </c>
      <c r="J34" s="119">
        <v>157</v>
      </c>
      <c r="K34" s="119">
        <v>157</v>
      </c>
      <c r="L34" s="115"/>
      <c r="M34" s="115"/>
      <c r="N34" s="121"/>
      <c r="O34" s="121"/>
      <c r="P34" s="115"/>
      <c r="Q34" s="115"/>
    </row>
    <row r="35" spans="2:20" ht="18" customHeight="1">
      <c r="B35" s="111"/>
      <c r="C35" s="111"/>
      <c r="D35" s="125" t="s">
        <v>70</v>
      </c>
      <c r="E35" s="111"/>
      <c r="F35" s="127" t="s">
        <v>67</v>
      </c>
      <c r="G35" s="112">
        <v>501760</v>
      </c>
      <c r="H35" s="112">
        <v>495841</v>
      </c>
      <c r="I35" s="118">
        <v>467067</v>
      </c>
      <c r="J35" s="119">
        <v>479710</v>
      </c>
      <c r="K35" s="119">
        <v>455711</v>
      </c>
    </row>
    <row r="36" spans="2:20" ht="18" customHeight="1">
      <c r="B36" s="111" t="s">
        <v>63</v>
      </c>
      <c r="C36" s="111"/>
      <c r="D36" s="111"/>
      <c r="E36" s="111"/>
      <c r="F36" s="117" t="s">
        <v>60</v>
      </c>
      <c r="G36" s="112">
        <v>2059169</v>
      </c>
      <c r="H36" s="112">
        <v>2232077</v>
      </c>
      <c r="I36" s="118">
        <v>2243723</v>
      </c>
      <c r="J36" s="119">
        <v>2147967</v>
      </c>
      <c r="K36" s="119">
        <v>2185825</v>
      </c>
    </row>
    <row r="37" spans="2:20" ht="11.1" customHeight="1">
      <c r="B37" s="111"/>
      <c r="C37" s="111"/>
      <c r="D37" s="111"/>
      <c r="E37" s="111"/>
      <c r="F37" s="127"/>
      <c r="G37" s="112"/>
      <c r="H37" s="112"/>
      <c r="I37" s="118"/>
      <c r="J37" s="119"/>
      <c r="K37" s="119"/>
    </row>
    <row r="38" spans="2:20" ht="18" customHeight="1">
      <c r="B38" s="111" t="s">
        <v>64</v>
      </c>
      <c r="C38" s="111"/>
      <c r="D38" s="111"/>
      <c r="E38" s="111"/>
      <c r="F38" s="117" t="s">
        <v>59</v>
      </c>
      <c r="G38" s="112">
        <v>307</v>
      </c>
      <c r="H38" s="112">
        <v>280</v>
      </c>
      <c r="I38" s="118">
        <v>271</v>
      </c>
      <c r="J38" s="119">
        <v>260</v>
      </c>
      <c r="K38" s="119">
        <v>297</v>
      </c>
    </row>
    <row r="39" spans="2:20" ht="18" customHeight="1">
      <c r="B39" s="111"/>
      <c r="C39" s="111"/>
      <c r="D39" s="125" t="s">
        <v>71</v>
      </c>
      <c r="E39" s="111"/>
      <c r="F39" s="127" t="s">
        <v>67</v>
      </c>
      <c r="G39" s="112">
        <v>4102</v>
      </c>
      <c r="H39" s="112">
        <v>3112</v>
      </c>
      <c r="I39" s="118">
        <v>4062</v>
      </c>
      <c r="J39" s="119">
        <v>3327</v>
      </c>
      <c r="K39" s="119">
        <v>6597</v>
      </c>
    </row>
    <row r="40" spans="2:20" ht="18" customHeight="1">
      <c r="B40" s="111"/>
      <c r="C40" s="111"/>
      <c r="D40" s="111"/>
      <c r="E40" s="111"/>
      <c r="F40" s="117" t="s">
        <v>60</v>
      </c>
      <c r="G40" s="112">
        <v>3074</v>
      </c>
      <c r="H40" s="112">
        <v>4308</v>
      </c>
      <c r="I40" s="118">
        <v>3083</v>
      </c>
      <c r="J40" s="119">
        <v>4613</v>
      </c>
      <c r="K40" s="119">
        <v>4206</v>
      </c>
    </row>
    <row r="41" spans="2:20" ht="11.1" customHeight="1">
      <c r="B41" s="111"/>
      <c r="C41" s="111"/>
      <c r="D41" s="111"/>
      <c r="E41" s="111"/>
      <c r="F41" s="127"/>
      <c r="G41" s="112"/>
      <c r="H41" s="112"/>
      <c r="I41" s="118"/>
      <c r="J41" s="119"/>
      <c r="K41" s="119"/>
      <c r="L41" s="135"/>
    </row>
    <row r="42" spans="2:20" ht="18" customHeight="1">
      <c r="B42" s="111"/>
      <c r="C42" s="111"/>
      <c r="D42" s="111"/>
      <c r="E42" s="111"/>
      <c r="F42" s="117" t="s">
        <v>59</v>
      </c>
      <c r="G42" s="112">
        <v>11104</v>
      </c>
      <c r="H42" s="112">
        <v>11036</v>
      </c>
      <c r="I42" s="118">
        <v>10911</v>
      </c>
      <c r="J42" s="119">
        <v>10774</v>
      </c>
      <c r="K42" s="119">
        <v>10625</v>
      </c>
      <c r="L42" s="108"/>
      <c r="M42" s="108"/>
      <c r="O42" s="115"/>
      <c r="P42" s="115"/>
      <c r="Q42" s="115"/>
      <c r="R42" s="115"/>
      <c r="S42" s="115"/>
      <c r="T42" s="115"/>
    </row>
    <row r="43" spans="2:20" ht="18" customHeight="1">
      <c r="B43" s="111"/>
      <c r="C43" s="111"/>
      <c r="D43" s="125" t="s">
        <v>72</v>
      </c>
      <c r="E43" s="111"/>
      <c r="F43" s="127" t="s">
        <v>67</v>
      </c>
      <c r="G43" s="112">
        <v>41323</v>
      </c>
      <c r="H43" s="112">
        <v>41246</v>
      </c>
      <c r="I43" s="118">
        <v>41033</v>
      </c>
      <c r="J43" s="119">
        <v>40908</v>
      </c>
      <c r="K43" s="119">
        <v>40820</v>
      </c>
      <c r="O43" s="115"/>
      <c r="P43" s="115"/>
      <c r="Q43" s="115"/>
      <c r="R43" s="115"/>
      <c r="S43" s="115"/>
      <c r="T43" s="115"/>
    </row>
    <row r="44" spans="2:20" ht="18" customHeight="1">
      <c r="B44" s="111"/>
      <c r="C44" s="111"/>
      <c r="D44" s="111"/>
      <c r="E44" s="111"/>
      <c r="F44" s="117" t="s">
        <v>60</v>
      </c>
      <c r="G44" s="112">
        <v>16095</v>
      </c>
      <c r="H44" s="112">
        <v>16013</v>
      </c>
      <c r="I44" s="118">
        <v>14825</v>
      </c>
      <c r="J44" s="119">
        <v>15176</v>
      </c>
      <c r="K44" s="119">
        <v>17722</v>
      </c>
      <c r="L44" s="108"/>
      <c r="M44" s="108"/>
      <c r="N44" s="108"/>
      <c r="O44" s="136"/>
      <c r="P44" s="136"/>
      <c r="Q44" s="136"/>
      <c r="R44" s="133"/>
      <c r="S44" s="133"/>
      <c r="T44" s="133"/>
    </row>
    <row r="45" spans="2:20" ht="11.1" customHeight="1">
      <c r="B45" s="111"/>
      <c r="C45" s="111"/>
      <c r="D45" s="111"/>
      <c r="E45" s="111"/>
      <c r="F45" s="127"/>
      <c r="G45" s="112"/>
      <c r="H45" s="112"/>
      <c r="I45" s="118"/>
      <c r="J45" s="119"/>
      <c r="K45" s="119"/>
      <c r="L45" s="121"/>
      <c r="M45" s="121"/>
      <c r="N45" s="121"/>
      <c r="O45" s="121"/>
      <c r="P45" s="121"/>
      <c r="Q45" s="121"/>
    </row>
    <row r="46" spans="2:20" ht="18" customHeight="1">
      <c r="B46" s="111"/>
      <c r="C46" s="111"/>
      <c r="D46" s="111"/>
      <c r="E46" s="111"/>
      <c r="F46" s="117" t="s">
        <v>59</v>
      </c>
      <c r="G46" s="112">
        <v>27519</v>
      </c>
      <c r="H46" s="112">
        <v>26156</v>
      </c>
      <c r="I46" s="118">
        <v>24972</v>
      </c>
      <c r="J46" s="119">
        <v>23951</v>
      </c>
      <c r="K46" s="119">
        <v>22852</v>
      </c>
      <c r="L46" s="121"/>
      <c r="M46" s="121"/>
      <c r="N46" s="121"/>
      <c r="O46" s="121"/>
      <c r="P46" s="121"/>
      <c r="Q46" s="121"/>
    </row>
    <row r="47" spans="2:20" ht="18" customHeight="1">
      <c r="B47" s="111"/>
      <c r="C47" s="111"/>
      <c r="D47" s="111" t="s">
        <v>73</v>
      </c>
      <c r="E47" s="111"/>
      <c r="F47" s="127" t="s">
        <v>67</v>
      </c>
      <c r="G47" s="112">
        <v>112357</v>
      </c>
      <c r="H47" s="112">
        <v>106873</v>
      </c>
      <c r="I47" s="118">
        <v>102025</v>
      </c>
      <c r="J47" s="119">
        <v>97647</v>
      </c>
      <c r="K47" s="119">
        <v>93276</v>
      </c>
      <c r="L47" s="121"/>
      <c r="M47" s="121"/>
      <c r="N47" s="121"/>
      <c r="O47" s="121"/>
      <c r="P47" s="121"/>
      <c r="Q47" s="121"/>
    </row>
    <row r="48" spans="2:20" ht="18" customHeight="1">
      <c r="B48" s="137"/>
      <c r="C48" s="137"/>
      <c r="D48" s="137"/>
      <c r="E48" s="137"/>
      <c r="F48" s="117" t="s">
        <v>60</v>
      </c>
      <c r="G48" s="138">
        <v>115718</v>
      </c>
      <c r="H48" s="138">
        <v>111058</v>
      </c>
      <c r="I48" s="139">
        <v>105031</v>
      </c>
      <c r="J48" s="140">
        <v>99155</v>
      </c>
      <c r="K48" s="140">
        <v>92261</v>
      </c>
      <c r="L48" s="121"/>
      <c r="M48" s="121"/>
      <c r="N48" s="121"/>
      <c r="O48" s="121"/>
      <c r="P48" s="121"/>
      <c r="Q48" s="121"/>
    </row>
    <row r="49" spans="2:17" ht="3.75" customHeight="1" thickBot="1">
      <c r="B49" s="141"/>
      <c r="C49" s="141"/>
      <c r="D49" s="142"/>
      <c r="E49" s="142"/>
      <c r="F49" s="143"/>
      <c r="G49" s="142"/>
      <c r="H49" s="142"/>
      <c r="I49" s="142"/>
      <c r="J49" s="142"/>
      <c r="K49" s="144"/>
      <c r="L49" s="115"/>
      <c r="M49" s="115"/>
      <c r="N49" s="115"/>
      <c r="O49" s="115"/>
      <c r="P49" s="115"/>
      <c r="Q49" s="115"/>
    </row>
    <row r="50" spans="2:17" ht="16.5" customHeight="1">
      <c r="B50" s="137" t="s">
        <v>74</v>
      </c>
      <c r="C50" s="137"/>
      <c r="D50" s="137"/>
      <c r="E50" s="137"/>
      <c r="F50" s="145"/>
      <c r="G50" s="145"/>
      <c r="H50" s="111"/>
      <c r="I50" s="111"/>
      <c r="J50" s="111"/>
      <c r="K50" s="111"/>
      <c r="L50" s="121"/>
      <c r="M50" s="121"/>
      <c r="N50" s="121"/>
      <c r="O50" s="115"/>
      <c r="P50" s="115"/>
      <c r="Q50" s="115"/>
    </row>
    <row r="51" spans="2:17" ht="16.5" customHeight="1">
      <c r="B51" s="111" t="s">
        <v>75</v>
      </c>
      <c r="C51" s="111"/>
      <c r="D51" s="111"/>
      <c r="E51" s="111"/>
      <c r="F51" s="111"/>
      <c r="G51" s="111"/>
      <c r="H51" s="111"/>
      <c r="I51" s="111"/>
      <c r="J51" s="111"/>
      <c r="K51" s="111"/>
      <c r="L51" s="121"/>
      <c r="M51" s="121"/>
      <c r="N51" s="121"/>
      <c r="O51" s="115"/>
      <c r="P51" s="115"/>
      <c r="Q51" s="115"/>
    </row>
    <row r="52" spans="2:17" ht="20.100000000000001" customHeight="1">
      <c r="B52" s="146"/>
      <c r="C52" s="115"/>
      <c r="D52" s="115"/>
      <c r="E52" s="115"/>
      <c r="F52" s="115"/>
      <c r="G52" s="115"/>
      <c r="H52" s="115"/>
      <c r="I52" s="115"/>
      <c r="J52" s="115"/>
      <c r="K52" s="126"/>
      <c r="L52" s="121"/>
      <c r="M52" s="121"/>
      <c r="N52" s="121"/>
      <c r="O52" s="115"/>
      <c r="P52" s="115"/>
      <c r="Q52" s="115"/>
    </row>
    <row r="53" spans="2:17" ht="20.100000000000001" customHeight="1">
      <c r="B53" s="147"/>
      <c r="D53" s="147"/>
      <c r="E53" s="148"/>
    </row>
    <row r="54" spans="2:17" ht="21" customHeight="1">
      <c r="B54" s="149"/>
      <c r="C54" s="150"/>
      <c r="D54" s="150"/>
      <c r="E54" s="150"/>
      <c r="F54" s="150"/>
    </row>
    <row r="55" spans="2:17" ht="21" customHeight="1"/>
    <row r="56" spans="2:17" ht="21" customHeight="1">
      <c r="D56" s="108"/>
      <c r="E56" s="108"/>
      <c r="F56" s="108"/>
      <c r="K56" s="108"/>
      <c r="L56" s="108"/>
      <c r="M56" s="108"/>
      <c r="N56" s="108"/>
      <c r="O56" s="108"/>
    </row>
    <row r="57" spans="2:17" ht="21" customHeight="1">
      <c r="B57" s="108"/>
      <c r="C57" s="108"/>
      <c r="E57" s="108"/>
      <c r="F57" s="108"/>
      <c r="G57" s="108"/>
      <c r="H57" s="108"/>
      <c r="N57" s="115"/>
      <c r="O57" s="115"/>
      <c r="P57" s="110"/>
      <c r="Q57" s="110"/>
    </row>
    <row r="58" spans="2:17" ht="21" customHeight="1">
      <c r="I58" s="110"/>
      <c r="J58" s="108"/>
      <c r="K58" s="108"/>
      <c r="L58" s="115"/>
      <c r="M58" s="115"/>
      <c r="N58" s="115"/>
      <c r="O58" s="115"/>
      <c r="P58" s="110"/>
      <c r="Q58" s="110"/>
    </row>
    <row r="59" spans="2:17" ht="21" customHeight="1">
      <c r="B59" s="133"/>
      <c r="C59" s="133"/>
      <c r="D59" s="133"/>
      <c r="E59" s="133"/>
      <c r="F59" s="133"/>
      <c r="G59" s="133"/>
      <c r="H59" s="133"/>
      <c r="I59" s="110"/>
      <c r="J59" s="108"/>
      <c r="K59" s="108"/>
      <c r="L59" s="133"/>
      <c r="M59" s="133"/>
      <c r="N59" s="133"/>
      <c r="O59" s="133"/>
      <c r="P59" s="110"/>
      <c r="Q59" s="110"/>
    </row>
    <row r="60" spans="2:17" ht="21" customHeight="1">
      <c r="B60" s="133"/>
      <c r="C60" s="133"/>
      <c r="D60" s="133"/>
      <c r="E60" s="133"/>
      <c r="F60" s="133"/>
      <c r="G60" s="133"/>
      <c r="H60" s="133"/>
      <c r="I60" s="110"/>
      <c r="J60" s="99"/>
      <c r="K60" s="151"/>
      <c r="L60" s="133"/>
      <c r="M60" s="133"/>
      <c r="N60" s="133"/>
      <c r="O60" s="133"/>
      <c r="P60" s="110"/>
      <c r="Q60" s="110"/>
    </row>
    <row r="61" spans="2:17" ht="21" customHeight="1"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6"/>
      <c r="O61" s="126"/>
      <c r="P61" s="126"/>
      <c r="Q61" s="126"/>
    </row>
    <row r="62" spans="2:17" ht="21" customHeight="1"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6"/>
      <c r="O62" s="126"/>
      <c r="P62" s="126"/>
      <c r="Q62" s="126"/>
    </row>
    <row r="63" spans="2:17" ht="21" customHeight="1"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6"/>
      <c r="O63" s="126"/>
      <c r="P63" s="126"/>
      <c r="Q63" s="126"/>
    </row>
    <row r="64" spans="2:17" ht="21" customHeight="1">
      <c r="B64" s="126"/>
      <c r="C64" s="122"/>
      <c r="D64" s="122"/>
      <c r="E64" s="126"/>
      <c r="F64" s="122"/>
      <c r="G64" s="122"/>
      <c r="H64" s="122"/>
      <c r="I64" s="122"/>
      <c r="J64" s="122"/>
      <c r="K64" s="122"/>
      <c r="L64" s="126"/>
      <c r="M64" s="122"/>
      <c r="N64" s="126"/>
      <c r="O64" s="126"/>
      <c r="P64" s="126"/>
      <c r="Q64" s="126"/>
    </row>
    <row r="65" spans="2:17" ht="21" customHeight="1">
      <c r="N65" s="152"/>
      <c r="O65" s="152"/>
      <c r="P65" s="152"/>
      <c r="Q65" s="152"/>
    </row>
    <row r="66" spans="2:17" ht="21" customHeight="1">
      <c r="J66" s="122"/>
      <c r="N66" s="152"/>
      <c r="O66" s="152"/>
      <c r="P66" s="152"/>
      <c r="Q66" s="152"/>
    </row>
    <row r="67" spans="2:17" ht="21" customHeight="1">
      <c r="B67" s="126"/>
      <c r="E67" s="126"/>
      <c r="J67" s="122"/>
      <c r="L67" s="126"/>
      <c r="N67" s="152"/>
      <c r="O67" s="152"/>
      <c r="P67" s="152"/>
      <c r="Q67" s="152"/>
    </row>
    <row r="68" spans="2:17" ht="21" customHeight="1">
      <c r="B68" s="126"/>
      <c r="C68" s="122"/>
      <c r="D68" s="126"/>
      <c r="E68" s="126"/>
      <c r="F68" s="126"/>
      <c r="G68" s="122"/>
      <c r="H68" s="122"/>
      <c r="I68" s="126"/>
      <c r="J68" s="122"/>
      <c r="K68" s="122"/>
      <c r="L68" s="126"/>
      <c r="M68" s="122"/>
      <c r="N68" s="152"/>
      <c r="O68" s="152"/>
      <c r="P68" s="126"/>
      <c r="Q68" s="126"/>
    </row>
    <row r="69" spans="2:17" ht="21" customHeight="1"/>
    <row r="70" spans="2:17" ht="21" customHeight="1"/>
    <row r="71" spans="2:17" ht="21" customHeight="1"/>
    <row r="72" spans="2:17" ht="21" customHeight="1">
      <c r="O72" s="126"/>
    </row>
    <row r="73" spans="2:17" ht="21" customHeight="1">
      <c r="B73" s="149"/>
      <c r="C73" s="103"/>
      <c r="D73" s="103"/>
      <c r="E73" s="103"/>
      <c r="F73" s="115"/>
      <c r="G73" s="115"/>
      <c r="H73" s="115"/>
    </row>
    <row r="74" spans="2:17" ht="21" customHeight="1"/>
    <row r="75" spans="2:17" ht="21" customHeight="1">
      <c r="G75" s="130"/>
      <c r="Q75" s="115"/>
    </row>
    <row r="76" spans="2:17" ht="21" customHeight="1">
      <c r="B76" s="131"/>
      <c r="C76" s="130"/>
      <c r="D76" s="130"/>
      <c r="E76" s="130"/>
      <c r="F76" s="108"/>
      <c r="G76" s="130"/>
      <c r="H76" s="108"/>
      <c r="L76" s="130"/>
      <c r="M76" s="130"/>
      <c r="N76" s="130"/>
      <c r="O76" s="130"/>
      <c r="Q76" s="115"/>
    </row>
    <row r="77" spans="2:17" ht="21" customHeight="1">
      <c r="B77" s="131"/>
      <c r="C77" s="130"/>
      <c r="D77" s="131"/>
      <c r="E77" s="131"/>
      <c r="G77" s="130"/>
      <c r="H77" s="108"/>
      <c r="I77" s="115"/>
      <c r="J77" s="115"/>
      <c r="M77" s="153"/>
      <c r="N77" s="153"/>
      <c r="O77" s="153"/>
      <c r="Q77" s="108"/>
    </row>
    <row r="78" spans="2:17" ht="21" customHeight="1">
      <c r="B78" s="132"/>
      <c r="C78" s="132"/>
      <c r="D78" s="132"/>
      <c r="E78" s="132"/>
      <c r="F78" s="133"/>
      <c r="G78" s="130"/>
      <c r="H78" s="108"/>
      <c r="I78" s="115"/>
      <c r="J78" s="115"/>
      <c r="K78" s="108"/>
      <c r="L78" s="108"/>
      <c r="M78" s="130"/>
      <c r="N78" s="130"/>
      <c r="O78" s="130"/>
      <c r="P78" s="130"/>
      <c r="Q78" s="108"/>
    </row>
    <row r="79" spans="2:17" ht="21" customHeight="1">
      <c r="B79" s="133"/>
      <c r="C79" s="133"/>
      <c r="D79" s="133"/>
      <c r="E79" s="133"/>
      <c r="F79" s="133"/>
      <c r="G79" s="130"/>
      <c r="H79" s="108"/>
      <c r="I79" s="115"/>
      <c r="J79" s="115"/>
      <c r="K79" s="108"/>
      <c r="L79" s="108"/>
      <c r="M79" s="130"/>
      <c r="N79" s="130"/>
      <c r="O79" s="130"/>
      <c r="P79" s="130"/>
      <c r="Q79" s="110"/>
    </row>
    <row r="80" spans="2:17" ht="21" customHeight="1">
      <c r="F80" s="126"/>
      <c r="H80" s="122"/>
      <c r="Q80" s="122"/>
    </row>
    <row r="81" spans="2:17" ht="21" customHeight="1">
      <c r="F81" s="126"/>
      <c r="H81" s="122"/>
      <c r="Q81" s="126"/>
    </row>
    <row r="82" spans="2:17" ht="21" customHeight="1">
      <c r="F82" s="126"/>
      <c r="H82" s="122"/>
      <c r="Q82" s="126"/>
    </row>
    <row r="83" spans="2:17" ht="21" customHeight="1">
      <c r="D83" s="126"/>
      <c r="F83" s="126"/>
      <c r="H83" s="126"/>
      <c r="L83" s="126"/>
      <c r="Q83" s="126"/>
    </row>
    <row r="84" spans="2:17" ht="21" customHeight="1"/>
    <row r="85" spans="2:17" ht="21" customHeight="1"/>
    <row r="86" spans="2:17" ht="21" customHeight="1">
      <c r="B86" s="126"/>
      <c r="D86" s="126"/>
      <c r="F86" s="126"/>
      <c r="H86" s="126"/>
      <c r="L86" s="126"/>
      <c r="Q86" s="126"/>
    </row>
    <row r="87" spans="2:17" ht="21" customHeight="1">
      <c r="B87" s="122"/>
      <c r="C87" s="122"/>
      <c r="D87" s="126"/>
      <c r="E87" s="122"/>
      <c r="F87" s="126"/>
      <c r="G87" s="126"/>
      <c r="H87" s="126"/>
      <c r="I87" s="122"/>
      <c r="J87" s="122"/>
      <c r="K87" s="126"/>
      <c r="L87" s="126"/>
      <c r="M87" s="126"/>
      <c r="N87" s="126"/>
      <c r="O87" s="126"/>
      <c r="P87" s="126"/>
      <c r="Q87" s="126"/>
    </row>
    <row r="88" spans="2:17" ht="21" customHeight="1"/>
    <row r="89" spans="2:17" ht="21" customHeight="1"/>
    <row r="90" spans="2:17" ht="21" customHeight="1"/>
    <row r="91" spans="2:17" ht="21" customHeight="1"/>
    <row r="92" spans="2:17" ht="21" customHeight="1"/>
    <row r="93" spans="2:17" ht="21" customHeight="1">
      <c r="B93" s="149"/>
      <c r="F93" s="103"/>
      <c r="G93" s="103"/>
      <c r="H93" s="103"/>
      <c r="I93" s="103"/>
      <c r="J93" s="135"/>
    </row>
    <row r="94" spans="2:17" ht="21" customHeight="1"/>
    <row r="95" spans="2:17" ht="21" customHeight="1">
      <c r="D95" s="108"/>
      <c r="E95" s="108"/>
      <c r="F95" s="108"/>
    </row>
    <row r="96" spans="2:17" ht="21" customHeight="1">
      <c r="B96" s="115"/>
      <c r="C96" s="115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15"/>
    </row>
    <row r="97" spans="2:17" ht="21" customHeight="1"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33"/>
    </row>
    <row r="98" spans="2:17" ht="21" customHeight="1">
      <c r="B98" s="115"/>
      <c r="C98" s="115"/>
      <c r="D98" s="122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</row>
    <row r="99" spans="2:17" ht="21" customHeight="1">
      <c r="B99" s="154"/>
      <c r="C99" s="154"/>
      <c r="D99" s="122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</row>
    <row r="100" spans="2:17" ht="21" customHeight="1">
      <c r="B100" s="154"/>
      <c r="C100" s="154"/>
      <c r="D100" s="122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</row>
    <row r="101" spans="2:17" ht="21" customHeight="1">
      <c r="B101" s="154"/>
      <c r="C101" s="154"/>
      <c r="D101" s="122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</row>
    <row r="102" spans="2:17" ht="21" customHeight="1">
      <c r="B102" s="154"/>
      <c r="C102" s="154"/>
      <c r="E102" s="152"/>
      <c r="F102" s="152"/>
      <c r="G102" s="152"/>
      <c r="H102" s="152"/>
      <c r="I102" s="152"/>
      <c r="J102" s="152"/>
      <c r="K102" s="152"/>
      <c r="L102" s="152"/>
      <c r="M102" s="152"/>
      <c r="N102" s="152"/>
      <c r="O102" s="152"/>
      <c r="P102" s="152"/>
      <c r="Q102" s="152"/>
    </row>
    <row r="103" spans="2:17" ht="21" customHeight="1">
      <c r="B103" s="115"/>
      <c r="C103" s="115"/>
      <c r="D103" s="122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52"/>
      <c r="P103" s="152"/>
      <c r="Q103" s="152"/>
    </row>
    <row r="104" spans="2:17" ht="21" customHeight="1">
      <c r="B104" s="115"/>
      <c r="C104" s="115"/>
      <c r="D104" s="122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52"/>
      <c r="P104" s="152"/>
      <c r="Q104" s="152"/>
    </row>
    <row r="105" spans="2:17" ht="21" customHeight="1">
      <c r="B105" s="115"/>
      <c r="C105" s="115"/>
      <c r="D105" s="122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52"/>
      <c r="P105" s="152"/>
      <c r="Q105" s="152"/>
    </row>
    <row r="106" spans="2:17" ht="21" customHeight="1">
      <c r="B106" s="148"/>
      <c r="C106" s="148"/>
      <c r="D106" s="148"/>
      <c r="E106" s="148"/>
      <c r="F106" s="148"/>
      <c r="G106" s="148"/>
      <c r="H106" s="148"/>
      <c r="I106" s="148"/>
    </row>
    <row r="107" spans="2:17" ht="21" customHeight="1">
      <c r="B107" s="148"/>
      <c r="C107" s="148"/>
      <c r="D107" s="148"/>
      <c r="E107" s="148"/>
      <c r="F107" s="148"/>
    </row>
  </sheetData>
  <mergeCells count="7">
    <mergeCell ref="B23:D23"/>
    <mergeCell ref="B1:G1"/>
    <mergeCell ref="B4:F4"/>
    <mergeCell ref="B6:D8"/>
    <mergeCell ref="B10:D12"/>
    <mergeCell ref="D14:D16"/>
    <mergeCell ref="D18:D20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53" min="1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8"/>
  <sheetViews>
    <sheetView view="pageBreakPreview" zoomScaleNormal="100" zoomScaleSheetLayoutView="100" workbookViewId="0"/>
  </sheetViews>
  <sheetFormatPr defaultRowHeight="13.5"/>
  <cols>
    <col min="1" max="1" width="24.6640625" style="97" bestFit="1" customWidth="1"/>
    <col min="2" max="2" width="14.83203125" style="97" customWidth="1"/>
    <col min="3" max="3" width="14" style="97" customWidth="1"/>
    <col min="4" max="4" width="13.5" style="97" customWidth="1"/>
    <col min="5" max="6" width="9.33203125" style="97" customWidth="1"/>
    <col min="7" max="7" width="18.6640625" style="97" customWidth="1"/>
    <col min="8" max="8" width="12.83203125" style="97" customWidth="1"/>
    <col min="9" max="9" width="2.5" style="115" customWidth="1"/>
    <col min="10" max="10" width="2.33203125" style="97" customWidth="1"/>
    <col min="11" max="11" width="7" style="97" customWidth="1"/>
    <col min="12" max="13" width="9.33203125" style="97" customWidth="1"/>
    <col min="14" max="256" width="9.33203125" style="97"/>
    <col min="257" max="257" width="24.6640625" style="97" bestFit="1" customWidth="1"/>
    <col min="258" max="258" width="14.83203125" style="97" customWidth="1"/>
    <col min="259" max="259" width="14" style="97" customWidth="1"/>
    <col min="260" max="260" width="13.5" style="97" customWidth="1"/>
    <col min="261" max="262" width="9.33203125" style="97" customWidth="1"/>
    <col min="263" max="263" width="18.6640625" style="97" customWidth="1"/>
    <col min="264" max="264" width="12.83203125" style="97" customWidth="1"/>
    <col min="265" max="265" width="2.5" style="97" customWidth="1"/>
    <col min="266" max="266" width="2.33203125" style="97" customWidth="1"/>
    <col min="267" max="267" width="7" style="97" customWidth="1"/>
    <col min="268" max="269" width="9.33203125" style="97" customWidth="1"/>
    <col min="270" max="512" width="9.33203125" style="97"/>
    <col min="513" max="513" width="24.6640625" style="97" bestFit="1" customWidth="1"/>
    <col min="514" max="514" width="14.83203125" style="97" customWidth="1"/>
    <col min="515" max="515" width="14" style="97" customWidth="1"/>
    <col min="516" max="516" width="13.5" style="97" customWidth="1"/>
    <col min="517" max="518" width="9.33203125" style="97" customWidth="1"/>
    <col min="519" max="519" width="18.6640625" style="97" customWidth="1"/>
    <col min="520" max="520" width="12.83203125" style="97" customWidth="1"/>
    <col min="521" max="521" width="2.5" style="97" customWidth="1"/>
    <col min="522" max="522" width="2.33203125" style="97" customWidth="1"/>
    <col min="523" max="523" width="7" style="97" customWidth="1"/>
    <col min="524" max="525" width="9.33203125" style="97" customWidth="1"/>
    <col min="526" max="768" width="9.33203125" style="97"/>
    <col min="769" max="769" width="24.6640625" style="97" bestFit="1" customWidth="1"/>
    <col min="770" max="770" width="14.83203125" style="97" customWidth="1"/>
    <col min="771" max="771" width="14" style="97" customWidth="1"/>
    <col min="772" max="772" width="13.5" style="97" customWidth="1"/>
    <col min="773" max="774" width="9.33203125" style="97" customWidth="1"/>
    <col min="775" max="775" width="18.6640625" style="97" customWidth="1"/>
    <col min="776" max="776" width="12.83203125" style="97" customWidth="1"/>
    <col min="777" max="777" width="2.5" style="97" customWidth="1"/>
    <col min="778" max="778" width="2.33203125" style="97" customWidth="1"/>
    <col min="779" max="779" width="7" style="97" customWidth="1"/>
    <col min="780" max="781" width="9.33203125" style="97" customWidth="1"/>
    <col min="782" max="1024" width="9.33203125" style="97"/>
    <col min="1025" max="1025" width="24.6640625" style="97" bestFit="1" customWidth="1"/>
    <col min="1026" max="1026" width="14.83203125" style="97" customWidth="1"/>
    <col min="1027" max="1027" width="14" style="97" customWidth="1"/>
    <col min="1028" max="1028" width="13.5" style="97" customWidth="1"/>
    <col min="1029" max="1030" width="9.33203125" style="97" customWidth="1"/>
    <col min="1031" max="1031" width="18.6640625" style="97" customWidth="1"/>
    <col min="1032" max="1032" width="12.83203125" style="97" customWidth="1"/>
    <col min="1033" max="1033" width="2.5" style="97" customWidth="1"/>
    <col min="1034" max="1034" width="2.33203125" style="97" customWidth="1"/>
    <col min="1035" max="1035" width="7" style="97" customWidth="1"/>
    <col min="1036" max="1037" width="9.33203125" style="97" customWidth="1"/>
    <col min="1038" max="1280" width="9.33203125" style="97"/>
    <col min="1281" max="1281" width="24.6640625" style="97" bestFit="1" customWidth="1"/>
    <col min="1282" max="1282" width="14.83203125" style="97" customWidth="1"/>
    <col min="1283" max="1283" width="14" style="97" customWidth="1"/>
    <col min="1284" max="1284" width="13.5" style="97" customWidth="1"/>
    <col min="1285" max="1286" width="9.33203125" style="97" customWidth="1"/>
    <col min="1287" max="1287" width="18.6640625" style="97" customWidth="1"/>
    <col min="1288" max="1288" width="12.83203125" style="97" customWidth="1"/>
    <col min="1289" max="1289" width="2.5" style="97" customWidth="1"/>
    <col min="1290" max="1290" width="2.33203125" style="97" customWidth="1"/>
    <col min="1291" max="1291" width="7" style="97" customWidth="1"/>
    <col min="1292" max="1293" width="9.33203125" style="97" customWidth="1"/>
    <col min="1294" max="1536" width="9.33203125" style="97"/>
    <col min="1537" max="1537" width="24.6640625" style="97" bestFit="1" customWidth="1"/>
    <col min="1538" max="1538" width="14.83203125" style="97" customWidth="1"/>
    <col min="1539" max="1539" width="14" style="97" customWidth="1"/>
    <col min="1540" max="1540" width="13.5" style="97" customWidth="1"/>
    <col min="1541" max="1542" width="9.33203125" style="97" customWidth="1"/>
    <col min="1543" max="1543" width="18.6640625" style="97" customWidth="1"/>
    <col min="1544" max="1544" width="12.83203125" style="97" customWidth="1"/>
    <col min="1545" max="1545" width="2.5" style="97" customWidth="1"/>
    <col min="1546" max="1546" width="2.33203125" style="97" customWidth="1"/>
    <col min="1547" max="1547" width="7" style="97" customWidth="1"/>
    <col min="1548" max="1549" width="9.33203125" style="97" customWidth="1"/>
    <col min="1550" max="1792" width="9.33203125" style="97"/>
    <col min="1793" max="1793" width="24.6640625" style="97" bestFit="1" customWidth="1"/>
    <col min="1794" max="1794" width="14.83203125" style="97" customWidth="1"/>
    <col min="1795" max="1795" width="14" style="97" customWidth="1"/>
    <col min="1796" max="1796" width="13.5" style="97" customWidth="1"/>
    <col min="1797" max="1798" width="9.33203125" style="97" customWidth="1"/>
    <col min="1799" max="1799" width="18.6640625" style="97" customWidth="1"/>
    <col min="1800" max="1800" width="12.83203125" style="97" customWidth="1"/>
    <col min="1801" max="1801" width="2.5" style="97" customWidth="1"/>
    <col min="1802" max="1802" width="2.33203125" style="97" customWidth="1"/>
    <col min="1803" max="1803" width="7" style="97" customWidth="1"/>
    <col min="1804" max="1805" width="9.33203125" style="97" customWidth="1"/>
    <col min="1806" max="2048" width="9.33203125" style="97"/>
    <col min="2049" max="2049" width="24.6640625" style="97" bestFit="1" customWidth="1"/>
    <col min="2050" max="2050" width="14.83203125" style="97" customWidth="1"/>
    <col min="2051" max="2051" width="14" style="97" customWidth="1"/>
    <col min="2052" max="2052" width="13.5" style="97" customWidth="1"/>
    <col min="2053" max="2054" width="9.33203125" style="97" customWidth="1"/>
    <col min="2055" max="2055" width="18.6640625" style="97" customWidth="1"/>
    <col min="2056" max="2056" width="12.83203125" style="97" customWidth="1"/>
    <col min="2057" max="2057" width="2.5" style="97" customWidth="1"/>
    <col min="2058" max="2058" width="2.33203125" style="97" customWidth="1"/>
    <col min="2059" max="2059" width="7" style="97" customWidth="1"/>
    <col min="2060" max="2061" width="9.33203125" style="97" customWidth="1"/>
    <col min="2062" max="2304" width="9.33203125" style="97"/>
    <col min="2305" max="2305" width="24.6640625" style="97" bestFit="1" customWidth="1"/>
    <col min="2306" max="2306" width="14.83203125" style="97" customWidth="1"/>
    <col min="2307" max="2307" width="14" style="97" customWidth="1"/>
    <col min="2308" max="2308" width="13.5" style="97" customWidth="1"/>
    <col min="2309" max="2310" width="9.33203125" style="97" customWidth="1"/>
    <col min="2311" max="2311" width="18.6640625" style="97" customWidth="1"/>
    <col min="2312" max="2312" width="12.83203125" style="97" customWidth="1"/>
    <col min="2313" max="2313" width="2.5" style="97" customWidth="1"/>
    <col min="2314" max="2314" width="2.33203125" style="97" customWidth="1"/>
    <col min="2315" max="2315" width="7" style="97" customWidth="1"/>
    <col min="2316" max="2317" width="9.33203125" style="97" customWidth="1"/>
    <col min="2318" max="2560" width="9.33203125" style="97"/>
    <col min="2561" max="2561" width="24.6640625" style="97" bestFit="1" customWidth="1"/>
    <col min="2562" max="2562" width="14.83203125" style="97" customWidth="1"/>
    <col min="2563" max="2563" width="14" style="97" customWidth="1"/>
    <col min="2564" max="2564" width="13.5" style="97" customWidth="1"/>
    <col min="2565" max="2566" width="9.33203125" style="97" customWidth="1"/>
    <col min="2567" max="2567" width="18.6640625" style="97" customWidth="1"/>
    <col min="2568" max="2568" width="12.83203125" style="97" customWidth="1"/>
    <col min="2569" max="2569" width="2.5" style="97" customWidth="1"/>
    <col min="2570" max="2570" width="2.33203125" style="97" customWidth="1"/>
    <col min="2571" max="2571" width="7" style="97" customWidth="1"/>
    <col min="2572" max="2573" width="9.33203125" style="97" customWidth="1"/>
    <col min="2574" max="2816" width="9.33203125" style="97"/>
    <col min="2817" max="2817" width="24.6640625" style="97" bestFit="1" customWidth="1"/>
    <col min="2818" max="2818" width="14.83203125" style="97" customWidth="1"/>
    <col min="2819" max="2819" width="14" style="97" customWidth="1"/>
    <col min="2820" max="2820" width="13.5" style="97" customWidth="1"/>
    <col min="2821" max="2822" width="9.33203125" style="97" customWidth="1"/>
    <col min="2823" max="2823" width="18.6640625" style="97" customWidth="1"/>
    <col min="2824" max="2824" width="12.83203125" style="97" customWidth="1"/>
    <col min="2825" max="2825" width="2.5" style="97" customWidth="1"/>
    <col min="2826" max="2826" width="2.33203125" style="97" customWidth="1"/>
    <col min="2827" max="2827" width="7" style="97" customWidth="1"/>
    <col min="2828" max="2829" width="9.33203125" style="97" customWidth="1"/>
    <col min="2830" max="3072" width="9.33203125" style="97"/>
    <col min="3073" max="3073" width="24.6640625" style="97" bestFit="1" customWidth="1"/>
    <col min="3074" max="3074" width="14.83203125" style="97" customWidth="1"/>
    <col min="3075" max="3075" width="14" style="97" customWidth="1"/>
    <col min="3076" max="3076" width="13.5" style="97" customWidth="1"/>
    <col min="3077" max="3078" width="9.33203125" style="97" customWidth="1"/>
    <col min="3079" max="3079" width="18.6640625" style="97" customWidth="1"/>
    <col min="3080" max="3080" width="12.83203125" style="97" customWidth="1"/>
    <col min="3081" max="3081" width="2.5" style="97" customWidth="1"/>
    <col min="3082" max="3082" width="2.33203125" style="97" customWidth="1"/>
    <col min="3083" max="3083" width="7" style="97" customWidth="1"/>
    <col min="3084" max="3085" width="9.33203125" style="97" customWidth="1"/>
    <col min="3086" max="3328" width="9.33203125" style="97"/>
    <col min="3329" max="3329" width="24.6640625" style="97" bestFit="1" customWidth="1"/>
    <col min="3330" max="3330" width="14.83203125" style="97" customWidth="1"/>
    <col min="3331" max="3331" width="14" style="97" customWidth="1"/>
    <col min="3332" max="3332" width="13.5" style="97" customWidth="1"/>
    <col min="3333" max="3334" width="9.33203125" style="97" customWidth="1"/>
    <col min="3335" max="3335" width="18.6640625" style="97" customWidth="1"/>
    <col min="3336" max="3336" width="12.83203125" style="97" customWidth="1"/>
    <col min="3337" max="3337" width="2.5" style="97" customWidth="1"/>
    <col min="3338" max="3338" width="2.33203125" style="97" customWidth="1"/>
    <col min="3339" max="3339" width="7" style="97" customWidth="1"/>
    <col min="3340" max="3341" width="9.33203125" style="97" customWidth="1"/>
    <col min="3342" max="3584" width="9.33203125" style="97"/>
    <col min="3585" max="3585" width="24.6640625" style="97" bestFit="1" customWidth="1"/>
    <col min="3586" max="3586" width="14.83203125" style="97" customWidth="1"/>
    <col min="3587" max="3587" width="14" style="97" customWidth="1"/>
    <col min="3588" max="3588" width="13.5" style="97" customWidth="1"/>
    <col min="3589" max="3590" width="9.33203125" style="97" customWidth="1"/>
    <col min="3591" max="3591" width="18.6640625" style="97" customWidth="1"/>
    <col min="3592" max="3592" width="12.83203125" style="97" customWidth="1"/>
    <col min="3593" max="3593" width="2.5" style="97" customWidth="1"/>
    <col min="3594" max="3594" width="2.33203125" style="97" customWidth="1"/>
    <col min="3595" max="3595" width="7" style="97" customWidth="1"/>
    <col min="3596" max="3597" width="9.33203125" style="97" customWidth="1"/>
    <col min="3598" max="3840" width="9.33203125" style="97"/>
    <col min="3841" max="3841" width="24.6640625" style="97" bestFit="1" customWidth="1"/>
    <col min="3842" max="3842" width="14.83203125" style="97" customWidth="1"/>
    <col min="3843" max="3843" width="14" style="97" customWidth="1"/>
    <col min="3844" max="3844" width="13.5" style="97" customWidth="1"/>
    <col min="3845" max="3846" width="9.33203125" style="97" customWidth="1"/>
    <col min="3847" max="3847" width="18.6640625" style="97" customWidth="1"/>
    <col min="3848" max="3848" width="12.83203125" style="97" customWidth="1"/>
    <col min="3849" max="3849" width="2.5" style="97" customWidth="1"/>
    <col min="3850" max="3850" width="2.33203125" style="97" customWidth="1"/>
    <col min="3851" max="3851" width="7" style="97" customWidth="1"/>
    <col min="3852" max="3853" width="9.33203125" style="97" customWidth="1"/>
    <col min="3854" max="4096" width="9.33203125" style="97"/>
    <col min="4097" max="4097" width="24.6640625" style="97" bestFit="1" customWidth="1"/>
    <col min="4098" max="4098" width="14.83203125" style="97" customWidth="1"/>
    <col min="4099" max="4099" width="14" style="97" customWidth="1"/>
    <col min="4100" max="4100" width="13.5" style="97" customWidth="1"/>
    <col min="4101" max="4102" width="9.33203125" style="97" customWidth="1"/>
    <col min="4103" max="4103" width="18.6640625" style="97" customWidth="1"/>
    <col min="4104" max="4104" width="12.83203125" style="97" customWidth="1"/>
    <col min="4105" max="4105" width="2.5" style="97" customWidth="1"/>
    <col min="4106" max="4106" width="2.33203125" style="97" customWidth="1"/>
    <col min="4107" max="4107" width="7" style="97" customWidth="1"/>
    <col min="4108" max="4109" width="9.33203125" style="97" customWidth="1"/>
    <col min="4110" max="4352" width="9.33203125" style="97"/>
    <col min="4353" max="4353" width="24.6640625" style="97" bestFit="1" customWidth="1"/>
    <col min="4354" max="4354" width="14.83203125" style="97" customWidth="1"/>
    <col min="4355" max="4355" width="14" style="97" customWidth="1"/>
    <col min="4356" max="4356" width="13.5" style="97" customWidth="1"/>
    <col min="4357" max="4358" width="9.33203125" style="97" customWidth="1"/>
    <col min="4359" max="4359" width="18.6640625" style="97" customWidth="1"/>
    <col min="4360" max="4360" width="12.83203125" style="97" customWidth="1"/>
    <col min="4361" max="4361" width="2.5" style="97" customWidth="1"/>
    <col min="4362" max="4362" width="2.33203125" style="97" customWidth="1"/>
    <col min="4363" max="4363" width="7" style="97" customWidth="1"/>
    <col min="4364" max="4365" width="9.33203125" style="97" customWidth="1"/>
    <col min="4366" max="4608" width="9.33203125" style="97"/>
    <col min="4609" max="4609" width="24.6640625" style="97" bestFit="1" customWidth="1"/>
    <col min="4610" max="4610" width="14.83203125" style="97" customWidth="1"/>
    <col min="4611" max="4611" width="14" style="97" customWidth="1"/>
    <col min="4612" max="4612" width="13.5" style="97" customWidth="1"/>
    <col min="4613" max="4614" width="9.33203125" style="97" customWidth="1"/>
    <col min="4615" max="4615" width="18.6640625" style="97" customWidth="1"/>
    <col min="4616" max="4616" width="12.83203125" style="97" customWidth="1"/>
    <col min="4617" max="4617" width="2.5" style="97" customWidth="1"/>
    <col min="4618" max="4618" width="2.33203125" style="97" customWidth="1"/>
    <col min="4619" max="4619" width="7" style="97" customWidth="1"/>
    <col min="4620" max="4621" width="9.33203125" style="97" customWidth="1"/>
    <col min="4622" max="4864" width="9.33203125" style="97"/>
    <col min="4865" max="4865" width="24.6640625" style="97" bestFit="1" customWidth="1"/>
    <col min="4866" max="4866" width="14.83203125" style="97" customWidth="1"/>
    <col min="4867" max="4867" width="14" style="97" customWidth="1"/>
    <col min="4868" max="4868" width="13.5" style="97" customWidth="1"/>
    <col min="4869" max="4870" width="9.33203125" style="97" customWidth="1"/>
    <col min="4871" max="4871" width="18.6640625" style="97" customWidth="1"/>
    <col min="4872" max="4872" width="12.83203125" style="97" customWidth="1"/>
    <col min="4873" max="4873" width="2.5" style="97" customWidth="1"/>
    <col min="4874" max="4874" width="2.33203125" style="97" customWidth="1"/>
    <col min="4875" max="4875" width="7" style="97" customWidth="1"/>
    <col min="4876" max="4877" width="9.33203125" style="97" customWidth="1"/>
    <col min="4878" max="5120" width="9.33203125" style="97"/>
    <col min="5121" max="5121" width="24.6640625" style="97" bestFit="1" customWidth="1"/>
    <col min="5122" max="5122" width="14.83203125" style="97" customWidth="1"/>
    <col min="5123" max="5123" width="14" style="97" customWidth="1"/>
    <col min="5124" max="5124" width="13.5" style="97" customWidth="1"/>
    <col min="5125" max="5126" width="9.33203125" style="97" customWidth="1"/>
    <col min="5127" max="5127" width="18.6640625" style="97" customWidth="1"/>
    <col min="5128" max="5128" width="12.83203125" style="97" customWidth="1"/>
    <col min="5129" max="5129" width="2.5" style="97" customWidth="1"/>
    <col min="5130" max="5130" width="2.33203125" style="97" customWidth="1"/>
    <col min="5131" max="5131" width="7" style="97" customWidth="1"/>
    <col min="5132" max="5133" width="9.33203125" style="97" customWidth="1"/>
    <col min="5134" max="5376" width="9.33203125" style="97"/>
    <col min="5377" max="5377" width="24.6640625" style="97" bestFit="1" customWidth="1"/>
    <col min="5378" max="5378" width="14.83203125" style="97" customWidth="1"/>
    <col min="5379" max="5379" width="14" style="97" customWidth="1"/>
    <col min="5380" max="5380" width="13.5" style="97" customWidth="1"/>
    <col min="5381" max="5382" width="9.33203125" style="97" customWidth="1"/>
    <col min="5383" max="5383" width="18.6640625" style="97" customWidth="1"/>
    <col min="5384" max="5384" width="12.83203125" style="97" customWidth="1"/>
    <col min="5385" max="5385" width="2.5" style="97" customWidth="1"/>
    <col min="5386" max="5386" width="2.33203125" style="97" customWidth="1"/>
    <col min="5387" max="5387" width="7" style="97" customWidth="1"/>
    <col min="5388" max="5389" width="9.33203125" style="97" customWidth="1"/>
    <col min="5390" max="5632" width="9.33203125" style="97"/>
    <col min="5633" max="5633" width="24.6640625" style="97" bestFit="1" customWidth="1"/>
    <col min="5634" max="5634" width="14.83203125" style="97" customWidth="1"/>
    <col min="5635" max="5635" width="14" style="97" customWidth="1"/>
    <col min="5636" max="5636" width="13.5" style="97" customWidth="1"/>
    <col min="5637" max="5638" width="9.33203125" style="97" customWidth="1"/>
    <col min="5639" max="5639" width="18.6640625" style="97" customWidth="1"/>
    <col min="5640" max="5640" width="12.83203125" style="97" customWidth="1"/>
    <col min="5641" max="5641" width="2.5" style="97" customWidth="1"/>
    <col min="5642" max="5642" width="2.33203125" style="97" customWidth="1"/>
    <col min="5643" max="5643" width="7" style="97" customWidth="1"/>
    <col min="5644" max="5645" width="9.33203125" style="97" customWidth="1"/>
    <col min="5646" max="5888" width="9.33203125" style="97"/>
    <col min="5889" max="5889" width="24.6640625" style="97" bestFit="1" customWidth="1"/>
    <col min="5890" max="5890" width="14.83203125" style="97" customWidth="1"/>
    <col min="5891" max="5891" width="14" style="97" customWidth="1"/>
    <col min="5892" max="5892" width="13.5" style="97" customWidth="1"/>
    <col min="5893" max="5894" width="9.33203125" style="97" customWidth="1"/>
    <col min="5895" max="5895" width="18.6640625" style="97" customWidth="1"/>
    <col min="5896" max="5896" width="12.83203125" style="97" customWidth="1"/>
    <col min="5897" max="5897" width="2.5" style="97" customWidth="1"/>
    <col min="5898" max="5898" width="2.33203125" style="97" customWidth="1"/>
    <col min="5899" max="5899" width="7" style="97" customWidth="1"/>
    <col min="5900" max="5901" width="9.33203125" style="97" customWidth="1"/>
    <col min="5902" max="6144" width="9.33203125" style="97"/>
    <col min="6145" max="6145" width="24.6640625" style="97" bestFit="1" customWidth="1"/>
    <col min="6146" max="6146" width="14.83203125" style="97" customWidth="1"/>
    <col min="6147" max="6147" width="14" style="97" customWidth="1"/>
    <col min="6148" max="6148" width="13.5" style="97" customWidth="1"/>
    <col min="6149" max="6150" width="9.33203125" style="97" customWidth="1"/>
    <col min="6151" max="6151" width="18.6640625" style="97" customWidth="1"/>
    <col min="6152" max="6152" width="12.83203125" style="97" customWidth="1"/>
    <col min="6153" max="6153" width="2.5" style="97" customWidth="1"/>
    <col min="6154" max="6154" width="2.33203125" style="97" customWidth="1"/>
    <col min="6155" max="6155" width="7" style="97" customWidth="1"/>
    <col min="6156" max="6157" width="9.33203125" style="97" customWidth="1"/>
    <col min="6158" max="6400" width="9.33203125" style="97"/>
    <col min="6401" max="6401" width="24.6640625" style="97" bestFit="1" customWidth="1"/>
    <col min="6402" max="6402" width="14.83203125" style="97" customWidth="1"/>
    <col min="6403" max="6403" width="14" style="97" customWidth="1"/>
    <col min="6404" max="6404" width="13.5" style="97" customWidth="1"/>
    <col min="6405" max="6406" width="9.33203125" style="97" customWidth="1"/>
    <col min="6407" max="6407" width="18.6640625" style="97" customWidth="1"/>
    <col min="6408" max="6408" width="12.83203125" style="97" customWidth="1"/>
    <col min="6409" max="6409" width="2.5" style="97" customWidth="1"/>
    <col min="6410" max="6410" width="2.33203125" style="97" customWidth="1"/>
    <col min="6411" max="6411" width="7" style="97" customWidth="1"/>
    <col min="6412" max="6413" width="9.33203125" style="97" customWidth="1"/>
    <col min="6414" max="6656" width="9.33203125" style="97"/>
    <col min="6657" max="6657" width="24.6640625" style="97" bestFit="1" customWidth="1"/>
    <col min="6658" max="6658" width="14.83203125" style="97" customWidth="1"/>
    <col min="6659" max="6659" width="14" style="97" customWidth="1"/>
    <col min="6660" max="6660" width="13.5" style="97" customWidth="1"/>
    <col min="6661" max="6662" width="9.33203125" style="97" customWidth="1"/>
    <col min="6663" max="6663" width="18.6640625" style="97" customWidth="1"/>
    <col min="6664" max="6664" width="12.83203125" style="97" customWidth="1"/>
    <col min="6665" max="6665" width="2.5" style="97" customWidth="1"/>
    <col min="6666" max="6666" width="2.33203125" style="97" customWidth="1"/>
    <col min="6667" max="6667" width="7" style="97" customWidth="1"/>
    <col min="6668" max="6669" width="9.33203125" style="97" customWidth="1"/>
    <col min="6670" max="6912" width="9.33203125" style="97"/>
    <col min="6913" max="6913" width="24.6640625" style="97" bestFit="1" customWidth="1"/>
    <col min="6914" max="6914" width="14.83203125" style="97" customWidth="1"/>
    <col min="6915" max="6915" width="14" style="97" customWidth="1"/>
    <col min="6916" max="6916" width="13.5" style="97" customWidth="1"/>
    <col min="6917" max="6918" width="9.33203125" style="97" customWidth="1"/>
    <col min="6919" max="6919" width="18.6640625" style="97" customWidth="1"/>
    <col min="6920" max="6920" width="12.83203125" style="97" customWidth="1"/>
    <col min="6921" max="6921" width="2.5" style="97" customWidth="1"/>
    <col min="6922" max="6922" width="2.33203125" style="97" customWidth="1"/>
    <col min="6923" max="6923" width="7" style="97" customWidth="1"/>
    <col min="6924" max="6925" width="9.33203125" style="97" customWidth="1"/>
    <col min="6926" max="7168" width="9.33203125" style="97"/>
    <col min="7169" max="7169" width="24.6640625" style="97" bestFit="1" customWidth="1"/>
    <col min="7170" max="7170" width="14.83203125" style="97" customWidth="1"/>
    <col min="7171" max="7171" width="14" style="97" customWidth="1"/>
    <col min="7172" max="7172" width="13.5" style="97" customWidth="1"/>
    <col min="7173" max="7174" width="9.33203125" style="97" customWidth="1"/>
    <col min="7175" max="7175" width="18.6640625" style="97" customWidth="1"/>
    <col min="7176" max="7176" width="12.83203125" style="97" customWidth="1"/>
    <col min="7177" max="7177" width="2.5" style="97" customWidth="1"/>
    <col min="7178" max="7178" width="2.33203125" style="97" customWidth="1"/>
    <col min="7179" max="7179" width="7" style="97" customWidth="1"/>
    <col min="7180" max="7181" width="9.33203125" style="97" customWidth="1"/>
    <col min="7182" max="7424" width="9.33203125" style="97"/>
    <col min="7425" max="7425" width="24.6640625" style="97" bestFit="1" customWidth="1"/>
    <col min="7426" max="7426" width="14.83203125" style="97" customWidth="1"/>
    <col min="7427" max="7427" width="14" style="97" customWidth="1"/>
    <col min="7428" max="7428" width="13.5" style="97" customWidth="1"/>
    <col min="7429" max="7430" width="9.33203125" style="97" customWidth="1"/>
    <col min="7431" max="7431" width="18.6640625" style="97" customWidth="1"/>
    <col min="7432" max="7432" width="12.83203125" style="97" customWidth="1"/>
    <col min="7433" max="7433" width="2.5" style="97" customWidth="1"/>
    <col min="7434" max="7434" width="2.33203125" style="97" customWidth="1"/>
    <col min="7435" max="7435" width="7" style="97" customWidth="1"/>
    <col min="7436" max="7437" width="9.33203125" style="97" customWidth="1"/>
    <col min="7438" max="7680" width="9.33203125" style="97"/>
    <col min="7681" max="7681" width="24.6640625" style="97" bestFit="1" customWidth="1"/>
    <col min="7682" max="7682" width="14.83203125" style="97" customWidth="1"/>
    <col min="7683" max="7683" width="14" style="97" customWidth="1"/>
    <col min="7684" max="7684" width="13.5" style="97" customWidth="1"/>
    <col min="7685" max="7686" width="9.33203125" style="97" customWidth="1"/>
    <col min="7687" max="7687" width="18.6640625" style="97" customWidth="1"/>
    <col min="7688" max="7688" width="12.83203125" style="97" customWidth="1"/>
    <col min="7689" max="7689" width="2.5" style="97" customWidth="1"/>
    <col min="7690" max="7690" width="2.33203125" style="97" customWidth="1"/>
    <col min="7691" max="7691" width="7" style="97" customWidth="1"/>
    <col min="7692" max="7693" width="9.33203125" style="97" customWidth="1"/>
    <col min="7694" max="7936" width="9.33203125" style="97"/>
    <col min="7937" max="7937" width="24.6640625" style="97" bestFit="1" customWidth="1"/>
    <col min="7938" max="7938" width="14.83203125" style="97" customWidth="1"/>
    <col min="7939" max="7939" width="14" style="97" customWidth="1"/>
    <col min="7940" max="7940" width="13.5" style="97" customWidth="1"/>
    <col min="7941" max="7942" width="9.33203125" style="97" customWidth="1"/>
    <col min="7943" max="7943" width="18.6640625" style="97" customWidth="1"/>
    <col min="7944" max="7944" width="12.83203125" style="97" customWidth="1"/>
    <col min="7945" max="7945" width="2.5" style="97" customWidth="1"/>
    <col min="7946" max="7946" width="2.33203125" style="97" customWidth="1"/>
    <col min="7947" max="7947" width="7" style="97" customWidth="1"/>
    <col min="7948" max="7949" width="9.33203125" style="97" customWidth="1"/>
    <col min="7950" max="8192" width="9.33203125" style="97"/>
    <col min="8193" max="8193" width="24.6640625" style="97" bestFit="1" customWidth="1"/>
    <col min="8194" max="8194" width="14.83203125" style="97" customWidth="1"/>
    <col min="8195" max="8195" width="14" style="97" customWidth="1"/>
    <col min="8196" max="8196" width="13.5" style="97" customWidth="1"/>
    <col min="8197" max="8198" width="9.33203125" style="97" customWidth="1"/>
    <col min="8199" max="8199" width="18.6640625" style="97" customWidth="1"/>
    <col min="8200" max="8200" width="12.83203125" style="97" customWidth="1"/>
    <col min="8201" max="8201" width="2.5" style="97" customWidth="1"/>
    <col min="8202" max="8202" width="2.33203125" style="97" customWidth="1"/>
    <col min="8203" max="8203" width="7" style="97" customWidth="1"/>
    <col min="8204" max="8205" width="9.33203125" style="97" customWidth="1"/>
    <col min="8206" max="8448" width="9.33203125" style="97"/>
    <col min="8449" max="8449" width="24.6640625" style="97" bestFit="1" customWidth="1"/>
    <col min="8450" max="8450" width="14.83203125" style="97" customWidth="1"/>
    <col min="8451" max="8451" width="14" style="97" customWidth="1"/>
    <col min="8452" max="8452" width="13.5" style="97" customWidth="1"/>
    <col min="8453" max="8454" width="9.33203125" style="97" customWidth="1"/>
    <col min="8455" max="8455" width="18.6640625" style="97" customWidth="1"/>
    <col min="8456" max="8456" width="12.83203125" style="97" customWidth="1"/>
    <col min="8457" max="8457" width="2.5" style="97" customWidth="1"/>
    <col min="8458" max="8458" width="2.33203125" style="97" customWidth="1"/>
    <col min="8459" max="8459" width="7" style="97" customWidth="1"/>
    <col min="8460" max="8461" width="9.33203125" style="97" customWidth="1"/>
    <col min="8462" max="8704" width="9.33203125" style="97"/>
    <col min="8705" max="8705" width="24.6640625" style="97" bestFit="1" customWidth="1"/>
    <col min="8706" max="8706" width="14.83203125" style="97" customWidth="1"/>
    <col min="8707" max="8707" width="14" style="97" customWidth="1"/>
    <col min="8708" max="8708" width="13.5" style="97" customWidth="1"/>
    <col min="8709" max="8710" width="9.33203125" style="97" customWidth="1"/>
    <col min="8711" max="8711" width="18.6640625" style="97" customWidth="1"/>
    <col min="8712" max="8712" width="12.83203125" style="97" customWidth="1"/>
    <col min="8713" max="8713" width="2.5" style="97" customWidth="1"/>
    <col min="8714" max="8714" width="2.33203125" style="97" customWidth="1"/>
    <col min="8715" max="8715" width="7" style="97" customWidth="1"/>
    <col min="8716" max="8717" width="9.33203125" style="97" customWidth="1"/>
    <col min="8718" max="8960" width="9.33203125" style="97"/>
    <col min="8961" max="8961" width="24.6640625" style="97" bestFit="1" customWidth="1"/>
    <col min="8962" max="8962" width="14.83203125" style="97" customWidth="1"/>
    <col min="8963" max="8963" width="14" style="97" customWidth="1"/>
    <col min="8964" max="8964" width="13.5" style="97" customWidth="1"/>
    <col min="8965" max="8966" width="9.33203125" style="97" customWidth="1"/>
    <col min="8967" max="8967" width="18.6640625" style="97" customWidth="1"/>
    <col min="8968" max="8968" width="12.83203125" style="97" customWidth="1"/>
    <col min="8969" max="8969" width="2.5" style="97" customWidth="1"/>
    <col min="8970" max="8970" width="2.33203125" style="97" customWidth="1"/>
    <col min="8971" max="8971" width="7" style="97" customWidth="1"/>
    <col min="8972" max="8973" width="9.33203125" style="97" customWidth="1"/>
    <col min="8974" max="9216" width="9.33203125" style="97"/>
    <col min="9217" max="9217" width="24.6640625" style="97" bestFit="1" customWidth="1"/>
    <col min="9218" max="9218" width="14.83203125" style="97" customWidth="1"/>
    <col min="9219" max="9219" width="14" style="97" customWidth="1"/>
    <col min="9220" max="9220" width="13.5" style="97" customWidth="1"/>
    <col min="9221" max="9222" width="9.33203125" style="97" customWidth="1"/>
    <col min="9223" max="9223" width="18.6640625" style="97" customWidth="1"/>
    <col min="9224" max="9224" width="12.83203125" style="97" customWidth="1"/>
    <col min="9225" max="9225" width="2.5" style="97" customWidth="1"/>
    <col min="9226" max="9226" width="2.33203125" style="97" customWidth="1"/>
    <col min="9227" max="9227" width="7" style="97" customWidth="1"/>
    <col min="9228" max="9229" width="9.33203125" style="97" customWidth="1"/>
    <col min="9230" max="9472" width="9.33203125" style="97"/>
    <col min="9473" max="9473" width="24.6640625" style="97" bestFit="1" customWidth="1"/>
    <col min="9474" max="9474" width="14.83203125" style="97" customWidth="1"/>
    <col min="9475" max="9475" width="14" style="97" customWidth="1"/>
    <col min="9476" max="9476" width="13.5" style="97" customWidth="1"/>
    <col min="9477" max="9478" width="9.33203125" style="97" customWidth="1"/>
    <col min="9479" max="9479" width="18.6640625" style="97" customWidth="1"/>
    <col min="9480" max="9480" width="12.83203125" style="97" customWidth="1"/>
    <col min="9481" max="9481" width="2.5" style="97" customWidth="1"/>
    <col min="9482" max="9482" width="2.33203125" style="97" customWidth="1"/>
    <col min="9483" max="9483" width="7" style="97" customWidth="1"/>
    <col min="9484" max="9485" width="9.33203125" style="97" customWidth="1"/>
    <col min="9486" max="9728" width="9.33203125" style="97"/>
    <col min="9729" max="9729" width="24.6640625" style="97" bestFit="1" customWidth="1"/>
    <col min="9730" max="9730" width="14.83203125" style="97" customWidth="1"/>
    <col min="9731" max="9731" width="14" style="97" customWidth="1"/>
    <col min="9732" max="9732" width="13.5" style="97" customWidth="1"/>
    <col min="9733" max="9734" width="9.33203125" style="97" customWidth="1"/>
    <col min="9735" max="9735" width="18.6640625" style="97" customWidth="1"/>
    <col min="9736" max="9736" width="12.83203125" style="97" customWidth="1"/>
    <col min="9737" max="9737" width="2.5" style="97" customWidth="1"/>
    <col min="9738" max="9738" width="2.33203125" style="97" customWidth="1"/>
    <col min="9739" max="9739" width="7" style="97" customWidth="1"/>
    <col min="9740" max="9741" width="9.33203125" style="97" customWidth="1"/>
    <col min="9742" max="9984" width="9.33203125" style="97"/>
    <col min="9985" max="9985" width="24.6640625" style="97" bestFit="1" customWidth="1"/>
    <col min="9986" max="9986" width="14.83203125" style="97" customWidth="1"/>
    <col min="9987" max="9987" width="14" style="97" customWidth="1"/>
    <col min="9988" max="9988" width="13.5" style="97" customWidth="1"/>
    <col min="9989" max="9990" width="9.33203125" style="97" customWidth="1"/>
    <col min="9991" max="9991" width="18.6640625" style="97" customWidth="1"/>
    <col min="9992" max="9992" width="12.83203125" style="97" customWidth="1"/>
    <col min="9993" max="9993" width="2.5" style="97" customWidth="1"/>
    <col min="9994" max="9994" width="2.33203125" style="97" customWidth="1"/>
    <col min="9995" max="9995" width="7" style="97" customWidth="1"/>
    <col min="9996" max="9997" width="9.33203125" style="97" customWidth="1"/>
    <col min="9998" max="10240" width="9.33203125" style="97"/>
    <col min="10241" max="10241" width="24.6640625" style="97" bestFit="1" customWidth="1"/>
    <col min="10242" max="10242" width="14.83203125" style="97" customWidth="1"/>
    <col min="10243" max="10243" width="14" style="97" customWidth="1"/>
    <col min="10244" max="10244" width="13.5" style="97" customWidth="1"/>
    <col min="10245" max="10246" width="9.33203125" style="97" customWidth="1"/>
    <col min="10247" max="10247" width="18.6640625" style="97" customWidth="1"/>
    <col min="10248" max="10248" width="12.83203125" style="97" customWidth="1"/>
    <col min="10249" max="10249" width="2.5" style="97" customWidth="1"/>
    <col min="10250" max="10250" width="2.33203125" style="97" customWidth="1"/>
    <col min="10251" max="10251" width="7" style="97" customWidth="1"/>
    <col min="10252" max="10253" width="9.33203125" style="97" customWidth="1"/>
    <col min="10254" max="10496" width="9.33203125" style="97"/>
    <col min="10497" max="10497" width="24.6640625" style="97" bestFit="1" customWidth="1"/>
    <col min="10498" max="10498" width="14.83203125" style="97" customWidth="1"/>
    <col min="10499" max="10499" width="14" style="97" customWidth="1"/>
    <col min="10500" max="10500" width="13.5" style="97" customWidth="1"/>
    <col min="10501" max="10502" width="9.33203125" style="97" customWidth="1"/>
    <col min="10503" max="10503" width="18.6640625" style="97" customWidth="1"/>
    <col min="10504" max="10504" width="12.83203125" style="97" customWidth="1"/>
    <col min="10505" max="10505" width="2.5" style="97" customWidth="1"/>
    <col min="10506" max="10506" width="2.33203125" style="97" customWidth="1"/>
    <col min="10507" max="10507" width="7" style="97" customWidth="1"/>
    <col min="10508" max="10509" width="9.33203125" style="97" customWidth="1"/>
    <col min="10510" max="10752" width="9.33203125" style="97"/>
    <col min="10753" max="10753" width="24.6640625" style="97" bestFit="1" customWidth="1"/>
    <col min="10754" max="10754" width="14.83203125" style="97" customWidth="1"/>
    <col min="10755" max="10755" width="14" style="97" customWidth="1"/>
    <col min="10756" max="10756" width="13.5" style="97" customWidth="1"/>
    <col min="10757" max="10758" width="9.33203125" style="97" customWidth="1"/>
    <col min="10759" max="10759" width="18.6640625" style="97" customWidth="1"/>
    <col min="10760" max="10760" width="12.83203125" style="97" customWidth="1"/>
    <col min="10761" max="10761" width="2.5" style="97" customWidth="1"/>
    <col min="10762" max="10762" width="2.33203125" style="97" customWidth="1"/>
    <col min="10763" max="10763" width="7" style="97" customWidth="1"/>
    <col min="10764" max="10765" width="9.33203125" style="97" customWidth="1"/>
    <col min="10766" max="11008" width="9.33203125" style="97"/>
    <col min="11009" max="11009" width="24.6640625" style="97" bestFit="1" customWidth="1"/>
    <col min="11010" max="11010" width="14.83203125" style="97" customWidth="1"/>
    <col min="11011" max="11011" width="14" style="97" customWidth="1"/>
    <col min="11012" max="11012" width="13.5" style="97" customWidth="1"/>
    <col min="11013" max="11014" width="9.33203125" style="97" customWidth="1"/>
    <col min="11015" max="11015" width="18.6640625" style="97" customWidth="1"/>
    <col min="11016" max="11016" width="12.83203125" style="97" customWidth="1"/>
    <col min="11017" max="11017" width="2.5" style="97" customWidth="1"/>
    <col min="11018" max="11018" width="2.33203125" style="97" customWidth="1"/>
    <col min="11019" max="11019" width="7" style="97" customWidth="1"/>
    <col min="11020" max="11021" width="9.33203125" style="97" customWidth="1"/>
    <col min="11022" max="11264" width="9.33203125" style="97"/>
    <col min="11265" max="11265" width="24.6640625" style="97" bestFit="1" customWidth="1"/>
    <col min="11266" max="11266" width="14.83203125" style="97" customWidth="1"/>
    <col min="11267" max="11267" width="14" style="97" customWidth="1"/>
    <col min="11268" max="11268" width="13.5" style="97" customWidth="1"/>
    <col min="11269" max="11270" width="9.33203125" style="97" customWidth="1"/>
    <col min="11271" max="11271" width="18.6640625" style="97" customWidth="1"/>
    <col min="11272" max="11272" width="12.83203125" style="97" customWidth="1"/>
    <col min="11273" max="11273" width="2.5" style="97" customWidth="1"/>
    <col min="11274" max="11274" width="2.33203125" style="97" customWidth="1"/>
    <col min="11275" max="11275" width="7" style="97" customWidth="1"/>
    <col min="11276" max="11277" width="9.33203125" style="97" customWidth="1"/>
    <col min="11278" max="11520" width="9.33203125" style="97"/>
    <col min="11521" max="11521" width="24.6640625" style="97" bestFit="1" customWidth="1"/>
    <col min="11522" max="11522" width="14.83203125" style="97" customWidth="1"/>
    <col min="11523" max="11523" width="14" style="97" customWidth="1"/>
    <col min="11524" max="11524" width="13.5" style="97" customWidth="1"/>
    <col min="11525" max="11526" width="9.33203125" style="97" customWidth="1"/>
    <col min="11527" max="11527" width="18.6640625" style="97" customWidth="1"/>
    <col min="11528" max="11528" width="12.83203125" style="97" customWidth="1"/>
    <col min="11529" max="11529" width="2.5" style="97" customWidth="1"/>
    <col min="11530" max="11530" width="2.33203125" style="97" customWidth="1"/>
    <col min="11531" max="11531" width="7" style="97" customWidth="1"/>
    <col min="11532" max="11533" width="9.33203125" style="97" customWidth="1"/>
    <col min="11534" max="11776" width="9.33203125" style="97"/>
    <col min="11777" max="11777" width="24.6640625" style="97" bestFit="1" customWidth="1"/>
    <col min="11778" max="11778" width="14.83203125" style="97" customWidth="1"/>
    <col min="11779" max="11779" width="14" style="97" customWidth="1"/>
    <col min="11780" max="11780" width="13.5" style="97" customWidth="1"/>
    <col min="11781" max="11782" width="9.33203125" style="97" customWidth="1"/>
    <col min="11783" max="11783" width="18.6640625" style="97" customWidth="1"/>
    <col min="11784" max="11784" width="12.83203125" style="97" customWidth="1"/>
    <col min="11785" max="11785" width="2.5" style="97" customWidth="1"/>
    <col min="11786" max="11786" width="2.33203125" style="97" customWidth="1"/>
    <col min="11787" max="11787" width="7" style="97" customWidth="1"/>
    <col min="11788" max="11789" width="9.33203125" style="97" customWidth="1"/>
    <col min="11790" max="12032" width="9.33203125" style="97"/>
    <col min="12033" max="12033" width="24.6640625" style="97" bestFit="1" customWidth="1"/>
    <col min="12034" max="12034" width="14.83203125" style="97" customWidth="1"/>
    <col min="12035" max="12035" width="14" style="97" customWidth="1"/>
    <col min="12036" max="12036" width="13.5" style="97" customWidth="1"/>
    <col min="12037" max="12038" width="9.33203125" style="97" customWidth="1"/>
    <col min="12039" max="12039" width="18.6640625" style="97" customWidth="1"/>
    <col min="12040" max="12040" width="12.83203125" style="97" customWidth="1"/>
    <col min="12041" max="12041" width="2.5" style="97" customWidth="1"/>
    <col min="12042" max="12042" width="2.33203125" style="97" customWidth="1"/>
    <col min="12043" max="12043" width="7" style="97" customWidth="1"/>
    <col min="12044" max="12045" width="9.33203125" style="97" customWidth="1"/>
    <col min="12046" max="12288" width="9.33203125" style="97"/>
    <col min="12289" max="12289" width="24.6640625" style="97" bestFit="1" customWidth="1"/>
    <col min="12290" max="12290" width="14.83203125" style="97" customWidth="1"/>
    <col min="12291" max="12291" width="14" style="97" customWidth="1"/>
    <col min="12292" max="12292" width="13.5" style="97" customWidth="1"/>
    <col min="12293" max="12294" width="9.33203125" style="97" customWidth="1"/>
    <col min="12295" max="12295" width="18.6640625" style="97" customWidth="1"/>
    <col min="12296" max="12296" width="12.83203125" style="97" customWidth="1"/>
    <col min="12297" max="12297" width="2.5" style="97" customWidth="1"/>
    <col min="12298" max="12298" width="2.33203125" style="97" customWidth="1"/>
    <col min="12299" max="12299" width="7" style="97" customWidth="1"/>
    <col min="12300" max="12301" width="9.33203125" style="97" customWidth="1"/>
    <col min="12302" max="12544" width="9.33203125" style="97"/>
    <col min="12545" max="12545" width="24.6640625" style="97" bestFit="1" customWidth="1"/>
    <col min="12546" max="12546" width="14.83203125" style="97" customWidth="1"/>
    <col min="12547" max="12547" width="14" style="97" customWidth="1"/>
    <col min="12548" max="12548" width="13.5" style="97" customWidth="1"/>
    <col min="12549" max="12550" width="9.33203125" style="97" customWidth="1"/>
    <col min="12551" max="12551" width="18.6640625" style="97" customWidth="1"/>
    <col min="12552" max="12552" width="12.83203125" style="97" customWidth="1"/>
    <col min="12553" max="12553" width="2.5" style="97" customWidth="1"/>
    <col min="12554" max="12554" width="2.33203125" style="97" customWidth="1"/>
    <col min="12555" max="12555" width="7" style="97" customWidth="1"/>
    <col min="12556" max="12557" width="9.33203125" style="97" customWidth="1"/>
    <col min="12558" max="12800" width="9.33203125" style="97"/>
    <col min="12801" max="12801" width="24.6640625" style="97" bestFit="1" customWidth="1"/>
    <col min="12802" max="12802" width="14.83203125" style="97" customWidth="1"/>
    <col min="12803" max="12803" width="14" style="97" customWidth="1"/>
    <col min="12804" max="12804" width="13.5" style="97" customWidth="1"/>
    <col min="12805" max="12806" width="9.33203125" style="97" customWidth="1"/>
    <col min="12807" max="12807" width="18.6640625" style="97" customWidth="1"/>
    <col min="12808" max="12808" width="12.83203125" style="97" customWidth="1"/>
    <col min="12809" max="12809" width="2.5" style="97" customWidth="1"/>
    <col min="12810" max="12810" width="2.33203125" style="97" customWidth="1"/>
    <col min="12811" max="12811" width="7" style="97" customWidth="1"/>
    <col min="12812" max="12813" width="9.33203125" style="97" customWidth="1"/>
    <col min="12814" max="13056" width="9.33203125" style="97"/>
    <col min="13057" max="13057" width="24.6640625" style="97" bestFit="1" customWidth="1"/>
    <col min="13058" max="13058" width="14.83203125" style="97" customWidth="1"/>
    <col min="13059" max="13059" width="14" style="97" customWidth="1"/>
    <col min="13060" max="13060" width="13.5" style="97" customWidth="1"/>
    <col min="13061" max="13062" width="9.33203125" style="97" customWidth="1"/>
    <col min="13063" max="13063" width="18.6640625" style="97" customWidth="1"/>
    <col min="13064" max="13064" width="12.83203125" style="97" customWidth="1"/>
    <col min="13065" max="13065" width="2.5" style="97" customWidth="1"/>
    <col min="13066" max="13066" width="2.33203125" style="97" customWidth="1"/>
    <col min="13067" max="13067" width="7" style="97" customWidth="1"/>
    <col min="13068" max="13069" width="9.33203125" style="97" customWidth="1"/>
    <col min="13070" max="13312" width="9.33203125" style="97"/>
    <col min="13313" max="13313" width="24.6640625" style="97" bestFit="1" customWidth="1"/>
    <col min="13314" max="13314" width="14.83203125" style="97" customWidth="1"/>
    <col min="13315" max="13315" width="14" style="97" customWidth="1"/>
    <col min="13316" max="13316" width="13.5" style="97" customWidth="1"/>
    <col min="13317" max="13318" width="9.33203125" style="97" customWidth="1"/>
    <col min="13319" max="13319" width="18.6640625" style="97" customWidth="1"/>
    <col min="13320" max="13320" width="12.83203125" style="97" customWidth="1"/>
    <col min="13321" max="13321" width="2.5" style="97" customWidth="1"/>
    <col min="13322" max="13322" width="2.33203125" style="97" customWidth="1"/>
    <col min="13323" max="13323" width="7" style="97" customWidth="1"/>
    <col min="13324" max="13325" width="9.33203125" style="97" customWidth="1"/>
    <col min="13326" max="13568" width="9.33203125" style="97"/>
    <col min="13569" max="13569" width="24.6640625" style="97" bestFit="1" customWidth="1"/>
    <col min="13570" max="13570" width="14.83203125" style="97" customWidth="1"/>
    <col min="13571" max="13571" width="14" style="97" customWidth="1"/>
    <col min="13572" max="13572" width="13.5" style="97" customWidth="1"/>
    <col min="13573" max="13574" width="9.33203125" style="97" customWidth="1"/>
    <col min="13575" max="13575" width="18.6640625" style="97" customWidth="1"/>
    <col min="13576" max="13576" width="12.83203125" style="97" customWidth="1"/>
    <col min="13577" max="13577" width="2.5" style="97" customWidth="1"/>
    <col min="13578" max="13578" width="2.33203125" style="97" customWidth="1"/>
    <col min="13579" max="13579" width="7" style="97" customWidth="1"/>
    <col min="13580" max="13581" width="9.33203125" style="97" customWidth="1"/>
    <col min="13582" max="13824" width="9.33203125" style="97"/>
    <col min="13825" max="13825" width="24.6640625" style="97" bestFit="1" customWidth="1"/>
    <col min="13826" max="13826" width="14.83203125" style="97" customWidth="1"/>
    <col min="13827" max="13827" width="14" style="97" customWidth="1"/>
    <col min="13828" max="13828" width="13.5" style="97" customWidth="1"/>
    <col min="13829" max="13830" width="9.33203125" style="97" customWidth="1"/>
    <col min="13831" max="13831" width="18.6640625" style="97" customWidth="1"/>
    <col min="13832" max="13832" width="12.83203125" style="97" customWidth="1"/>
    <col min="13833" max="13833" width="2.5" style="97" customWidth="1"/>
    <col min="13834" max="13834" width="2.33203125" style="97" customWidth="1"/>
    <col min="13835" max="13835" width="7" style="97" customWidth="1"/>
    <col min="13836" max="13837" width="9.33203125" style="97" customWidth="1"/>
    <col min="13838" max="14080" width="9.33203125" style="97"/>
    <col min="14081" max="14081" width="24.6640625" style="97" bestFit="1" customWidth="1"/>
    <col min="14082" max="14082" width="14.83203125" style="97" customWidth="1"/>
    <col min="14083" max="14083" width="14" style="97" customWidth="1"/>
    <col min="14084" max="14084" width="13.5" style="97" customWidth="1"/>
    <col min="14085" max="14086" width="9.33203125" style="97" customWidth="1"/>
    <col min="14087" max="14087" width="18.6640625" style="97" customWidth="1"/>
    <col min="14088" max="14088" width="12.83203125" style="97" customWidth="1"/>
    <col min="14089" max="14089" width="2.5" style="97" customWidth="1"/>
    <col min="14090" max="14090" width="2.33203125" style="97" customWidth="1"/>
    <col min="14091" max="14091" width="7" style="97" customWidth="1"/>
    <col min="14092" max="14093" width="9.33203125" style="97" customWidth="1"/>
    <col min="14094" max="14336" width="9.33203125" style="97"/>
    <col min="14337" max="14337" width="24.6640625" style="97" bestFit="1" customWidth="1"/>
    <col min="14338" max="14338" width="14.83203125" style="97" customWidth="1"/>
    <col min="14339" max="14339" width="14" style="97" customWidth="1"/>
    <col min="14340" max="14340" width="13.5" style="97" customWidth="1"/>
    <col min="14341" max="14342" width="9.33203125" style="97" customWidth="1"/>
    <col min="14343" max="14343" width="18.6640625" style="97" customWidth="1"/>
    <col min="14344" max="14344" width="12.83203125" style="97" customWidth="1"/>
    <col min="14345" max="14345" width="2.5" style="97" customWidth="1"/>
    <col min="14346" max="14346" width="2.33203125" style="97" customWidth="1"/>
    <col min="14347" max="14347" width="7" style="97" customWidth="1"/>
    <col min="14348" max="14349" width="9.33203125" style="97" customWidth="1"/>
    <col min="14350" max="14592" width="9.33203125" style="97"/>
    <col min="14593" max="14593" width="24.6640625" style="97" bestFit="1" customWidth="1"/>
    <col min="14594" max="14594" width="14.83203125" style="97" customWidth="1"/>
    <col min="14595" max="14595" width="14" style="97" customWidth="1"/>
    <col min="14596" max="14596" width="13.5" style="97" customWidth="1"/>
    <col min="14597" max="14598" width="9.33203125" style="97" customWidth="1"/>
    <col min="14599" max="14599" width="18.6640625" style="97" customWidth="1"/>
    <col min="14600" max="14600" width="12.83203125" style="97" customWidth="1"/>
    <col min="14601" max="14601" width="2.5" style="97" customWidth="1"/>
    <col min="14602" max="14602" width="2.33203125" style="97" customWidth="1"/>
    <col min="14603" max="14603" width="7" style="97" customWidth="1"/>
    <col min="14604" max="14605" width="9.33203125" style="97" customWidth="1"/>
    <col min="14606" max="14848" width="9.33203125" style="97"/>
    <col min="14849" max="14849" width="24.6640625" style="97" bestFit="1" customWidth="1"/>
    <col min="14850" max="14850" width="14.83203125" style="97" customWidth="1"/>
    <col min="14851" max="14851" width="14" style="97" customWidth="1"/>
    <col min="14852" max="14852" width="13.5" style="97" customWidth="1"/>
    <col min="14853" max="14854" width="9.33203125" style="97" customWidth="1"/>
    <col min="14855" max="14855" width="18.6640625" style="97" customWidth="1"/>
    <col min="14856" max="14856" width="12.83203125" style="97" customWidth="1"/>
    <col min="14857" max="14857" width="2.5" style="97" customWidth="1"/>
    <col min="14858" max="14858" width="2.33203125" style="97" customWidth="1"/>
    <col min="14859" max="14859" width="7" style="97" customWidth="1"/>
    <col min="14860" max="14861" width="9.33203125" style="97" customWidth="1"/>
    <col min="14862" max="15104" width="9.33203125" style="97"/>
    <col min="15105" max="15105" width="24.6640625" style="97" bestFit="1" customWidth="1"/>
    <col min="15106" max="15106" width="14.83203125" style="97" customWidth="1"/>
    <col min="15107" max="15107" width="14" style="97" customWidth="1"/>
    <col min="15108" max="15108" width="13.5" style="97" customWidth="1"/>
    <col min="15109" max="15110" width="9.33203125" style="97" customWidth="1"/>
    <col min="15111" max="15111" width="18.6640625" style="97" customWidth="1"/>
    <col min="15112" max="15112" width="12.83203125" style="97" customWidth="1"/>
    <col min="15113" max="15113" width="2.5" style="97" customWidth="1"/>
    <col min="15114" max="15114" width="2.33203125" style="97" customWidth="1"/>
    <col min="15115" max="15115" width="7" style="97" customWidth="1"/>
    <col min="15116" max="15117" width="9.33203125" style="97" customWidth="1"/>
    <col min="15118" max="15360" width="9.33203125" style="97"/>
    <col min="15361" max="15361" width="24.6640625" style="97" bestFit="1" customWidth="1"/>
    <col min="15362" max="15362" width="14.83203125" style="97" customWidth="1"/>
    <col min="15363" max="15363" width="14" style="97" customWidth="1"/>
    <col min="15364" max="15364" width="13.5" style="97" customWidth="1"/>
    <col min="15365" max="15366" width="9.33203125" style="97" customWidth="1"/>
    <col min="15367" max="15367" width="18.6640625" style="97" customWidth="1"/>
    <col min="15368" max="15368" width="12.83203125" style="97" customWidth="1"/>
    <col min="15369" max="15369" width="2.5" style="97" customWidth="1"/>
    <col min="15370" max="15370" width="2.33203125" style="97" customWidth="1"/>
    <col min="15371" max="15371" width="7" style="97" customWidth="1"/>
    <col min="15372" max="15373" width="9.33203125" style="97" customWidth="1"/>
    <col min="15374" max="15616" width="9.33203125" style="97"/>
    <col min="15617" max="15617" width="24.6640625" style="97" bestFit="1" customWidth="1"/>
    <col min="15618" max="15618" width="14.83203125" style="97" customWidth="1"/>
    <col min="15619" max="15619" width="14" style="97" customWidth="1"/>
    <col min="15620" max="15620" width="13.5" style="97" customWidth="1"/>
    <col min="15621" max="15622" width="9.33203125" style="97" customWidth="1"/>
    <col min="15623" max="15623" width="18.6640625" style="97" customWidth="1"/>
    <col min="15624" max="15624" width="12.83203125" style="97" customWidth="1"/>
    <col min="15625" max="15625" width="2.5" style="97" customWidth="1"/>
    <col min="15626" max="15626" width="2.33203125" style="97" customWidth="1"/>
    <col min="15627" max="15627" width="7" style="97" customWidth="1"/>
    <col min="15628" max="15629" width="9.33203125" style="97" customWidth="1"/>
    <col min="15630" max="15872" width="9.33203125" style="97"/>
    <col min="15873" max="15873" width="24.6640625" style="97" bestFit="1" customWidth="1"/>
    <col min="15874" max="15874" width="14.83203125" style="97" customWidth="1"/>
    <col min="15875" max="15875" width="14" style="97" customWidth="1"/>
    <col min="15876" max="15876" width="13.5" style="97" customWidth="1"/>
    <col min="15877" max="15878" width="9.33203125" style="97" customWidth="1"/>
    <col min="15879" max="15879" width="18.6640625" style="97" customWidth="1"/>
    <col min="15880" max="15880" width="12.83203125" style="97" customWidth="1"/>
    <col min="15881" max="15881" width="2.5" style="97" customWidth="1"/>
    <col min="15882" max="15882" width="2.33203125" style="97" customWidth="1"/>
    <col min="15883" max="15883" width="7" style="97" customWidth="1"/>
    <col min="15884" max="15885" width="9.33203125" style="97" customWidth="1"/>
    <col min="15886" max="16128" width="9.33203125" style="97"/>
    <col min="16129" max="16129" width="24.6640625" style="97" bestFit="1" customWidth="1"/>
    <col min="16130" max="16130" width="14.83203125" style="97" customWidth="1"/>
    <col min="16131" max="16131" width="14" style="97" customWidth="1"/>
    <col min="16132" max="16132" width="13.5" style="97" customWidth="1"/>
    <col min="16133" max="16134" width="9.33203125" style="97" customWidth="1"/>
    <col min="16135" max="16135" width="18.6640625" style="97" customWidth="1"/>
    <col min="16136" max="16136" width="12.83203125" style="97" customWidth="1"/>
    <col min="16137" max="16137" width="2.5" style="97" customWidth="1"/>
    <col min="16138" max="16138" width="2.33203125" style="97" customWidth="1"/>
    <col min="16139" max="16139" width="7" style="97" customWidth="1"/>
    <col min="16140" max="16141" width="9.33203125" style="97" customWidth="1"/>
    <col min="16142" max="16384" width="9.33203125" style="97"/>
  </cols>
  <sheetData>
    <row r="2" spans="1:20" ht="28.5" customHeight="1">
      <c r="A2" s="155"/>
      <c r="B2" s="474" t="s">
        <v>457</v>
      </c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</row>
    <row r="3" spans="1:20" s="99" customFormat="1" ht="19.5" customHeight="1" thickBot="1">
      <c r="B3" s="104" t="s">
        <v>458</v>
      </c>
      <c r="C3" s="156"/>
      <c r="D3" s="156"/>
      <c r="E3" s="156"/>
      <c r="F3" s="156"/>
      <c r="G3" s="156"/>
      <c r="H3" s="156"/>
      <c r="I3" s="157"/>
      <c r="J3" s="156"/>
      <c r="K3" s="156"/>
      <c r="L3" s="156"/>
      <c r="M3" s="156"/>
      <c r="R3" s="108"/>
      <c r="S3" s="108"/>
    </row>
    <row r="4" spans="1:20" ht="14.25" customHeight="1">
      <c r="B4" s="111"/>
      <c r="C4" s="158"/>
      <c r="D4" s="111"/>
      <c r="E4" s="475" t="s">
        <v>76</v>
      </c>
      <c r="F4" s="476"/>
      <c r="G4" s="159" t="s">
        <v>459</v>
      </c>
      <c r="H4" s="477" t="s">
        <v>77</v>
      </c>
      <c r="I4" s="478"/>
      <c r="J4" s="478"/>
      <c r="K4" s="479"/>
      <c r="L4" s="160" t="s">
        <v>78</v>
      </c>
      <c r="M4" s="161"/>
      <c r="N4" s="108"/>
      <c r="O4" s="108"/>
      <c r="P4" s="108"/>
      <c r="Q4" s="110"/>
      <c r="R4" s="115"/>
      <c r="S4" s="108"/>
    </row>
    <row r="5" spans="1:20" ht="14.25" customHeight="1">
      <c r="B5" s="162" t="s">
        <v>79</v>
      </c>
      <c r="C5" s="163" t="s">
        <v>80</v>
      </c>
      <c r="D5" s="123"/>
      <c r="E5" s="159" t="s">
        <v>81</v>
      </c>
      <c r="F5" s="159" t="s">
        <v>82</v>
      </c>
      <c r="G5" s="159" t="s">
        <v>83</v>
      </c>
      <c r="H5" s="480" t="s">
        <v>84</v>
      </c>
      <c r="I5" s="481"/>
      <c r="J5" s="482"/>
      <c r="K5" s="159" t="s">
        <v>85</v>
      </c>
      <c r="L5" s="159" t="s">
        <v>81</v>
      </c>
      <c r="M5" s="159" t="s">
        <v>86</v>
      </c>
      <c r="N5" s="108"/>
      <c r="O5" s="108"/>
      <c r="P5" s="108"/>
      <c r="Q5" s="110"/>
      <c r="R5" s="108"/>
      <c r="S5" s="108"/>
      <c r="T5" s="164"/>
    </row>
    <row r="6" spans="1:20" ht="14.25" customHeight="1">
      <c r="B6" s="165"/>
      <c r="C6" s="166"/>
      <c r="D6" s="165"/>
      <c r="E6" s="109" t="s">
        <v>87</v>
      </c>
      <c r="F6" s="109" t="s">
        <v>87</v>
      </c>
      <c r="G6" s="109" t="s">
        <v>88</v>
      </c>
      <c r="H6" s="483" t="s">
        <v>89</v>
      </c>
      <c r="I6" s="458"/>
      <c r="J6" s="459"/>
      <c r="K6" s="109" t="s">
        <v>90</v>
      </c>
      <c r="L6" s="109" t="s">
        <v>460</v>
      </c>
      <c r="M6" s="109" t="s">
        <v>460</v>
      </c>
      <c r="N6" s="130"/>
      <c r="O6" s="130"/>
      <c r="P6" s="122"/>
      <c r="Q6" s="122"/>
      <c r="R6" s="122"/>
      <c r="S6" s="122"/>
    </row>
    <row r="7" spans="1:20" s="167" customFormat="1" ht="18.95" customHeight="1">
      <c r="B7" s="162" t="s">
        <v>91</v>
      </c>
      <c r="C7" s="113"/>
      <c r="D7" s="112"/>
      <c r="E7" s="112"/>
      <c r="F7" s="112"/>
      <c r="G7" s="112"/>
      <c r="H7" s="168"/>
      <c r="I7" s="169"/>
      <c r="J7" s="170"/>
      <c r="K7" s="112"/>
      <c r="L7" s="112"/>
      <c r="M7" s="112"/>
      <c r="N7" s="171"/>
      <c r="O7" s="171"/>
      <c r="P7" s="172"/>
      <c r="Q7" s="172"/>
      <c r="R7" s="172"/>
      <c r="S7" s="172"/>
    </row>
    <row r="8" spans="1:20" s="167" customFormat="1" ht="18.95" customHeight="1">
      <c r="B8" s="162" t="s">
        <v>92</v>
      </c>
      <c r="C8" s="113"/>
      <c r="D8" s="112"/>
      <c r="E8" s="112"/>
      <c r="F8" s="112"/>
      <c r="G8" s="112"/>
      <c r="H8" s="112"/>
      <c r="I8" s="169"/>
      <c r="J8" s="170"/>
      <c r="K8" s="112"/>
      <c r="L8" s="112"/>
      <c r="M8" s="112"/>
      <c r="N8" s="171"/>
      <c r="O8" s="171"/>
      <c r="P8" s="172"/>
      <c r="Q8" s="172"/>
      <c r="R8" s="172"/>
      <c r="S8" s="172"/>
    </row>
    <row r="9" spans="1:20" s="167" customFormat="1" ht="12">
      <c r="B9" s="173" t="s">
        <v>93</v>
      </c>
      <c r="C9" s="174" t="s">
        <v>94</v>
      </c>
      <c r="D9" s="114" t="s">
        <v>95</v>
      </c>
      <c r="E9" s="114">
        <v>2400</v>
      </c>
      <c r="F9" s="114">
        <v>64</v>
      </c>
      <c r="G9" s="114">
        <v>4251800</v>
      </c>
      <c r="H9" s="175">
        <v>1500</v>
      </c>
      <c r="I9" s="175" t="s">
        <v>96</v>
      </c>
      <c r="J9" s="175">
        <v>2</v>
      </c>
      <c r="K9" s="176">
        <v>3.3</v>
      </c>
      <c r="L9" s="177">
        <v>6.3</v>
      </c>
      <c r="M9" s="177">
        <v>0.68</v>
      </c>
      <c r="N9" s="171"/>
      <c r="O9" s="171"/>
      <c r="P9" s="172"/>
      <c r="Q9" s="172"/>
      <c r="R9" s="172"/>
      <c r="S9" s="172"/>
    </row>
    <row r="10" spans="1:20" s="167" customFormat="1" ht="12">
      <c r="B10" s="173"/>
      <c r="C10" s="178"/>
      <c r="D10" s="114"/>
      <c r="E10" s="114"/>
      <c r="F10" s="114"/>
      <c r="G10" s="114"/>
      <c r="H10" s="175"/>
      <c r="I10" s="175"/>
      <c r="J10" s="175"/>
      <c r="K10" s="176"/>
      <c r="L10" s="114"/>
      <c r="M10" s="177"/>
      <c r="N10" s="171"/>
      <c r="O10" s="171"/>
      <c r="P10" s="172"/>
      <c r="Q10" s="172"/>
      <c r="R10" s="172"/>
      <c r="S10" s="179"/>
    </row>
    <row r="11" spans="1:20" s="167" customFormat="1" ht="12">
      <c r="B11" s="470" t="s">
        <v>97</v>
      </c>
      <c r="C11" s="473" t="s">
        <v>98</v>
      </c>
      <c r="D11" s="114" t="s">
        <v>99</v>
      </c>
      <c r="E11" s="472">
        <v>62000</v>
      </c>
      <c r="F11" s="472">
        <v>14400</v>
      </c>
      <c r="G11" s="472">
        <v>224179000</v>
      </c>
      <c r="H11" s="467">
        <v>24000</v>
      </c>
      <c r="I11" s="467" t="s">
        <v>96</v>
      </c>
      <c r="J11" s="467">
        <v>3</v>
      </c>
      <c r="K11" s="468">
        <v>11</v>
      </c>
      <c r="L11" s="468">
        <v>60</v>
      </c>
      <c r="M11" s="469">
        <v>14.63</v>
      </c>
      <c r="O11" s="171"/>
      <c r="Q11" s="172"/>
      <c r="R11" s="172"/>
      <c r="S11" s="172"/>
    </row>
    <row r="12" spans="1:20" s="167" customFormat="1" ht="12">
      <c r="A12" s="180"/>
      <c r="B12" s="470"/>
      <c r="C12" s="473"/>
      <c r="D12" s="181" t="s">
        <v>100</v>
      </c>
      <c r="E12" s="472"/>
      <c r="F12" s="472"/>
      <c r="G12" s="472"/>
      <c r="H12" s="467"/>
      <c r="I12" s="467"/>
      <c r="J12" s="467"/>
      <c r="K12" s="468"/>
      <c r="L12" s="468"/>
      <c r="M12" s="469"/>
      <c r="N12" s="182"/>
      <c r="O12" s="171"/>
      <c r="Q12" s="172"/>
      <c r="R12" s="172"/>
      <c r="S12" s="172"/>
    </row>
    <row r="13" spans="1:20" s="167" customFormat="1" ht="12">
      <c r="B13" s="470" t="s">
        <v>101</v>
      </c>
      <c r="C13" s="473" t="s">
        <v>98</v>
      </c>
      <c r="D13" s="181" t="s">
        <v>99</v>
      </c>
      <c r="E13" s="472">
        <v>11700</v>
      </c>
      <c r="F13" s="472">
        <v>3900</v>
      </c>
      <c r="G13" s="472">
        <v>41387600</v>
      </c>
      <c r="H13" s="467">
        <v>7000</v>
      </c>
      <c r="I13" s="467" t="s">
        <v>96</v>
      </c>
      <c r="J13" s="467">
        <v>2</v>
      </c>
      <c r="K13" s="468">
        <v>6.6</v>
      </c>
      <c r="L13" s="468">
        <v>70</v>
      </c>
      <c r="M13" s="469">
        <v>22.47</v>
      </c>
      <c r="N13" s="182"/>
      <c r="O13" s="171"/>
      <c r="Q13" s="172"/>
      <c r="R13" s="172"/>
      <c r="S13" s="172"/>
    </row>
    <row r="14" spans="1:20" s="167" customFormat="1" ht="12">
      <c r="B14" s="470"/>
      <c r="C14" s="473"/>
      <c r="D14" s="181" t="s">
        <v>102</v>
      </c>
      <c r="E14" s="472"/>
      <c r="F14" s="472"/>
      <c r="G14" s="472"/>
      <c r="H14" s="467"/>
      <c r="I14" s="467"/>
      <c r="J14" s="467"/>
      <c r="K14" s="468"/>
      <c r="L14" s="468"/>
      <c r="M14" s="469"/>
      <c r="N14" s="182"/>
      <c r="O14" s="171"/>
      <c r="Q14" s="172"/>
      <c r="R14" s="172"/>
      <c r="S14" s="172"/>
    </row>
    <row r="15" spans="1:20" s="167" customFormat="1" ht="12">
      <c r="B15" s="470" t="s">
        <v>103</v>
      </c>
      <c r="C15" s="471" t="s">
        <v>104</v>
      </c>
      <c r="D15" s="177" t="s">
        <v>105</v>
      </c>
      <c r="E15" s="472">
        <v>11300</v>
      </c>
      <c r="F15" s="472">
        <v>770</v>
      </c>
      <c r="G15" s="472">
        <v>30925900</v>
      </c>
      <c r="H15" s="467">
        <v>12600</v>
      </c>
      <c r="I15" s="467" t="s">
        <v>96</v>
      </c>
      <c r="J15" s="467">
        <v>1</v>
      </c>
      <c r="K15" s="468">
        <v>11</v>
      </c>
      <c r="L15" s="468">
        <v>10</v>
      </c>
      <c r="M15" s="469">
        <v>1.91</v>
      </c>
      <c r="N15" s="182"/>
      <c r="O15" s="171"/>
      <c r="Q15" s="172"/>
      <c r="R15" s="172"/>
      <c r="S15" s="172"/>
      <c r="T15" s="183"/>
    </row>
    <row r="16" spans="1:20" s="167" customFormat="1" ht="12">
      <c r="B16" s="470"/>
      <c r="C16" s="471"/>
      <c r="D16" s="181" t="s">
        <v>106</v>
      </c>
      <c r="E16" s="472"/>
      <c r="F16" s="472"/>
      <c r="G16" s="472"/>
      <c r="H16" s="467"/>
      <c r="I16" s="467"/>
      <c r="J16" s="467"/>
      <c r="K16" s="468"/>
      <c r="L16" s="469"/>
      <c r="M16" s="469"/>
      <c r="N16" s="182"/>
      <c r="O16" s="171"/>
      <c r="Q16" s="172"/>
      <c r="R16" s="172"/>
      <c r="S16" s="172"/>
      <c r="T16" s="183"/>
    </row>
    <row r="17" spans="2:22" s="167" customFormat="1" ht="24.75" customHeight="1">
      <c r="B17" s="162" t="s">
        <v>107</v>
      </c>
      <c r="C17" s="158"/>
      <c r="D17" s="112"/>
      <c r="E17" s="112"/>
      <c r="F17" s="112"/>
      <c r="G17" s="112"/>
      <c r="H17" s="184"/>
      <c r="I17" s="184"/>
      <c r="J17" s="184"/>
      <c r="K17" s="185"/>
      <c r="L17" s="111"/>
      <c r="M17" s="111"/>
      <c r="O17" s="172"/>
      <c r="P17" s="172"/>
      <c r="Q17" s="172"/>
      <c r="R17" s="183"/>
    </row>
    <row r="18" spans="2:22" s="167" customFormat="1" ht="12">
      <c r="B18" s="125" t="s">
        <v>108</v>
      </c>
      <c r="C18" s="186" t="s">
        <v>109</v>
      </c>
      <c r="D18" s="125" t="s">
        <v>110</v>
      </c>
      <c r="E18" s="114">
        <v>400</v>
      </c>
      <c r="F18" s="114">
        <v>200</v>
      </c>
      <c r="G18" s="181" t="s">
        <v>111</v>
      </c>
      <c r="H18" s="175">
        <v>650</v>
      </c>
      <c r="I18" s="175" t="s">
        <v>96</v>
      </c>
      <c r="J18" s="175">
        <v>1</v>
      </c>
      <c r="K18" s="176">
        <v>6.6</v>
      </c>
      <c r="L18" s="187">
        <v>0.61199999999999999</v>
      </c>
      <c r="M18" s="187">
        <v>0.37</v>
      </c>
      <c r="N18" s="188"/>
      <c r="O18" s="189"/>
      <c r="P18" s="182"/>
      <c r="Q18" s="171"/>
      <c r="S18" s="172"/>
      <c r="T18" s="172"/>
      <c r="U18" s="172"/>
      <c r="V18" s="183"/>
    </row>
    <row r="19" spans="2:22" s="167" customFormat="1" ht="12">
      <c r="B19" s="125"/>
      <c r="C19" s="158"/>
      <c r="D19" s="134"/>
      <c r="E19" s="114"/>
      <c r="F19" s="114"/>
      <c r="G19" s="114"/>
      <c r="H19" s="175"/>
      <c r="I19" s="175"/>
      <c r="J19" s="175"/>
      <c r="K19" s="176"/>
      <c r="L19" s="187"/>
      <c r="M19" s="187"/>
      <c r="N19" s="190"/>
      <c r="Q19" s="171"/>
      <c r="S19" s="172"/>
      <c r="T19" s="172"/>
      <c r="U19" s="172"/>
      <c r="V19" s="183"/>
    </row>
    <row r="20" spans="2:22" s="167" customFormat="1" ht="12">
      <c r="B20" s="125" t="s">
        <v>112</v>
      </c>
      <c r="C20" s="159" t="s">
        <v>98</v>
      </c>
      <c r="D20" s="125" t="s">
        <v>113</v>
      </c>
      <c r="E20" s="114">
        <v>3100</v>
      </c>
      <c r="F20" s="181" t="s">
        <v>111</v>
      </c>
      <c r="G20" s="114">
        <v>5942800</v>
      </c>
      <c r="H20" s="175">
        <v>3750</v>
      </c>
      <c r="I20" s="175" t="s">
        <v>96</v>
      </c>
      <c r="J20" s="175">
        <v>1</v>
      </c>
      <c r="K20" s="176">
        <v>3.3</v>
      </c>
      <c r="L20" s="187">
        <v>9</v>
      </c>
      <c r="M20" s="187">
        <v>0.6</v>
      </c>
      <c r="N20" s="190"/>
      <c r="O20" s="182"/>
      <c r="P20" s="182"/>
      <c r="Q20" s="182"/>
      <c r="S20" s="172"/>
      <c r="T20" s="172"/>
      <c r="U20" s="172"/>
    </row>
    <row r="21" spans="2:22" s="167" customFormat="1" ht="12">
      <c r="B21" s="125"/>
      <c r="C21" s="158"/>
      <c r="D21" s="134"/>
      <c r="E21" s="114"/>
      <c r="F21" s="181"/>
      <c r="G21" s="114"/>
      <c r="H21" s="175"/>
      <c r="I21" s="175"/>
      <c r="J21" s="175"/>
      <c r="K21" s="176"/>
      <c r="L21" s="187"/>
      <c r="M21" s="187"/>
      <c r="N21" s="188"/>
      <c r="O21" s="191"/>
      <c r="Q21" s="171"/>
      <c r="S21" s="172"/>
      <c r="T21" s="172"/>
      <c r="U21" s="172"/>
      <c r="V21" s="183"/>
    </row>
    <row r="22" spans="2:22" s="167" customFormat="1" ht="12">
      <c r="B22" s="125" t="s">
        <v>114</v>
      </c>
      <c r="C22" s="159" t="s">
        <v>98</v>
      </c>
      <c r="D22" s="125" t="s">
        <v>115</v>
      </c>
      <c r="E22" s="114">
        <v>1300</v>
      </c>
      <c r="F22" s="181" t="s">
        <v>111</v>
      </c>
      <c r="G22" s="114">
        <v>4019700</v>
      </c>
      <c r="H22" s="175">
        <v>1400</v>
      </c>
      <c r="I22" s="175" t="s">
        <v>96</v>
      </c>
      <c r="J22" s="175">
        <v>1</v>
      </c>
      <c r="K22" s="176">
        <v>3.3</v>
      </c>
      <c r="L22" s="187">
        <v>3.5</v>
      </c>
      <c r="M22" s="187">
        <v>0.57999999999999996</v>
      </c>
      <c r="N22" s="190"/>
      <c r="O22" s="191"/>
      <c r="Q22" s="171"/>
      <c r="S22" s="172"/>
      <c r="T22" s="172"/>
      <c r="U22" s="172"/>
      <c r="V22" s="183"/>
    </row>
    <row r="23" spans="2:22" s="167" customFormat="1" ht="12">
      <c r="B23" s="125"/>
      <c r="C23" s="159"/>
      <c r="D23" s="112"/>
      <c r="E23" s="114"/>
      <c r="F23" s="177"/>
      <c r="G23" s="114"/>
      <c r="H23" s="175"/>
      <c r="I23" s="175"/>
      <c r="J23" s="175"/>
      <c r="K23" s="176"/>
      <c r="L23" s="187"/>
      <c r="M23" s="187"/>
      <c r="N23" s="188"/>
      <c r="O23" s="191"/>
      <c r="Q23" s="171"/>
      <c r="S23" s="172"/>
      <c r="T23" s="172"/>
      <c r="U23" s="172"/>
      <c r="V23" s="183"/>
    </row>
    <row r="24" spans="2:22" s="167" customFormat="1" ht="12">
      <c r="B24" s="125" t="s">
        <v>116</v>
      </c>
      <c r="C24" s="159" t="s">
        <v>98</v>
      </c>
      <c r="D24" s="192" t="s">
        <v>98</v>
      </c>
      <c r="E24" s="114">
        <v>6300</v>
      </c>
      <c r="F24" s="114">
        <v>440</v>
      </c>
      <c r="G24" s="114">
        <v>27631000</v>
      </c>
      <c r="H24" s="175">
        <v>4375</v>
      </c>
      <c r="I24" s="175" t="s">
        <v>96</v>
      </c>
      <c r="J24" s="175">
        <v>2</v>
      </c>
      <c r="K24" s="176">
        <v>3.3</v>
      </c>
      <c r="L24" s="187">
        <v>3.7</v>
      </c>
      <c r="M24" s="187">
        <v>0.42</v>
      </c>
      <c r="O24" s="172"/>
      <c r="P24" s="172"/>
      <c r="Q24" s="172"/>
      <c r="R24" s="183"/>
    </row>
    <row r="25" spans="2:22" s="167" customFormat="1" ht="12">
      <c r="B25" s="125"/>
      <c r="C25" s="193"/>
      <c r="D25" s="138"/>
      <c r="E25" s="114"/>
      <c r="F25" s="114"/>
      <c r="G25" s="114"/>
      <c r="H25" s="175"/>
      <c r="I25" s="175"/>
      <c r="J25" s="175"/>
      <c r="K25" s="176"/>
      <c r="L25" s="187"/>
      <c r="M25" s="187"/>
      <c r="O25" s="172"/>
      <c r="P25" s="172"/>
      <c r="Q25" s="172"/>
      <c r="R25" s="183"/>
    </row>
    <row r="26" spans="2:22" s="167" customFormat="1" ht="12">
      <c r="B26" s="125" t="s">
        <v>117</v>
      </c>
      <c r="C26" s="159" t="s">
        <v>98</v>
      </c>
      <c r="D26" s="192" t="s">
        <v>98</v>
      </c>
      <c r="E26" s="114">
        <v>5200</v>
      </c>
      <c r="F26" s="114">
        <v>230</v>
      </c>
      <c r="G26" s="114">
        <v>20902700</v>
      </c>
      <c r="H26" s="175">
        <v>5800</v>
      </c>
      <c r="I26" s="175" t="s">
        <v>96</v>
      </c>
      <c r="J26" s="175">
        <v>1</v>
      </c>
      <c r="K26" s="176">
        <v>6.6</v>
      </c>
      <c r="L26" s="187">
        <v>8.8000000000000007</v>
      </c>
      <c r="M26" s="187">
        <v>1.1599999999999999</v>
      </c>
      <c r="O26" s="172"/>
      <c r="P26" s="172"/>
      <c r="Q26" s="172"/>
    </row>
    <row r="27" spans="2:22" s="167" customFormat="1" ht="12">
      <c r="B27" s="125"/>
      <c r="C27" s="159"/>
      <c r="D27" s="137"/>
      <c r="E27" s="114"/>
      <c r="F27" s="114"/>
      <c r="G27" s="114"/>
      <c r="H27" s="175"/>
      <c r="I27" s="175"/>
      <c r="J27" s="175"/>
      <c r="K27" s="176"/>
      <c r="L27" s="187"/>
      <c r="M27" s="187"/>
      <c r="O27" s="172"/>
      <c r="P27" s="172"/>
      <c r="Q27" s="172"/>
      <c r="R27" s="183"/>
    </row>
    <row r="28" spans="2:22" s="167" customFormat="1" ht="12">
      <c r="B28" s="125" t="s">
        <v>118</v>
      </c>
      <c r="C28" s="159" t="s">
        <v>98</v>
      </c>
      <c r="D28" s="192" t="s">
        <v>98</v>
      </c>
      <c r="E28" s="114">
        <v>8700</v>
      </c>
      <c r="F28" s="114">
        <v>840</v>
      </c>
      <c r="G28" s="114">
        <v>41938500</v>
      </c>
      <c r="H28" s="175">
        <v>5250</v>
      </c>
      <c r="I28" s="175" t="s">
        <v>96</v>
      </c>
      <c r="J28" s="175">
        <v>2</v>
      </c>
      <c r="K28" s="176">
        <v>6.6</v>
      </c>
      <c r="L28" s="187">
        <v>9.4610000000000003</v>
      </c>
      <c r="M28" s="187">
        <v>1.49</v>
      </c>
      <c r="O28" s="172"/>
      <c r="P28" s="172"/>
      <c r="Q28" s="172"/>
      <c r="R28" s="183"/>
    </row>
    <row r="29" spans="2:22" s="167" customFormat="1" ht="12">
      <c r="B29" s="125"/>
      <c r="C29" s="159"/>
      <c r="D29" s="137"/>
      <c r="E29" s="114"/>
      <c r="F29" s="114"/>
      <c r="G29" s="114"/>
      <c r="H29" s="175"/>
      <c r="I29" s="175"/>
      <c r="J29" s="175"/>
      <c r="K29" s="176"/>
      <c r="L29" s="187"/>
      <c r="M29" s="187"/>
      <c r="O29" s="172"/>
      <c r="P29" s="172"/>
      <c r="Q29" s="172"/>
      <c r="R29" s="183"/>
    </row>
    <row r="30" spans="2:22" s="167" customFormat="1" ht="12">
      <c r="B30" s="125" t="s">
        <v>119</v>
      </c>
      <c r="C30" s="159" t="s">
        <v>98</v>
      </c>
      <c r="D30" s="192" t="s">
        <v>98</v>
      </c>
      <c r="E30" s="114">
        <v>9500</v>
      </c>
      <c r="F30" s="114">
        <v>1700</v>
      </c>
      <c r="G30" s="114">
        <v>52594800</v>
      </c>
      <c r="H30" s="175">
        <v>4200</v>
      </c>
      <c r="I30" s="175" t="s">
        <v>96</v>
      </c>
      <c r="J30" s="175">
        <v>3</v>
      </c>
      <c r="K30" s="176">
        <v>6.6</v>
      </c>
      <c r="L30" s="187">
        <v>9.4610000000000003</v>
      </c>
      <c r="M30" s="187">
        <v>1.83</v>
      </c>
      <c r="O30" s="172"/>
      <c r="P30" s="172"/>
      <c r="Q30" s="172"/>
      <c r="R30" s="183"/>
    </row>
    <row r="31" spans="2:22" s="167" customFormat="1" ht="12">
      <c r="B31" s="125"/>
      <c r="C31" s="159"/>
      <c r="D31" s="137"/>
      <c r="E31" s="114"/>
      <c r="F31" s="114"/>
      <c r="G31" s="114"/>
      <c r="H31" s="175"/>
      <c r="I31" s="175"/>
      <c r="J31" s="175"/>
      <c r="K31" s="176"/>
      <c r="L31" s="187"/>
      <c r="M31" s="187"/>
      <c r="O31" s="172"/>
      <c r="P31" s="172"/>
      <c r="Q31" s="172"/>
      <c r="R31" s="183"/>
    </row>
    <row r="32" spans="2:22" s="167" customFormat="1" ht="12">
      <c r="B32" s="125" t="s">
        <v>120</v>
      </c>
      <c r="C32" s="159" t="s">
        <v>98</v>
      </c>
      <c r="D32" s="192" t="s">
        <v>98</v>
      </c>
      <c r="E32" s="114">
        <v>7000</v>
      </c>
      <c r="F32" s="114">
        <v>1400</v>
      </c>
      <c r="G32" s="114">
        <v>34505400</v>
      </c>
      <c r="H32" s="175">
        <v>7500</v>
      </c>
      <c r="I32" s="175" t="s">
        <v>96</v>
      </c>
      <c r="J32" s="175">
        <v>1</v>
      </c>
      <c r="K32" s="176">
        <v>6.6</v>
      </c>
      <c r="L32" s="187">
        <v>14.6</v>
      </c>
      <c r="M32" s="187">
        <v>3.18</v>
      </c>
      <c r="O32" s="172"/>
      <c r="P32" s="172"/>
      <c r="Q32" s="179"/>
    </row>
    <row r="33" spans="2:18" s="167" customFormat="1" ht="12">
      <c r="B33" s="125"/>
      <c r="C33" s="159"/>
      <c r="D33" s="112"/>
      <c r="E33" s="114"/>
      <c r="F33" s="114"/>
      <c r="G33" s="114"/>
      <c r="H33" s="175"/>
      <c r="I33" s="175"/>
      <c r="J33" s="175"/>
      <c r="K33" s="176"/>
      <c r="L33" s="187"/>
      <c r="M33" s="187"/>
      <c r="O33" s="179"/>
      <c r="P33" s="179"/>
      <c r="Q33" s="179"/>
    </row>
    <row r="34" spans="2:18" s="167" customFormat="1" ht="12">
      <c r="B34" s="125" t="s">
        <v>121</v>
      </c>
      <c r="C34" s="159" t="s">
        <v>98</v>
      </c>
      <c r="D34" s="171" t="s">
        <v>122</v>
      </c>
      <c r="E34" s="114">
        <v>20800</v>
      </c>
      <c r="F34" s="114">
        <v>11900</v>
      </c>
      <c r="G34" s="114">
        <v>104707300</v>
      </c>
      <c r="H34" s="175">
        <v>24000</v>
      </c>
      <c r="I34" s="175" t="s">
        <v>96</v>
      </c>
      <c r="J34" s="175">
        <v>1</v>
      </c>
      <c r="K34" s="176">
        <v>11</v>
      </c>
      <c r="L34" s="187">
        <v>6.3</v>
      </c>
      <c r="M34" s="187">
        <v>3.74</v>
      </c>
      <c r="O34" s="172"/>
      <c r="P34" s="172"/>
      <c r="Q34" s="179"/>
    </row>
    <row r="35" spans="2:18" s="167" customFormat="1" ht="12">
      <c r="B35" s="125"/>
      <c r="C35" s="158"/>
      <c r="D35" s="134"/>
      <c r="E35" s="114"/>
      <c r="F35" s="114"/>
      <c r="G35" s="114"/>
      <c r="H35" s="175"/>
      <c r="I35" s="175"/>
      <c r="J35" s="175"/>
      <c r="K35" s="176"/>
      <c r="L35" s="187"/>
      <c r="M35" s="187"/>
      <c r="O35" s="172"/>
      <c r="P35" s="172"/>
      <c r="Q35" s="172"/>
    </row>
    <row r="36" spans="2:18" s="167" customFormat="1" ht="12">
      <c r="B36" s="125" t="s">
        <v>123</v>
      </c>
      <c r="C36" s="159" t="s">
        <v>98</v>
      </c>
      <c r="D36" s="171" t="s">
        <v>124</v>
      </c>
      <c r="E36" s="114">
        <v>21400</v>
      </c>
      <c r="F36" s="114">
        <v>13000</v>
      </c>
      <c r="G36" s="114">
        <v>109816700</v>
      </c>
      <c r="H36" s="175">
        <v>24000</v>
      </c>
      <c r="I36" s="175" t="s">
        <v>96</v>
      </c>
      <c r="J36" s="175">
        <v>1</v>
      </c>
      <c r="K36" s="176">
        <v>11</v>
      </c>
      <c r="L36" s="187">
        <v>6.3</v>
      </c>
      <c r="M36" s="187">
        <v>3.76</v>
      </c>
      <c r="O36" s="172"/>
      <c r="P36" s="172"/>
      <c r="Q36" s="172"/>
    </row>
    <row r="37" spans="2:18" s="167" customFormat="1" ht="12">
      <c r="B37" s="125"/>
      <c r="C37" s="158"/>
      <c r="D37" s="134"/>
      <c r="E37" s="114"/>
      <c r="F37" s="114"/>
      <c r="G37" s="114"/>
      <c r="H37" s="175"/>
      <c r="I37" s="175"/>
      <c r="J37" s="175"/>
      <c r="K37" s="176"/>
      <c r="L37" s="187"/>
      <c r="M37" s="187"/>
      <c r="O37" s="172"/>
      <c r="P37" s="172"/>
      <c r="Q37" s="172"/>
      <c r="R37" s="183"/>
    </row>
    <row r="38" spans="2:18" s="167" customFormat="1" ht="12">
      <c r="B38" s="125" t="s">
        <v>125</v>
      </c>
      <c r="C38" s="159" t="s">
        <v>98</v>
      </c>
      <c r="D38" s="171" t="s">
        <v>126</v>
      </c>
      <c r="E38" s="114">
        <v>4500</v>
      </c>
      <c r="F38" s="114">
        <v>590</v>
      </c>
      <c r="G38" s="114">
        <v>23567800</v>
      </c>
      <c r="H38" s="175">
        <v>4670</v>
      </c>
      <c r="I38" s="175" t="s">
        <v>96</v>
      </c>
      <c r="J38" s="175">
        <v>1</v>
      </c>
      <c r="K38" s="176">
        <v>3.3</v>
      </c>
      <c r="L38" s="187">
        <v>2.78</v>
      </c>
      <c r="M38" s="187">
        <v>0.5</v>
      </c>
      <c r="O38" s="172"/>
      <c r="P38" s="172"/>
      <c r="Q38" s="179"/>
    </row>
    <row r="39" spans="2:18" s="167" customFormat="1" ht="12">
      <c r="B39" s="125"/>
      <c r="C39" s="158"/>
      <c r="D39" s="134"/>
      <c r="E39" s="114"/>
      <c r="F39" s="181"/>
      <c r="G39" s="114"/>
      <c r="H39" s="175"/>
      <c r="I39" s="175"/>
      <c r="J39" s="175"/>
      <c r="K39" s="176"/>
      <c r="L39" s="187"/>
      <c r="M39" s="187"/>
      <c r="O39" s="172"/>
      <c r="P39" s="172"/>
      <c r="Q39" s="179"/>
      <c r="R39" s="183"/>
    </row>
    <row r="40" spans="2:18" s="167" customFormat="1" ht="12">
      <c r="B40" s="125" t="s">
        <v>127</v>
      </c>
      <c r="C40" s="186" t="s">
        <v>128</v>
      </c>
      <c r="D40" s="125" t="s">
        <v>129</v>
      </c>
      <c r="E40" s="114">
        <v>35700</v>
      </c>
      <c r="F40" s="181" t="s">
        <v>111</v>
      </c>
      <c r="G40" s="114">
        <v>90764000</v>
      </c>
      <c r="H40" s="175">
        <v>38000</v>
      </c>
      <c r="I40" s="175" t="s">
        <v>96</v>
      </c>
      <c r="J40" s="175">
        <v>1</v>
      </c>
      <c r="K40" s="176">
        <v>11</v>
      </c>
      <c r="L40" s="187">
        <v>14.3</v>
      </c>
      <c r="M40" s="187">
        <v>1.46</v>
      </c>
      <c r="O40" s="179"/>
      <c r="P40" s="179"/>
      <c r="Q40" s="179"/>
      <c r="R40" s="183"/>
    </row>
    <row r="41" spans="2:18" s="167" customFormat="1" ht="12">
      <c r="B41" s="125"/>
      <c r="C41" s="158"/>
      <c r="D41" s="134"/>
      <c r="E41" s="114"/>
      <c r="F41" s="181"/>
      <c r="G41" s="114"/>
      <c r="H41" s="175"/>
      <c r="I41" s="175"/>
      <c r="J41" s="175"/>
      <c r="K41" s="176"/>
      <c r="L41" s="187"/>
      <c r="M41" s="187"/>
      <c r="O41" s="172"/>
      <c r="P41" s="172"/>
      <c r="Q41" s="172"/>
    </row>
    <row r="42" spans="2:18" s="167" customFormat="1" ht="12">
      <c r="B42" s="464" t="s">
        <v>130</v>
      </c>
      <c r="C42" s="465" t="s">
        <v>98</v>
      </c>
      <c r="D42" s="456" t="s">
        <v>131</v>
      </c>
      <c r="E42" s="466">
        <v>46650</v>
      </c>
      <c r="F42" s="460" t="s">
        <v>111</v>
      </c>
      <c r="G42" s="460">
        <v>67753313</v>
      </c>
      <c r="H42" s="175">
        <v>51000</v>
      </c>
      <c r="I42" s="175" t="s">
        <v>96</v>
      </c>
      <c r="J42" s="175">
        <v>1</v>
      </c>
      <c r="K42" s="176">
        <v>13.8</v>
      </c>
      <c r="L42" s="187">
        <v>60</v>
      </c>
      <c r="M42" s="187">
        <v>5.57</v>
      </c>
      <c r="O42" s="172"/>
      <c r="P42" s="172"/>
      <c r="Q42" s="179"/>
      <c r="R42" s="183"/>
    </row>
    <row r="43" spans="2:18" s="167" customFormat="1" ht="12">
      <c r="B43" s="464"/>
      <c r="C43" s="465"/>
      <c r="D43" s="456"/>
      <c r="E43" s="466"/>
      <c r="F43" s="460"/>
      <c r="G43" s="460"/>
      <c r="H43" s="175">
        <v>75</v>
      </c>
      <c r="I43" s="175" t="s">
        <v>96</v>
      </c>
      <c r="J43" s="175">
        <v>2</v>
      </c>
      <c r="K43" s="176">
        <v>0.5</v>
      </c>
      <c r="L43" s="187">
        <v>0.57999999999999996</v>
      </c>
      <c r="M43" s="187">
        <v>0.54</v>
      </c>
      <c r="O43" s="172"/>
      <c r="P43" s="172"/>
      <c r="Q43" s="172"/>
    </row>
    <row r="44" spans="2:18" s="167" customFormat="1" ht="12">
      <c r="B44" s="125"/>
      <c r="C44" s="158"/>
      <c r="D44" s="125"/>
      <c r="E44" s="114"/>
      <c r="F44" s="181"/>
      <c r="G44" s="114"/>
      <c r="H44" s="175"/>
      <c r="I44" s="175"/>
      <c r="J44" s="175"/>
      <c r="K44" s="176"/>
      <c r="L44" s="187"/>
      <c r="M44" s="187"/>
      <c r="O44" s="172"/>
      <c r="P44" s="172"/>
      <c r="Q44" s="172"/>
    </row>
    <row r="45" spans="2:18" s="167" customFormat="1" ht="12">
      <c r="B45" s="125"/>
      <c r="C45" s="158"/>
      <c r="D45" s="134"/>
      <c r="E45" s="112"/>
      <c r="F45" s="112"/>
      <c r="G45" s="114"/>
      <c r="H45" s="184"/>
      <c r="I45" s="184"/>
      <c r="J45" s="184"/>
      <c r="K45" s="185"/>
      <c r="L45" s="194"/>
      <c r="M45" s="194"/>
      <c r="O45" s="172"/>
      <c r="P45" s="172"/>
      <c r="Q45" s="179"/>
    </row>
    <row r="46" spans="2:18" s="167" customFormat="1" ht="12">
      <c r="B46" s="173" t="s">
        <v>132</v>
      </c>
      <c r="C46" s="195" t="s">
        <v>109</v>
      </c>
      <c r="D46" s="173" t="s">
        <v>133</v>
      </c>
      <c r="E46" s="114">
        <v>5000</v>
      </c>
      <c r="F46" s="114">
        <v>1900</v>
      </c>
      <c r="G46" s="114">
        <v>26829900</v>
      </c>
      <c r="H46" s="175">
        <v>5000</v>
      </c>
      <c r="I46" s="175" t="s">
        <v>96</v>
      </c>
      <c r="J46" s="175">
        <v>1</v>
      </c>
      <c r="K46" s="176">
        <v>6.6</v>
      </c>
      <c r="L46" s="187">
        <v>62</v>
      </c>
      <c r="M46" s="187">
        <v>22.6</v>
      </c>
      <c r="O46" s="172"/>
      <c r="P46" s="172"/>
      <c r="Q46" s="172"/>
    </row>
    <row r="47" spans="2:18" s="167" customFormat="1" ht="12">
      <c r="B47" s="173"/>
      <c r="C47" s="196"/>
      <c r="D47" s="173"/>
      <c r="E47" s="177"/>
      <c r="F47" s="177"/>
      <c r="G47" s="177"/>
      <c r="H47" s="175"/>
      <c r="I47" s="175"/>
      <c r="J47" s="175"/>
      <c r="K47" s="176"/>
      <c r="L47" s="187"/>
      <c r="M47" s="187"/>
      <c r="O47" s="179"/>
      <c r="P47" s="179"/>
      <c r="Q47" s="179"/>
      <c r="R47" s="183"/>
    </row>
    <row r="48" spans="2:18" s="167" customFormat="1" ht="18.95" customHeight="1">
      <c r="B48" s="173" t="s">
        <v>134</v>
      </c>
      <c r="C48" s="159" t="s">
        <v>98</v>
      </c>
      <c r="D48" s="173" t="s">
        <v>135</v>
      </c>
      <c r="E48" s="197">
        <v>2700</v>
      </c>
      <c r="F48" s="177">
        <v>690</v>
      </c>
      <c r="G48" s="114">
        <v>13961600</v>
      </c>
      <c r="H48" s="175">
        <v>3000</v>
      </c>
      <c r="I48" s="175" t="s">
        <v>96</v>
      </c>
      <c r="J48" s="175">
        <v>1</v>
      </c>
      <c r="K48" s="176">
        <v>3.3</v>
      </c>
      <c r="L48" s="187">
        <v>3.8</v>
      </c>
      <c r="M48" s="187">
        <v>1.19</v>
      </c>
      <c r="O48" s="172"/>
      <c r="P48" s="172"/>
      <c r="Q48" s="172"/>
      <c r="R48" s="183"/>
    </row>
    <row r="49" spans="2:18" s="167" customFormat="1" ht="18.95" customHeight="1">
      <c r="B49" s="111"/>
      <c r="C49" s="158"/>
      <c r="D49" s="111"/>
      <c r="E49" s="111"/>
      <c r="F49" s="111"/>
      <c r="G49" s="114"/>
      <c r="H49" s="198"/>
      <c r="I49" s="198"/>
      <c r="J49" s="198"/>
      <c r="K49" s="185"/>
      <c r="L49" s="111"/>
      <c r="M49" s="111"/>
      <c r="R49" s="183"/>
    </row>
    <row r="50" spans="2:18" s="167" customFormat="1" ht="12">
      <c r="B50" s="162" t="s">
        <v>136</v>
      </c>
      <c r="C50" s="158"/>
      <c r="D50" s="111"/>
      <c r="E50" s="111"/>
      <c r="F50" s="111"/>
      <c r="G50" s="114"/>
      <c r="H50" s="198"/>
      <c r="I50" s="198"/>
      <c r="J50" s="198"/>
      <c r="K50" s="185"/>
      <c r="L50" s="111"/>
      <c r="M50" s="111"/>
      <c r="R50" s="183"/>
    </row>
    <row r="51" spans="2:18" s="167" customFormat="1" ht="12">
      <c r="B51" s="162" t="s">
        <v>107</v>
      </c>
      <c r="C51" s="158"/>
      <c r="D51" s="111"/>
      <c r="E51" s="111"/>
      <c r="F51" s="111"/>
      <c r="G51" s="177"/>
      <c r="H51" s="199"/>
      <c r="I51" s="199"/>
      <c r="J51" s="199"/>
      <c r="K51" s="137"/>
      <c r="L51" s="111"/>
      <c r="M51" s="111"/>
    </row>
    <row r="52" spans="2:18" s="167" customFormat="1" ht="12">
      <c r="B52" s="162"/>
      <c r="C52" s="158"/>
      <c r="D52" s="111"/>
      <c r="E52" s="111"/>
      <c r="F52" s="111"/>
      <c r="G52" s="177"/>
      <c r="H52" s="175">
        <v>160000</v>
      </c>
      <c r="I52" s="175" t="s">
        <v>96</v>
      </c>
      <c r="J52" s="175">
        <v>1</v>
      </c>
      <c r="K52" s="176">
        <v>15</v>
      </c>
      <c r="L52" s="111"/>
      <c r="M52" s="111"/>
      <c r="O52" s="183"/>
      <c r="P52" s="200"/>
      <c r="R52" s="183"/>
    </row>
    <row r="53" spans="2:18" s="167" customFormat="1" ht="12">
      <c r="B53" s="137"/>
      <c r="C53" s="158"/>
      <c r="D53" s="112"/>
      <c r="E53" s="112"/>
      <c r="F53" s="112"/>
      <c r="G53" s="114"/>
      <c r="H53" s="175">
        <v>257000</v>
      </c>
      <c r="I53" s="175" t="s">
        <v>96</v>
      </c>
      <c r="J53" s="175">
        <v>1</v>
      </c>
      <c r="K53" s="176">
        <v>14.3</v>
      </c>
      <c r="L53" s="111"/>
      <c r="M53" s="111"/>
      <c r="P53" s="200"/>
      <c r="R53" s="183"/>
    </row>
    <row r="54" spans="2:18" s="167" customFormat="1" ht="12">
      <c r="B54" s="125" t="s">
        <v>137</v>
      </c>
      <c r="C54" s="158"/>
      <c r="D54" s="460">
        <v>1245000</v>
      </c>
      <c r="E54" s="461"/>
      <c r="F54" s="181" t="s">
        <v>111</v>
      </c>
      <c r="G54" s="114">
        <v>3488825000</v>
      </c>
      <c r="H54" s="175">
        <v>500000</v>
      </c>
      <c r="I54" s="175" t="s">
        <v>96</v>
      </c>
      <c r="J54" s="175">
        <v>1</v>
      </c>
      <c r="K54" s="176">
        <v>22</v>
      </c>
      <c r="L54" s="111"/>
      <c r="M54" s="111"/>
      <c r="R54" s="200"/>
    </row>
    <row r="55" spans="2:18" s="167" customFormat="1" ht="12">
      <c r="B55" s="111"/>
      <c r="C55" s="158"/>
      <c r="D55" s="177"/>
      <c r="E55" s="177"/>
      <c r="F55" s="177"/>
      <c r="G55" s="114"/>
      <c r="H55" s="175">
        <v>500000</v>
      </c>
      <c r="I55" s="175" t="s">
        <v>96</v>
      </c>
      <c r="J55" s="175">
        <v>1</v>
      </c>
      <c r="K55" s="176">
        <v>19</v>
      </c>
      <c r="L55" s="111"/>
      <c r="M55" s="111"/>
      <c r="R55" s="200"/>
    </row>
    <row r="56" spans="2:18" s="167" customFormat="1" ht="12">
      <c r="B56" s="111"/>
      <c r="C56" s="158"/>
      <c r="D56" s="177"/>
      <c r="E56" s="177"/>
      <c r="F56" s="177"/>
      <c r="G56" s="177"/>
      <c r="H56" s="201"/>
      <c r="I56" s="201"/>
      <c r="J56" s="201"/>
      <c r="K56" s="177"/>
      <c r="L56" s="111"/>
      <c r="M56" s="111"/>
      <c r="O56" s="183"/>
      <c r="R56" s="183"/>
    </row>
    <row r="57" spans="2:18" s="167" customFormat="1" ht="16.5" customHeight="1">
      <c r="B57" s="127" t="s">
        <v>138</v>
      </c>
      <c r="C57" s="158"/>
      <c r="D57" s="460">
        <v>700000</v>
      </c>
      <c r="E57" s="461"/>
      <c r="F57" s="181" t="s">
        <v>111</v>
      </c>
      <c r="G57" s="202">
        <v>5875288000</v>
      </c>
      <c r="H57" s="203">
        <v>780000</v>
      </c>
      <c r="I57" s="175" t="s">
        <v>96</v>
      </c>
      <c r="J57" s="175">
        <v>1</v>
      </c>
      <c r="K57" s="204">
        <v>25</v>
      </c>
      <c r="L57" s="111"/>
      <c r="M57" s="111"/>
      <c r="R57" s="183"/>
    </row>
    <row r="58" spans="2:18" ht="12.95" customHeight="1" thickBot="1">
      <c r="B58" s="205"/>
      <c r="C58" s="206"/>
      <c r="D58" s="141"/>
      <c r="E58" s="142"/>
      <c r="F58" s="207"/>
      <c r="G58" s="142"/>
      <c r="H58" s="142"/>
      <c r="I58" s="208"/>
      <c r="J58" s="209"/>
      <c r="K58" s="210"/>
      <c r="L58" s="141"/>
      <c r="M58" s="141"/>
      <c r="R58" s="152"/>
    </row>
    <row r="59" spans="2:18" ht="17.25" customHeight="1">
      <c r="B59" s="462" t="s">
        <v>139</v>
      </c>
      <c r="C59" s="462"/>
      <c r="D59" s="462"/>
      <c r="E59" s="462"/>
      <c r="F59" s="462"/>
      <c r="G59" s="463"/>
      <c r="H59" s="137"/>
      <c r="I59" s="192"/>
      <c r="J59" s="211"/>
      <c r="K59" s="137"/>
      <c r="L59" s="137"/>
      <c r="M59" s="137"/>
    </row>
    <row r="60" spans="2:18" ht="12.95" customHeight="1">
      <c r="B60" s="131"/>
      <c r="C60" s="212"/>
      <c r="D60" s="212"/>
      <c r="E60" s="213"/>
      <c r="F60" s="213"/>
      <c r="G60" s="213"/>
      <c r="H60" s="213"/>
      <c r="I60" s="121"/>
      <c r="J60" s="214"/>
      <c r="K60" s="122"/>
    </row>
    <row r="61" spans="2:18" ht="12.95" customHeight="1">
      <c r="B61" s="131"/>
      <c r="C61" s="212"/>
      <c r="D61" s="152"/>
      <c r="E61" s="212"/>
      <c r="F61" s="212"/>
      <c r="G61" s="213"/>
      <c r="H61" s="213"/>
      <c r="I61" s="121"/>
      <c r="J61" s="214"/>
      <c r="K61" s="122"/>
      <c r="R61" s="215"/>
    </row>
    <row r="62" spans="2:18" ht="12.95" customHeight="1">
      <c r="B62" s="131"/>
      <c r="C62" s="212"/>
      <c r="D62" s="212"/>
      <c r="E62" s="212"/>
      <c r="F62" s="212"/>
      <c r="G62" s="212"/>
      <c r="H62" s="212"/>
      <c r="J62" s="135"/>
      <c r="K62" s="122"/>
      <c r="L62" s="122"/>
      <c r="P62" s="215"/>
    </row>
    <row r="63" spans="2:18" ht="12.95" customHeight="1">
      <c r="B63" s="131"/>
      <c r="C63" s="212"/>
      <c r="D63" s="212"/>
      <c r="E63" s="212"/>
      <c r="F63" s="212"/>
      <c r="G63" s="213"/>
      <c r="H63" s="213"/>
      <c r="I63" s="121"/>
      <c r="J63" s="214"/>
      <c r="K63" s="122"/>
      <c r="L63" s="122"/>
      <c r="P63" s="152"/>
      <c r="R63" s="215"/>
    </row>
    <row r="64" spans="2:18" ht="12.95" customHeight="1">
      <c r="B64" s="131"/>
      <c r="C64" s="212"/>
      <c r="D64" s="212"/>
      <c r="E64" s="212"/>
      <c r="F64" s="212"/>
      <c r="G64" s="212"/>
      <c r="H64" s="212"/>
      <c r="J64" s="135"/>
      <c r="K64" s="122"/>
      <c r="R64" s="215"/>
    </row>
    <row r="65" spans="2:18" ht="12.95" customHeight="1">
      <c r="B65" s="131"/>
      <c r="C65" s="212"/>
      <c r="D65" s="212"/>
      <c r="E65" s="213"/>
      <c r="F65" s="213"/>
      <c r="G65" s="213"/>
      <c r="H65" s="213"/>
      <c r="I65" s="121"/>
      <c r="J65" s="214"/>
      <c r="K65" s="122"/>
    </row>
    <row r="66" spans="2:18" ht="12.95" customHeight="1">
      <c r="B66" s="131"/>
      <c r="C66" s="212"/>
      <c r="D66" s="212"/>
      <c r="E66" s="213"/>
      <c r="F66" s="213"/>
      <c r="G66" s="213"/>
      <c r="H66" s="213"/>
      <c r="I66" s="121"/>
      <c r="J66" s="214"/>
      <c r="R66" s="215"/>
    </row>
    <row r="67" spans="2:18" ht="12.95" customHeight="1">
      <c r="B67" s="148"/>
      <c r="C67" s="148"/>
      <c r="D67" s="148"/>
      <c r="E67" s="212"/>
      <c r="F67" s="212"/>
      <c r="G67" s="212"/>
      <c r="H67" s="212"/>
      <c r="J67" s="135"/>
    </row>
    <row r="68" spans="2:18" ht="12.95" customHeight="1">
      <c r="B68" s="148"/>
      <c r="C68" s="148"/>
      <c r="D68" s="148"/>
      <c r="E68" s="212"/>
      <c r="F68" s="212"/>
      <c r="G68" s="212"/>
      <c r="H68" s="212"/>
      <c r="J68" s="212"/>
    </row>
  </sheetData>
  <mergeCells count="47">
    <mergeCell ref="L11:L12"/>
    <mergeCell ref="M11:M12"/>
    <mergeCell ref="B2:M2"/>
    <mergeCell ref="E4:F4"/>
    <mergeCell ref="H4:K4"/>
    <mergeCell ref="H5:J5"/>
    <mergeCell ref="H6:J6"/>
    <mergeCell ref="B11:B12"/>
    <mergeCell ref="C11:C12"/>
    <mergeCell ref="E11:E12"/>
    <mergeCell ref="F11:F12"/>
    <mergeCell ref="G11:G12"/>
    <mergeCell ref="H13:H14"/>
    <mergeCell ref="H11:H12"/>
    <mergeCell ref="I11:I12"/>
    <mergeCell ref="J11:J12"/>
    <mergeCell ref="K11:K12"/>
    <mergeCell ref="B13:B14"/>
    <mergeCell ref="C13:C14"/>
    <mergeCell ref="E13:E14"/>
    <mergeCell ref="F13:F14"/>
    <mergeCell ref="G13:G14"/>
    <mergeCell ref="B15:B16"/>
    <mergeCell ref="C15:C16"/>
    <mergeCell ref="E15:E16"/>
    <mergeCell ref="F15:F16"/>
    <mergeCell ref="G15:G16"/>
    <mergeCell ref="M15:M16"/>
    <mergeCell ref="I13:I14"/>
    <mergeCell ref="J13:J14"/>
    <mergeCell ref="K13:K14"/>
    <mergeCell ref="L13:L14"/>
    <mergeCell ref="M13:M14"/>
    <mergeCell ref="H15:H16"/>
    <mergeCell ref="I15:I16"/>
    <mergeCell ref="J15:J16"/>
    <mergeCell ref="K15:K16"/>
    <mergeCell ref="L15:L16"/>
    <mergeCell ref="D54:E54"/>
    <mergeCell ref="D57:E57"/>
    <mergeCell ref="B59:G59"/>
    <mergeCell ref="B42:B43"/>
    <mergeCell ref="C42:C43"/>
    <mergeCell ref="D42:D43"/>
    <mergeCell ref="E42:E43"/>
    <mergeCell ref="F42:F43"/>
    <mergeCell ref="G42:G43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view="pageBreakPreview" zoomScaleNormal="100" workbookViewId="0"/>
  </sheetViews>
  <sheetFormatPr defaultRowHeight="13.5"/>
  <cols>
    <col min="1" max="1" width="20" style="2" bestFit="1" customWidth="1"/>
    <col min="2" max="2" width="16.5" style="2" customWidth="1"/>
    <col min="3" max="9" width="15.5" style="2" customWidth="1"/>
    <col min="10" max="12" width="9.33203125" style="2"/>
    <col min="13" max="13" width="4.1640625" style="2" customWidth="1"/>
    <col min="14" max="14" width="14.1640625" style="2" customWidth="1"/>
    <col min="15" max="16384" width="9.33203125" style="2"/>
  </cols>
  <sheetData>
    <row r="1" spans="1:15">
      <c r="D1" s="2">
        <v>3</v>
      </c>
    </row>
    <row r="2" spans="1:15" ht="28.5" customHeight="1">
      <c r="A2" s="3"/>
      <c r="B2" s="443" t="s">
        <v>467</v>
      </c>
      <c r="C2" s="443"/>
      <c r="D2" s="443"/>
      <c r="E2" s="443"/>
      <c r="F2" s="443"/>
      <c r="G2" s="443"/>
      <c r="H2" s="443"/>
      <c r="I2" s="443"/>
    </row>
    <row r="3" spans="1:15" s="5" customFormat="1" ht="19.5" customHeight="1" thickBot="1">
      <c r="B3" s="216" t="s">
        <v>461</v>
      </c>
      <c r="C3" s="217"/>
      <c r="D3" s="217"/>
      <c r="E3" s="217"/>
      <c r="F3" s="217"/>
      <c r="G3" s="218"/>
      <c r="H3" s="218"/>
      <c r="I3" s="218"/>
      <c r="M3" s="6"/>
      <c r="N3" s="6"/>
    </row>
    <row r="4" spans="1:15" ht="16.5" customHeight="1">
      <c r="B4" s="500" t="s">
        <v>140</v>
      </c>
      <c r="C4" s="496" t="s">
        <v>141</v>
      </c>
      <c r="D4" s="494"/>
      <c r="E4" s="445"/>
      <c r="F4" s="219" t="s">
        <v>142</v>
      </c>
      <c r="G4" s="220"/>
      <c r="H4" s="219" t="s">
        <v>143</v>
      </c>
      <c r="I4" s="221"/>
      <c r="J4" s="6"/>
      <c r="K4" s="6"/>
      <c r="L4" s="7"/>
      <c r="M4" s="9"/>
      <c r="N4" s="6"/>
    </row>
    <row r="5" spans="1:15" ht="24" customHeight="1">
      <c r="B5" s="501"/>
      <c r="C5" s="502" t="s">
        <v>144</v>
      </c>
      <c r="D5" s="222" t="s">
        <v>145</v>
      </c>
      <c r="E5" s="222" t="s">
        <v>146</v>
      </c>
      <c r="F5" s="502" t="s">
        <v>147</v>
      </c>
      <c r="G5" s="502" t="s">
        <v>148</v>
      </c>
      <c r="H5" s="223"/>
      <c r="I5" s="505" t="s">
        <v>149</v>
      </c>
      <c r="J5" s="6"/>
      <c r="K5" s="6"/>
      <c r="L5" s="7"/>
      <c r="M5" s="6"/>
      <c r="N5" s="6"/>
      <c r="O5" s="27"/>
    </row>
    <row r="6" spans="1:15" ht="24" customHeight="1">
      <c r="B6" s="501"/>
      <c r="C6" s="503"/>
      <c r="D6" s="222" t="s">
        <v>150</v>
      </c>
      <c r="E6" s="222" t="s">
        <v>151</v>
      </c>
      <c r="F6" s="503"/>
      <c r="G6" s="504"/>
      <c r="H6" s="224" t="s">
        <v>152</v>
      </c>
      <c r="I6" s="506"/>
      <c r="J6" s="16"/>
      <c r="K6" s="11"/>
      <c r="L6" s="11"/>
      <c r="M6" s="11"/>
      <c r="N6" s="11"/>
    </row>
    <row r="7" spans="1:15" ht="24" customHeight="1">
      <c r="B7" s="445"/>
      <c r="C7" s="48" t="s">
        <v>153</v>
      </c>
      <c r="D7" s="48" t="s">
        <v>154</v>
      </c>
      <c r="E7" s="48" t="s">
        <v>462</v>
      </c>
      <c r="F7" s="48" t="s">
        <v>153</v>
      </c>
      <c r="G7" s="48" t="s">
        <v>462</v>
      </c>
      <c r="H7" s="48"/>
      <c r="I7" s="48" t="s">
        <v>155</v>
      </c>
      <c r="J7" s="16"/>
      <c r="K7" s="11"/>
      <c r="L7" s="11"/>
      <c r="M7" s="11"/>
      <c r="N7" s="11"/>
    </row>
    <row r="8" spans="1:15" ht="24" customHeight="1">
      <c r="B8" s="64" t="s">
        <v>463</v>
      </c>
      <c r="C8" s="225">
        <v>1</v>
      </c>
      <c r="D8" s="226">
        <v>696</v>
      </c>
      <c r="E8" s="226">
        <v>384000</v>
      </c>
      <c r="F8" s="226">
        <v>2</v>
      </c>
      <c r="G8" s="226">
        <v>111000</v>
      </c>
      <c r="H8" s="227" t="s">
        <v>156</v>
      </c>
      <c r="I8" s="228">
        <v>42787</v>
      </c>
      <c r="J8" s="16"/>
      <c r="K8" s="11"/>
      <c r="L8" s="11"/>
      <c r="M8" s="11"/>
      <c r="N8" s="11"/>
    </row>
    <row r="9" spans="1:15" ht="24" customHeight="1">
      <c r="B9" s="229" t="s">
        <v>464</v>
      </c>
      <c r="C9" s="225">
        <v>1</v>
      </c>
      <c r="D9" s="226">
        <v>696</v>
      </c>
      <c r="E9" s="226">
        <v>384000</v>
      </c>
      <c r="F9" s="226">
        <v>2</v>
      </c>
      <c r="G9" s="226">
        <v>111000</v>
      </c>
      <c r="H9" s="227" t="s">
        <v>465</v>
      </c>
      <c r="I9" s="230">
        <v>43041</v>
      </c>
      <c r="J9" s="16"/>
      <c r="K9" s="11"/>
      <c r="L9" s="11"/>
      <c r="M9" s="11"/>
      <c r="N9" s="11"/>
    </row>
    <row r="10" spans="1:15" ht="24" customHeight="1">
      <c r="B10" s="229" t="s">
        <v>158</v>
      </c>
      <c r="C10" s="225">
        <v>1</v>
      </c>
      <c r="D10" s="226">
        <v>696</v>
      </c>
      <c r="E10" s="226">
        <v>384000</v>
      </c>
      <c r="F10" s="226">
        <v>2</v>
      </c>
      <c r="G10" s="226">
        <v>111000</v>
      </c>
      <c r="H10" s="227" t="s">
        <v>465</v>
      </c>
      <c r="I10" s="230">
        <v>43158</v>
      </c>
      <c r="J10" s="16"/>
      <c r="K10" s="11"/>
      <c r="L10" s="11"/>
      <c r="M10" s="11"/>
      <c r="N10" s="13"/>
    </row>
    <row r="11" spans="1:15" ht="24" customHeight="1">
      <c r="B11" s="229" t="s">
        <v>159</v>
      </c>
      <c r="C11" s="225">
        <v>1</v>
      </c>
      <c r="D11" s="226">
        <v>696</v>
      </c>
      <c r="E11" s="226">
        <v>384000</v>
      </c>
      <c r="F11" s="226">
        <v>2</v>
      </c>
      <c r="G11" s="226">
        <v>111000</v>
      </c>
      <c r="H11" s="227" t="s">
        <v>465</v>
      </c>
      <c r="I11" s="230">
        <v>42951</v>
      </c>
      <c r="J11" s="16"/>
      <c r="L11" s="11"/>
      <c r="M11" s="11"/>
      <c r="N11" s="11"/>
    </row>
    <row r="12" spans="1:15" ht="24" customHeight="1" thickBot="1">
      <c r="A12" s="31"/>
      <c r="B12" s="231" t="s">
        <v>466</v>
      </c>
      <c r="C12" s="232">
        <v>1</v>
      </c>
      <c r="D12" s="233">
        <v>696</v>
      </c>
      <c r="E12" s="234">
        <v>384000</v>
      </c>
      <c r="F12" s="234">
        <v>2</v>
      </c>
      <c r="G12" s="234">
        <v>111000</v>
      </c>
      <c r="H12" s="235" t="s">
        <v>465</v>
      </c>
      <c r="I12" s="236">
        <v>43027</v>
      </c>
      <c r="J12" s="16"/>
      <c r="L12" s="11"/>
      <c r="M12" s="11"/>
      <c r="N12" s="11"/>
    </row>
    <row r="13" spans="1:15" ht="16.5" customHeight="1">
      <c r="B13" s="237" t="s">
        <v>160</v>
      </c>
      <c r="C13" s="237"/>
      <c r="D13" s="238"/>
      <c r="E13" s="237"/>
      <c r="F13" s="237"/>
      <c r="G13" s="239"/>
      <c r="H13" s="239"/>
      <c r="I13" s="240"/>
      <c r="J13" s="16"/>
      <c r="L13" s="11"/>
      <c r="M13" s="11"/>
      <c r="N13" s="11"/>
    </row>
    <row r="14" spans="1:15" ht="16.5" customHeight="1">
      <c r="B14" s="490"/>
      <c r="C14" s="490"/>
      <c r="D14" s="490"/>
      <c r="E14" s="490"/>
      <c r="F14" s="491"/>
      <c r="G14" s="492"/>
      <c r="H14" s="492"/>
      <c r="I14" s="492"/>
      <c r="J14" s="16"/>
      <c r="L14" s="11"/>
      <c r="M14" s="11"/>
      <c r="N14" s="11"/>
    </row>
    <row r="15" spans="1:15" ht="16.5" customHeight="1">
      <c r="B15" s="241" t="s">
        <v>161</v>
      </c>
      <c r="C15" s="241"/>
      <c r="D15" s="242"/>
      <c r="E15" s="242"/>
      <c r="F15" s="242"/>
      <c r="G15" s="243"/>
      <c r="H15" s="56"/>
      <c r="I15" s="56"/>
      <c r="J15" s="16"/>
      <c r="L15" s="11"/>
      <c r="M15" s="11"/>
      <c r="N15" s="11"/>
      <c r="O15" s="30"/>
    </row>
    <row r="16" spans="1:15" ht="9.9499999999999993" customHeight="1">
      <c r="B16" s="32"/>
      <c r="C16" s="33"/>
      <c r="D16" s="33"/>
      <c r="E16" s="34"/>
      <c r="F16" s="34"/>
      <c r="G16" s="35"/>
      <c r="H16" s="33"/>
      <c r="I16" s="33"/>
      <c r="J16" s="17"/>
      <c r="K16" s="36"/>
      <c r="L16" s="11"/>
      <c r="M16" s="11"/>
      <c r="N16" s="13"/>
      <c r="O16" s="30"/>
    </row>
    <row r="17" spans="2:15" ht="9.9499999999999993" customHeight="1">
      <c r="B17" s="37"/>
      <c r="C17" s="32"/>
      <c r="D17" s="32"/>
      <c r="E17" s="32"/>
      <c r="F17" s="32"/>
      <c r="G17" s="32"/>
      <c r="H17" s="32"/>
      <c r="I17" s="32"/>
      <c r="J17" s="17"/>
      <c r="L17" s="13"/>
      <c r="M17" s="13"/>
      <c r="N17" s="13"/>
      <c r="O17" s="30"/>
    </row>
    <row r="18" spans="2:15" ht="9" customHeight="1">
      <c r="B18" s="37"/>
      <c r="C18" s="32"/>
      <c r="D18" s="32"/>
      <c r="E18" s="32"/>
      <c r="F18" s="32"/>
      <c r="G18" s="32"/>
      <c r="H18" s="32"/>
      <c r="I18" s="32"/>
      <c r="J18" s="16"/>
      <c r="L18" s="11"/>
      <c r="M18" s="11"/>
      <c r="N18" s="11"/>
    </row>
    <row r="19" spans="2:15" s="5" customFormat="1" ht="19.5" customHeight="1" thickBot="1">
      <c r="B19" s="244" t="s">
        <v>468</v>
      </c>
      <c r="C19" s="245"/>
      <c r="D19" s="245"/>
      <c r="E19" s="245"/>
      <c r="F19" s="245"/>
      <c r="G19" s="47"/>
      <c r="H19" s="46"/>
      <c r="I19" s="47" t="s">
        <v>162</v>
      </c>
      <c r="K19" s="23"/>
      <c r="L19" s="23"/>
      <c r="M19" s="23"/>
      <c r="N19" s="38"/>
    </row>
    <row r="20" spans="2:15" ht="24" customHeight="1">
      <c r="B20" s="493" t="s">
        <v>163</v>
      </c>
      <c r="C20" s="444"/>
      <c r="D20" s="495" t="s">
        <v>164</v>
      </c>
      <c r="E20" s="444"/>
      <c r="F20" s="449" t="s">
        <v>165</v>
      </c>
      <c r="G20" s="449"/>
      <c r="H20" s="449"/>
      <c r="I20" s="449"/>
      <c r="J20" s="11"/>
      <c r="K20" s="11"/>
      <c r="L20" s="30"/>
    </row>
    <row r="21" spans="2:15" ht="24" customHeight="1">
      <c r="B21" s="494"/>
      <c r="C21" s="445"/>
      <c r="D21" s="496"/>
      <c r="E21" s="445"/>
      <c r="F21" s="246" t="s">
        <v>166</v>
      </c>
      <c r="G21" s="246" t="s">
        <v>167</v>
      </c>
      <c r="H21" s="246" t="s">
        <v>168</v>
      </c>
      <c r="I21" s="247" t="s">
        <v>169</v>
      </c>
      <c r="K21" s="11"/>
      <c r="L21" s="11"/>
      <c r="M21" s="11"/>
    </row>
    <row r="22" spans="2:15" ht="24" customHeight="1">
      <c r="B22" s="497" t="s">
        <v>463</v>
      </c>
      <c r="C22" s="497"/>
      <c r="D22" s="498">
        <v>1958106</v>
      </c>
      <c r="E22" s="499"/>
      <c r="F22" s="230">
        <v>385867</v>
      </c>
      <c r="G22" s="230">
        <v>216586</v>
      </c>
      <c r="H22" s="230">
        <v>1011557</v>
      </c>
      <c r="I22" s="248">
        <v>344096</v>
      </c>
    </row>
    <row r="23" spans="2:15" ht="24" customHeight="1">
      <c r="B23" s="487" t="s">
        <v>469</v>
      </c>
      <c r="C23" s="487"/>
      <c r="D23" s="488">
        <v>2180511</v>
      </c>
      <c r="E23" s="489"/>
      <c r="F23" s="230">
        <v>385708</v>
      </c>
      <c r="G23" s="230">
        <v>217430</v>
      </c>
      <c r="H23" s="230">
        <v>1172531</v>
      </c>
      <c r="I23" s="248">
        <v>404842</v>
      </c>
    </row>
    <row r="24" spans="2:15" ht="24" customHeight="1">
      <c r="B24" s="487" t="s">
        <v>170</v>
      </c>
      <c r="C24" s="487"/>
      <c r="D24" s="488">
        <v>2164283</v>
      </c>
      <c r="E24" s="489"/>
      <c r="F24" s="230">
        <v>389123</v>
      </c>
      <c r="G24" s="230">
        <v>213164</v>
      </c>
      <c r="H24" s="230">
        <v>1182485</v>
      </c>
      <c r="I24" s="248">
        <v>379511</v>
      </c>
    </row>
    <row r="25" spans="2:15" ht="24" customHeight="1">
      <c r="B25" s="487" t="s">
        <v>171</v>
      </c>
      <c r="C25" s="487"/>
      <c r="D25" s="488">
        <v>2258669</v>
      </c>
      <c r="E25" s="489"/>
      <c r="F25" s="230">
        <v>390872</v>
      </c>
      <c r="G25" s="230">
        <v>220005</v>
      </c>
      <c r="H25" s="230">
        <v>1263599</v>
      </c>
      <c r="I25" s="248">
        <v>384193</v>
      </c>
    </row>
    <row r="26" spans="2:15" ht="24" customHeight="1" thickBot="1">
      <c r="B26" s="484" t="s">
        <v>470</v>
      </c>
      <c r="C26" s="484"/>
      <c r="D26" s="485">
        <v>2218387</v>
      </c>
      <c r="E26" s="486"/>
      <c r="F26" s="249">
        <v>376189</v>
      </c>
      <c r="G26" s="249">
        <v>207014</v>
      </c>
      <c r="H26" s="249">
        <v>1230812</v>
      </c>
      <c r="I26" s="249">
        <v>404372</v>
      </c>
    </row>
    <row r="27" spans="2:15" ht="16.5" customHeight="1">
      <c r="B27" s="64" t="s">
        <v>172</v>
      </c>
      <c r="C27" s="64"/>
      <c r="D27" s="242"/>
      <c r="E27" s="242"/>
      <c r="F27" s="242"/>
      <c r="G27" s="242"/>
      <c r="H27" s="250"/>
      <c r="I27" s="251"/>
      <c r="J27" s="16"/>
      <c r="L27" s="11"/>
      <c r="M27" s="11"/>
      <c r="N27" s="11"/>
    </row>
    <row r="28" spans="2:15" ht="9.9499999999999993" customHeight="1">
      <c r="B28" s="17"/>
      <c r="C28" s="28"/>
      <c r="D28" s="28"/>
      <c r="E28" s="29"/>
      <c r="F28" s="28"/>
      <c r="G28" s="29"/>
      <c r="H28" s="29"/>
      <c r="I28" s="16"/>
      <c r="J28" s="16"/>
      <c r="L28" s="11"/>
      <c r="M28" s="11"/>
      <c r="N28" s="11"/>
    </row>
    <row r="29" spans="2:15" ht="9.9499999999999993" customHeight="1">
      <c r="B29" s="17"/>
      <c r="C29" s="28"/>
      <c r="D29" s="28"/>
      <c r="E29" s="28"/>
      <c r="F29" s="29"/>
      <c r="G29" s="29"/>
      <c r="H29" s="29"/>
      <c r="I29" s="17"/>
      <c r="J29" s="17"/>
      <c r="L29" s="13"/>
      <c r="M29" s="13"/>
      <c r="N29" s="13"/>
      <c r="O29" s="30"/>
    </row>
    <row r="30" spans="2:15" ht="9.9499999999999993" customHeight="1">
      <c r="B30" s="17"/>
      <c r="C30" s="28"/>
      <c r="D30" s="28"/>
      <c r="E30" s="29"/>
      <c r="F30" s="29"/>
      <c r="G30" s="29"/>
      <c r="H30" s="29"/>
      <c r="I30" s="17"/>
      <c r="J30" s="17"/>
      <c r="L30" s="11"/>
      <c r="M30" s="11"/>
      <c r="N30" s="11"/>
      <c r="O30" s="30"/>
    </row>
    <row r="31" spans="2:15" ht="9.9499999999999993" customHeight="1">
      <c r="B31" s="17"/>
      <c r="C31" s="28"/>
      <c r="D31" s="28"/>
      <c r="E31" s="29"/>
      <c r="F31" s="28"/>
      <c r="G31" s="28"/>
      <c r="H31" s="28"/>
      <c r="O31" s="30"/>
    </row>
    <row r="32" spans="2:15" ht="9.9499999999999993" customHeight="1">
      <c r="B32" s="17"/>
      <c r="C32" s="28"/>
      <c r="D32" s="28"/>
      <c r="E32" s="28"/>
      <c r="F32" s="28"/>
      <c r="G32" s="28"/>
      <c r="H32" s="28"/>
      <c r="I32" s="11"/>
    </row>
    <row r="33" spans="2:15" ht="9.9499999999999993" customHeight="1">
      <c r="B33" s="17"/>
      <c r="C33" s="21"/>
      <c r="D33" s="21"/>
      <c r="E33" s="21"/>
      <c r="F33" s="21"/>
      <c r="G33" s="21"/>
      <c r="H33" s="21"/>
      <c r="I33" s="11"/>
      <c r="L33" s="30"/>
      <c r="M33" s="21"/>
      <c r="O33" s="30"/>
    </row>
    <row r="34" spans="2:15" ht="9.9499999999999993" customHeight="1">
      <c r="B34" s="17"/>
      <c r="C34" s="28"/>
      <c r="D34" s="28"/>
      <c r="E34" s="28"/>
      <c r="F34" s="28"/>
      <c r="G34" s="29"/>
      <c r="H34" s="29"/>
      <c r="I34" s="11"/>
      <c r="M34" s="21"/>
      <c r="O34" s="30"/>
    </row>
    <row r="35" spans="2:15" ht="9.9499999999999993" customHeight="1">
      <c r="B35" s="17"/>
      <c r="C35" s="28"/>
      <c r="D35" s="28"/>
      <c r="E35" s="29"/>
      <c r="F35" s="29"/>
      <c r="G35" s="29"/>
      <c r="H35" s="29"/>
      <c r="I35" s="11"/>
      <c r="O35" s="21"/>
    </row>
    <row r="36" spans="2:15" ht="9.9499999999999993" customHeight="1">
      <c r="B36" s="17"/>
      <c r="C36" s="28"/>
      <c r="D36" s="28"/>
      <c r="E36" s="29"/>
      <c r="F36" s="29"/>
      <c r="G36" s="29"/>
      <c r="H36" s="29"/>
      <c r="I36" s="11"/>
      <c r="O36" s="21"/>
    </row>
    <row r="37" spans="2:15" ht="9.9499999999999993" customHeight="1">
      <c r="B37" s="17"/>
      <c r="C37" s="28"/>
      <c r="D37" s="21"/>
      <c r="E37" s="29"/>
      <c r="F37" s="29"/>
      <c r="G37" s="29"/>
      <c r="H37" s="29"/>
      <c r="L37" s="30"/>
      <c r="O37" s="30"/>
    </row>
    <row r="38" spans="2:15" ht="9.9499999999999993" customHeight="1">
      <c r="B38" s="17"/>
      <c r="C38" s="28"/>
      <c r="D38" s="28"/>
      <c r="E38" s="28"/>
      <c r="F38" s="28"/>
      <c r="G38" s="28"/>
      <c r="H38" s="28"/>
      <c r="I38" s="11"/>
    </row>
    <row r="39" spans="2:15" ht="9.9499999999999993" customHeight="1">
      <c r="B39" s="17"/>
      <c r="C39" s="28"/>
      <c r="D39" s="28"/>
      <c r="E39" s="29"/>
      <c r="F39" s="29"/>
      <c r="G39" s="29"/>
      <c r="H39" s="29"/>
      <c r="I39" s="11"/>
      <c r="L39" s="30"/>
      <c r="O39" s="30"/>
    </row>
    <row r="40" spans="2:15" ht="9.9499999999999993" customHeight="1">
      <c r="B40" s="17"/>
      <c r="C40" s="28"/>
      <c r="D40" s="28"/>
      <c r="E40" s="28"/>
      <c r="F40" s="28"/>
      <c r="G40" s="28"/>
      <c r="H40" s="28"/>
      <c r="I40" s="11"/>
      <c r="L40" s="30"/>
      <c r="O40" s="30"/>
    </row>
    <row r="41" spans="2:15" ht="9.9499999999999993" customHeight="1">
      <c r="B41" s="17"/>
      <c r="C41" s="21"/>
      <c r="D41" s="21"/>
      <c r="E41" s="21"/>
      <c r="F41" s="21"/>
      <c r="G41" s="21"/>
      <c r="H41" s="21"/>
      <c r="I41" s="11"/>
      <c r="L41" s="21"/>
      <c r="O41" s="30"/>
    </row>
    <row r="42" spans="2:15" ht="9.9499999999999993" customHeight="1">
      <c r="B42" s="17"/>
      <c r="C42" s="28"/>
      <c r="D42" s="28"/>
      <c r="E42" s="29"/>
      <c r="F42" s="29"/>
      <c r="G42" s="29"/>
      <c r="H42" s="29"/>
      <c r="I42" s="11"/>
      <c r="O42" s="30"/>
    </row>
    <row r="43" spans="2:15" ht="9.9499999999999993" customHeight="1">
      <c r="B43" s="17"/>
      <c r="C43" s="28"/>
      <c r="D43" s="28"/>
      <c r="E43" s="29"/>
      <c r="F43" s="29"/>
      <c r="G43" s="29"/>
      <c r="H43" s="29"/>
      <c r="I43" s="11"/>
      <c r="O43" s="21"/>
    </row>
    <row r="44" spans="2:15" ht="9.9499999999999993" customHeight="1">
      <c r="B44" s="17"/>
      <c r="C44" s="28"/>
      <c r="D44" s="28"/>
      <c r="E44" s="29"/>
      <c r="F44" s="29"/>
      <c r="G44" s="29"/>
      <c r="H44" s="29"/>
      <c r="I44" s="11"/>
    </row>
    <row r="45" spans="2:15" ht="9.9499999999999993" customHeight="1">
      <c r="B45" s="17"/>
      <c r="C45" s="28"/>
      <c r="D45" s="28"/>
      <c r="E45" s="29"/>
      <c r="F45" s="29"/>
      <c r="G45" s="29"/>
      <c r="H45" s="29"/>
      <c r="I45" s="11"/>
    </row>
    <row r="46" spans="2:15" ht="9.9499999999999993" customHeight="1">
      <c r="B46" s="17"/>
      <c r="C46" s="28"/>
      <c r="D46" s="21"/>
      <c r="E46" s="28"/>
      <c r="F46" s="28"/>
      <c r="G46" s="29"/>
      <c r="H46" s="29"/>
      <c r="I46" s="11"/>
      <c r="O46" s="30"/>
    </row>
    <row r="47" spans="2:15" ht="9.9499999999999993" customHeight="1">
      <c r="B47" s="17"/>
      <c r="C47" s="28"/>
      <c r="D47" s="28"/>
      <c r="E47" s="28"/>
      <c r="F47" s="28"/>
      <c r="G47" s="28"/>
      <c r="H47" s="28"/>
      <c r="I47" s="11"/>
      <c r="M47" s="30"/>
    </row>
    <row r="48" spans="2:15" ht="9.9499999999999993" customHeight="1">
      <c r="B48" s="17"/>
      <c r="C48" s="28"/>
      <c r="D48" s="28"/>
      <c r="E48" s="28"/>
      <c r="F48" s="28"/>
      <c r="G48" s="29"/>
      <c r="H48" s="29"/>
      <c r="I48" s="11"/>
      <c r="M48" s="21"/>
      <c r="O48" s="30"/>
    </row>
    <row r="49" spans="2:15" ht="9.9499999999999993" customHeight="1">
      <c r="B49" s="17"/>
      <c r="C49" s="28"/>
      <c r="D49" s="28"/>
      <c r="E49" s="28"/>
      <c r="F49" s="28"/>
      <c r="G49" s="28"/>
      <c r="H49" s="28"/>
      <c r="I49" s="11"/>
      <c r="O49" s="30"/>
    </row>
    <row r="50" spans="2:15" ht="9.9499999999999993" customHeight="1">
      <c r="B50" s="17"/>
      <c r="C50" s="28"/>
      <c r="D50" s="28"/>
      <c r="E50" s="29"/>
      <c r="F50" s="29"/>
      <c r="G50" s="29"/>
      <c r="H50" s="29"/>
      <c r="I50" s="11"/>
    </row>
    <row r="51" spans="2:15" ht="9.9499999999999993" customHeight="1">
      <c r="B51" s="17"/>
      <c r="C51" s="28"/>
      <c r="D51" s="28"/>
      <c r="E51" s="29"/>
      <c r="F51" s="29"/>
      <c r="G51" s="29"/>
      <c r="H51" s="29"/>
      <c r="O51" s="30"/>
    </row>
    <row r="52" spans="2:15" ht="9.9499999999999993" customHeight="1">
      <c r="B52" s="22"/>
      <c r="C52" s="22"/>
      <c r="D52" s="22"/>
      <c r="E52" s="28"/>
      <c r="F52" s="28"/>
      <c r="G52" s="28"/>
      <c r="H52" s="28"/>
    </row>
    <row r="53" spans="2:15" ht="9.9499999999999993" customHeight="1">
      <c r="B53" s="22"/>
      <c r="C53" s="22"/>
      <c r="D53" s="22"/>
      <c r="E53" s="28"/>
      <c r="F53" s="28"/>
      <c r="G53" s="28"/>
      <c r="H53" s="28"/>
    </row>
    <row r="54" spans="2:15" ht="9.9499999999999993" customHeight="1"/>
    <row r="55" spans="2:15" ht="9.9499999999999993" customHeight="1"/>
    <row r="56" spans="2:15" ht="9.9499999999999993" customHeight="1"/>
    <row r="57" spans="2:15" ht="9.9499999999999993" customHeight="1"/>
    <row r="58" spans="2:15" ht="9.9499999999999993" customHeight="1"/>
    <row r="59" spans="2:15" ht="9.9499999999999993" customHeight="1"/>
    <row r="60" spans="2:15" ht="9.9499999999999993" customHeight="1"/>
    <row r="61" spans="2:15" ht="9.9499999999999993" customHeight="1"/>
    <row r="62" spans="2:15" ht="9.9499999999999993" customHeight="1"/>
    <row r="63" spans="2:15" ht="9.9499999999999993" customHeight="1"/>
    <row r="64" spans="2:15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</sheetData>
  <mergeCells count="21">
    <mergeCell ref="B2:I2"/>
    <mergeCell ref="B4:B7"/>
    <mergeCell ref="C4:E4"/>
    <mergeCell ref="C5:C6"/>
    <mergeCell ref="F5:F6"/>
    <mergeCell ref="G5:G6"/>
    <mergeCell ref="I5:I6"/>
    <mergeCell ref="B14:I14"/>
    <mergeCell ref="B20:C21"/>
    <mergeCell ref="D20:E21"/>
    <mergeCell ref="F20:I20"/>
    <mergeCell ref="B22:C22"/>
    <mergeCell ref="D22:E22"/>
    <mergeCell ref="B26:C26"/>
    <mergeCell ref="D26:E26"/>
    <mergeCell ref="B23:C23"/>
    <mergeCell ref="D23:E23"/>
    <mergeCell ref="B24:C24"/>
    <mergeCell ref="D24:E24"/>
    <mergeCell ref="B25:C25"/>
    <mergeCell ref="D25:E2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view="pageBreakPreview" zoomScaleNormal="100" workbookViewId="0"/>
  </sheetViews>
  <sheetFormatPr defaultRowHeight="13.5"/>
  <cols>
    <col min="1" max="1" width="20" style="2" bestFit="1" customWidth="1"/>
    <col min="2" max="2" width="16.5" style="2" customWidth="1"/>
    <col min="3" max="9" width="15.5" style="2" customWidth="1"/>
    <col min="10" max="12" width="9.33203125" style="2"/>
    <col min="13" max="13" width="4.1640625" style="2" customWidth="1"/>
    <col min="14" max="14" width="14.1640625" style="2" customWidth="1"/>
    <col min="15" max="16384" width="9.33203125" style="2"/>
  </cols>
  <sheetData>
    <row r="1" spans="1:15">
      <c r="D1" s="2">
        <v>3</v>
      </c>
    </row>
    <row r="2" spans="1:15" ht="28.5" customHeight="1">
      <c r="A2" s="3"/>
      <c r="B2" s="443" t="s">
        <v>471</v>
      </c>
      <c r="C2" s="443"/>
      <c r="D2" s="443"/>
      <c r="E2" s="443"/>
      <c r="F2" s="443"/>
      <c r="G2" s="443"/>
      <c r="H2" s="443"/>
      <c r="I2" s="443"/>
      <c r="J2" s="11"/>
      <c r="K2" s="11"/>
      <c r="L2" s="11"/>
      <c r="M2" s="30"/>
    </row>
    <row r="3" spans="1:15" ht="19.5" customHeight="1" thickBot="1">
      <c r="B3" s="252"/>
      <c r="C3" s="253"/>
      <c r="D3" s="253"/>
      <c r="E3" s="253"/>
      <c r="F3" s="253"/>
      <c r="G3" s="514" t="s">
        <v>173</v>
      </c>
      <c r="H3" s="514"/>
      <c r="I3" s="514"/>
      <c r="J3" s="11"/>
      <c r="K3" s="11"/>
      <c r="L3" s="11"/>
      <c r="M3" s="30"/>
    </row>
    <row r="4" spans="1:15" ht="24" customHeight="1">
      <c r="B4" s="449" t="s">
        <v>174</v>
      </c>
      <c r="C4" s="449"/>
      <c r="D4" s="449"/>
      <c r="E4" s="509"/>
      <c r="F4" s="254" t="s">
        <v>472</v>
      </c>
      <c r="G4" s="254">
        <v>23</v>
      </c>
      <c r="H4" s="254">
        <v>24</v>
      </c>
      <c r="I4" s="255">
        <v>25</v>
      </c>
      <c r="J4" s="11"/>
      <c r="K4" s="11"/>
      <c r="L4" s="13"/>
    </row>
    <row r="5" spans="1:15" ht="24" customHeight="1">
      <c r="B5" s="510" t="s">
        <v>175</v>
      </c>
      <c r="C5" s="510"/>
      <c r="D5" s="510"/>
      <c r="E5" s="511"/>
      <c r="F5" s="53">
        <v>47648</v>
      </c>
      <c r="G5" s="53">
        <v>48093</v>
      </c>
      <c r="H5" s="53">
        <v>48440</v>
      </c>
      <c r="I5" s="53">
        <v>44667</v>
      </c>
      <c r="J5" s="13"/>
      <c r="K5" s="13"/>
      <c r="L5" s="13"/>
    </row>
    <row r="6" spans="1:15" ht="24" customHeight="1">
      <c r="B6" s="56"/>
      <c r="C6" s="243"/>
      <c r="D6" s="512" t="s">
        <v>176</v>
      </c>
      <c r="E6" s="513"/>
      <c r="F6" s="50">
        <v>35993</v>
      </c>
      <c r="G6" s="50">
        <v>36400</v>
      </c>
      <c r="H6" s="50">
        <v>37331</v>
      </c>
      <c r="I6" s="50">
        <v>36155</v>
      </c>
      <c r="J6" s="11"/>
      <c r="K6" s="11"/>
      <c r="L6" s="13"/>
    </row>
    <row r="7" spans="1:15" ht="24" customHeight="1">
      <c r="B7" s="56"/>
      <c r="C7" s="243"/>
      <c r="D7" s="512" t="s">
        <v>177</v>
      </c>
      <c r="E7" s="513"/>
      <c r="F7" s="50">
        <v>11655</v>
      </c>
      <c r="G7" s="50">
        <v>11693</v>
      </c>
      <c r="H7" s="50">
        <v>11109</v>
      </c>
      <c r="I7" s="50">
        <v>8512</v>
      </c>
      <c r="J7" s="11"/>
      <c r="K7" s="11"/>
      <c r="L7" s="11"/>
    </row>
    <row r="8" spans="1:15" ht="24" customHeight="1">
      <c r="B8" s="510" t="s">
        <v>178</v>
      </c>
      <c r="C8" s="510"/>
      <c r="D8" s="510"/>
      <c r="E8" s="511"/>
      <c r="F8" s="50">
        <v>240522</v>
      </c>
      <c r="G8" s="50">
        <v>235227</v>
      </c>
      <c r="H8" s="50">
        <v>232243</v>
      </c>
      <c r="I8" s="50">
        <v>227926</v>
      </c>
      <c r="J8" s="11"/>
      <c r="K8" s="11"/>
    </row>
    <row r="9" spans="1:15" ht="24" customHeight="1" thickBot="1">
      <c r="B9" s="507" t="s">
        <v>179</v>
      </c>
      <c r="C9" s="507"/>
      <c r="D9" s="507"/>
      <c r="E9" s="508"/>
      <c r="F9" s="256">
        <v>74.8</v>
      </c>
      <c r="G9" s="256">
        <v>72.599999999999994</v>
      </c>
      <c r="H9" s="256">
        <v>70.7</v>
      </c>
      <c r="I9" s="256">
        <v>69.099999999999994</v>
      </c>
      <c r="J9" s="11"/>
      <c r="K9" s="11"/>
      <c r="L9" s="30"/>
    </row>
    <row r="10" spans="1:15" ht="16.5" customHeight="1">
      <c r="B10" s="56" t="s">
        <v>180</v>
      </c>
      <c r="C10" s="56"/>
      <c r="D10" s="56"/>
      <c r="E10" s="56"/>
      <c r="F10" s="56"/>
      <c r="G10" s="56"/>
      <c r="H10" s="66"/>
      <c r="I10" s="251"/>
      <c r="J10" s="11"/>
      <c r="K10" s="13"/>
    </row>
    <row r="11" spans="1:15" ht="9.9499999999999993" customHeight="1">
      <c r="B11" s="17"/>
      <c r="C11" s="28"/>
      <c r="D11" s="28"/>
      <c r="E11" s="28"/>
      <c r="F11" s="28"/>
      <c r="G11" s="28"/>
      <c r="H11" s="28"/>
      <c r="I11" s="9"/>
      <c r="J11" s="9"/>
      <c r="L11" s="11"/>
      <c r="M11" s="11"/>
      <c r="N11" s="11"/>
    </row>
    <row r="12" spans="1:15" ht="9.9499999999999993" customHeight="1">
      <c r="B12" s="17"/>
      <c r="C12" s="28"/>
      <c r="D12" s="28"/>
      <c r="E12" s="28"/>
      <c r="F12" s="29"/>
      <c r="G12" s="29"/>
      <c r="H12" s="29"/>
      <c r="I12" s="17"/>
      <c r="J12" s="17"/>
      <c r="L12" s="11"/>
      <c r="M12" s="11"/>
      <c r="N12" s="13"/>
    </row>
    <row r="13" spans="1:15" ht="9.9499999999999993" customHeight="1">
      <c r="B13" s="17"/>
      <c r="C13" s="28"/>
      <c r="D13" s="28"/>
      <c r="E13" s="29"/>
      <c r="F13" s="28"/>
      <c r="G13" s="29"/>
      <c r="H13" s="29"/>
      <c r="I13" s="16"/>
      <c r="J13" s="16"/>
      <c r="L13" s="11"/>
      <c r="M13" s="11"/>
      <c r="N13" s="11"/>
    </row>
    <row r="14" spans="1:15" ht="9.9499999999999993" customHeight="1">
      <c r="B14" s="17"/>
      <c r="C14" s="28"/>
      <c r="D14" s="28"/>
      <c r="E14" s="28"/>
      <c r="F14" s="29"/>
      <c r="G14" s="29"/>
      <c r="H14" s="29"/>
      <c r="I14" s="17"/>
      <c r="J14" s="17"/>
      <c r="L14" s="13"/>
      <c r="M14" s="13"/>
      <c r="N14" s="13"/>
      <c r="O14" s="30"/>
    </row>
    <row r="15" spans="1:15" ht="9.9499999999999993" customHeight="1">
      <c r="B15" s="17"/>
      <c r="C15" s="28"/>
      <c r="D15" s="28"/>
      <c r="E15" s="29"/>
      <c r="F15" s="29"/>
      <c r="G15" s="29"/>
      <c r="H15" s="29"/>
      <c r="I15" s="17"/>
      <c r="J15" s="17"/>
      <c r="L15" s="11"/>
      <c r="M15" s="11"/>
      <c r="N15" s="11"/>
      <c r="O15" s="30"/>
    </row>
    <row r="16" spans="1:15" ht="9.9499999999999993" customHeight="1">
      <c r="B16" s="17"/>
      <c r="C16" s="28"/>
      <c r="D16" s="28"/>
      <c r="E16" s="29"/>
      <c r="F16" s="28"/>
      <c r="G16" s="28"/>
      <c r="H16" s="28"/>
      <c r="O16" s="30"/>
    </row>
    <row r="17" spans="2:15" ht="9.9499999999999993" customHeight="1">
      <c r="B17" s="17"/>
      <c r="C17" s="28"/>
      <c r="D17" s="28"/>
      <c r="E17" s="28"/>
      <c r="F17" s="28"/>
      <c r="G17" s="28"/>
      <c r="H17" s="28"/>
      <c r="I17" s="11"/>
    </row>
    <row r="18" spans="2:15" ht="9.9499999999999993" customHeight="1">
      <c r="B18" s="17"/>
      <c r="C18" s="21"/>
      <c r="D18" s="21"/>
      <c r="E18" s="21"/>
      <c r="F18" s="21"/>
      <c r="G18" s="21"/>
      <c r="H18" s="21"/>
      <c r="I18" s="11"/>
      <c r="L18" s="30"/>
      <c r="M18" s="21"/>
      <c r="O18" s="30"/>
    </row>
    <row r="19" spans="2:15" ht="9.9499999999999993" customHeight="1">
      <c r="B19" s="17"/>
      <c r="C19" s="28"/>
      <c r="D19" s="28"/>
      <c r="E19" s="28"/>
      <c r="F19" s="28"/>
      <c r="G19" s="29"/>
      <c r="H19" s="29"/>
      <c r="I19" s="11"/>
      <c r="M19" s="21"/>
      <c r="O19" s="30"/>
    </row>
    <row r="20" spans="2:15" ht="9.9499999999999993" customHeight="1">
      <c r="B20" s="17"/>
      <c r="C20" s="28"/>
      <c r="D20" s="28"/>
      <c r="E20" s="29"/>
      <c r="F20" s="29"/>
      <c r="G20" s="29"/>
      <c r="H20" s="29"/>
      <c r="I20" s="11"/>
      <c r="O20" s="21"/>
    </row>
    <row r="21" spans="2:15" ht="9.9499999999999993" customHeight="1">
      <c r="B21" s="17"/>
      <c r="C21" s="28"/>
      <c r="D21" s="28"/>
      <c r="E21" s="29"/>
      <c r="F21" s="29"/>
      <c r="G21" s="29"/>
      <c r="H21" s="29"/>
      <c r="I21" s="11"/>
      <c r="O21" s="21"/>
    </row>
    <row r="22" spans="2:15" ht="9.9499999999999993" customHeight="1">
      <c r="B22" s="17"/>
      <c r="C22" s="28"/>
      <c r="D22" s="21"/>
      <c r="E22" s="29"/>
      <c r="F22" s="29"/>
      <c r="G22" s="29"/>
      <c r="H22" s="29"/>
      <c r="L22" s="30"/>
      <c r="O22" s="30"/>
    </row>
    <row r="23" spans="2:15" ht="9.9499999999999993" customHeight="1">
      <c r="B23" s="17"/>
      <c r="C23" s="28"/>
      <c r="D23" s="28"/>
      <c r="E23" s="28"/>
      <c r="F23" s="28"/>
      <c r="G23" s="28"/>
      <c r="H23" s="28"/>
      <c r="I23" s="11"/>
    </row>
    <row r="24" spans="2:15" ht="9.9499999999999993" customHeight="1">
      <c r="B24" s="17"/>
      <c r="C24" s="28"/>
      <c r="D24" s="28"/>
      <c r="E24" s="29"/>
      <c r="F24" s="29"/>
      <c r="G24" s="29"/>
      <c r="H24" s="29"/>
      <c r="I24" s="11"/>
      <c r="L24" s="30"/>
      <c r="O24" s="30"/>
    </row>
    <row r="25" spans="2:15" ht="9.9499999999999993" customHeight="1">
      <c r="B25" s="17"/>
      <c r="C25" s="28"/>
      <c r="D25" s="28"/>
      <c r="E25" s="28"/>
      <c r="F25" s="28"/>
      <c r="G25" s="28"/>
      <c r="H25" s="28"/>
      <c r="I25" s="11"/>
      <c r="L25" s="30"/>
      <c r="O25" s="30"/>
    </row>
    <row r="26" spans="2:15" ht="9.9499999999999993" customHeight="1">
      <c r="B26" s="17"/>
      <c r="C26" s="21"/>
      <c r="D26" s="21"/>
      <c r="E26" s="21"/>
      <c r="F26" s="21"/>
      <c r="G26" s="21"/>
      <c r="H26" s="21"/>
      <c r="I26" s="11"/>
      <c r="L26" s="21"/>
      <c r="O26" s="30"/>
    </row>
    <row r="27" spans="2:15" ht="9.9499999999999993" customHeight="1">
      <c r="B27" s="17"/>
      <c r="C27" s="28"/>
      <c r="D27" s="28"/>
      <c r="E27" s="29"/>
      <c r="F27" s="29"/>
      <c r="G27" s="29"/>
      <c r="H27" s="29"/>
      <c r="I27" s="11"/>
      <c r="O27" s="30"/>
    </row>
    <row r="28" spans="2:15" ht="9.9499999999999993" customHeight="1">
      <c r="B28" s="17"/>
      <c r="C28" s="28"/>
      <c r="D28" s="28"/>
      <c r="E28" s="29"/>
      <c r="F28" s="29"/>
      <c r="G28" s="29"/>
      <c r="H28" s="29"/>
      <c r="I28" s="11"/>
      <c r="O28" s="21"/>
    </row>
    <row r="29" spans="2:15" ht="9.9499999999999993" customHeight="1">
      <c r="B29" s="17"/>
      <c r="C29" s="28"/>
      <c r="D29" s="28"/>
      <c r="E29" s="29"/>
      <c r="F29" s="29"/>
      <c r="G29" s="29"/>
      <c r="H29" s="29"/>
      <c r="I29" s="11"/>
    </row>
    <row r="30" spans="2:15" ht="9.9499999999999993" customHeight="1">
      <c r="B30" s="17"/>
      <c r="C30" s="28"/>
      <c r="D30" s="28"/>
      <c r="E30" s="29"/>
      <c r="F30" s="29"/>
      <c r="G30" s="29"/>
      <c r="H30" s="29"/>
      <c r="I30" s="11"/>
    </row>
    <row r="31" spans="2:15" ht="9.9499999999999993" customHeight="1">
      <c r="B31" s="17"/>
      <c r="C31" s="28"/>
      <c r="D31" s="21"/>
      <c r="E31" s="28"/>
      <c r="F31" s="28"/>
      <c r="G31" s="29"/>
      <c r="H31" s="29"/>
      <c r="I31" s="11"/>
      <c r="O31" s="30"/>
    </row>
    <row r="32" spans="2:15" ht="9.9499999999999993" customHeight="1">
      <c r="B32" s="17"/>
      <c r="C32" s="28"/>
      <c r="D32" s="28"/>
      <c r="E32" s="28"/>
      <c r="F32" s="28"/>
      <c r="G32" s="28"/>
      <c r="H32" s="28"/>
      <c r="I32" s="11"/>
      <c r="M32" s="30"/>
    </row>
    <row r="33" spans="2:15" ht="9.9499999999999993" customHeight="1">
      <c r="B33" s="17"/>
      <c r="C33" s="28"/>
      <c r="D33" s="28"/>
      <c r="E33" s="28"/>
      <c r="F33" s="28"/>
      <c r="G33" s="29"/>
      <c r="H33" s="29"/>
      <c r="I33" s="11"/>
      <c r="M33" s="21"/>
      <c r="O33" s="30"/>
    </row>
    <row r="34" spans="2:15" ht="9.9499999999999993" customHeight="1">
      <c r="B34" s="17"/>
      <c r="C34" s="28"/>
      <c r="D34" s="28"/>
      <c r="E34" s="28"/>
      <c r="F34" s="28"/>
      <c r="G34" s="28"/>
      <c r="H34" s="28"/>
      <c r="I34" s="11"/>
      <c r="O34" s="30"/>
    </row>
    <row r="35" spans="2:15" ht="9.9499999999999993" customHeight="1">
      <c r="B35" s="17"/>
      <c r="C35" s="28"/>
      <c r="D35" s="28"/>
      <c r="E35" s="29"/>
      <c r="F35" s="29"/>
      <c r="G35" s="29"/>
      <c r="H35" s="29"/>
      <c r="I35" s="11"/>
    </row>
    <row r="36" spans="2:15" ht="9.9499999999999993" customHeight="1">
      <c r="B36" s="17"/>
      <c r="C36" s="28"/>
      <c r="D36" s="28"/>
      <c r="E36" s="29"/>
      <c r="F36" s="29"/>
      <c r="G36" s="29"/>
      <c r="H36" s="29"/>
      <c r="O36" s="30"/>
    </row>
    <row r="37" spans="2:15" ht="9.9499999999999993" customHeight="1">
      <c r="B37" s="22"/>
      <c r="C37" s="22"/>
      <c r="D37" s="22"/>
      <c r="E37" s="28"/>
      <c r="F37" s="28"/>
      <c r="G37" s="28"/>
      <c r="H37" s="28"/>
    </row>
    <row r="38" spans="2:15" ht="9.9499999999999993" customHeight="1">
      <c r="B38" s="22"/>
      <c r="C38" s="22"/>
      <c r="D38" s="22"/>
      <c r="E38" s="28"/>
      <c r="F38" s="28"/>
      <c r="G38" s="28"/>
      <c r="H38" s="28"/>
    </row>
    <row r="39" spans="2:15" ht="9.9499999999999993" customHeight="1"/>
    <row r="40" spans="2:15" ht="9.9499999999999993" customHeight="1"/>
    <row r="41" spans="2:15" ht="9.9499999999999993" customHeight="1"/>
    <row r="42" spans="2:15" ht="9.9499999999999993" customHeight="1"/>
    <row r="43" spans="2:15" ht="9.9499999999999993" customHeight="1"/>
    <row r="44" spans="2:15" ht="9.9499999999999993" customHeight="1"/>
    <row r="45" spans="2:15" ht="9.9499999999999993" customHeight="1"/>
    <row r="46" spans="2:15" ht="9.9499999999999993" customHeight="1"/>
    <row r="47" spans="2:15" ht="9.9499999999999993" customHeight="1"/>
    <row r="48" spans="2:15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</sheetData>
  <mergeCells count="8">
    <mergeCell ref="B9:E9"/>
    <mergeCell ref="B2:I2"/>
    <mergeCell ref="B4:E4"/>
    <mergeCell ref="B5:E5"/>
    <mergeCell ref="D6:E6"/>
    <mergeCell ref="D7:E7"/>
    <mergeCell ref="B8:E8"/>
    <mergeCell ref="G3:I3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scale="91" orientation="portrait" r:id="rId1"/>
  <headerFooter alignWithMargins="0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view="pageBreakPreview" zoomScaleNormal="100" workbookViewId="0"/>
  </sheetViews>
  <sheetFormatPr defaultRowHeight="13.5"/>
  <cols>
    <col min="1" max="1" width="9.33203125" style="97"/>
    <col min="2" max="2" width="15.5" style="97" customWidth="1"/>
    <col min="3" max="3" width="13.5" style="97" customWidth="1"/>
    <col min="4" max="4" width="11.1640625" style="97" customWidth="1"/>
    <col min="5" max="6" width="12.6640625" style="97" bestFit="1" customWidth="1"/>
    <col min="7" max="7" width="11.1640625" style="97" customWidth="1"/>
    <col min="8" max="9" width="12.6640625" style="97" bestFit="1" customWidth="1"/>
    <col min="10" max="10" width="11.1640625" style="97" customWidth="1"/>
    <col min="11" max="11" width="9.33203125" style="97"/>
    <col min="12" max="12" width="0.5" style="97" customWidth="1"/>
    <col min="13" max="23" width="11.33203125" style="97" customWidth="1"/>
    <col min="24" max="257" width="9.33203125" style="97"/>
    <col min="258" max="258" width="15.5" style="97" customWidth="1"/>
    <col min="259" max="259" width="13.5" style="97" customWidth="1"/>
    <col min="260" max="260" width="11.1640625" style="97" customWidth="1"/>
    <col min="261" max="262" width="12.6640625" style="97" bestFit="1" customWidth="1"/>
    <col min="263" max="263" width="11.1640625" style="97" customWidth="1"/>
    <col min="264" max="265" width="12.6640625" style="97" bestFit="1" customWidth="1"/>
    <col min="266" max="266" width="11.1640625" style="97" customWidth="1"/>
    <col min="267" max="267" width="9.33203125" style="97"/>
    <col min="268" max="268" width="0.5" style="97" customWidth="1"/>
    <col min="269" max="279" width="11.33203125" style="97" customWidth="1"/>
    <col min="280" max="513" width="9.33203125" style="97"/>
    <col min="514" max="514" width="15.5" style="97" customWidth="1"/>
    <col min="515" max="515" width="13.5" style="97" customWidth="1"/>
    <col min="516" max="516" width="11.1640625" style="97" customWidth="1"/>
    <col min="517" max="518" width="12.6640625" style="97" bestFit="1" customWidth="1"/>
    <col min="519" max="519" width="11.1640625" style="97" customWidth="1"/>
    <col min="520" max="521" width="12.6640625" style="97" bestFit="1" customWidth="1"/>
    <col min="522" max="522" width="11.1640625" style="97" customWidth="1"/>
    <col min="523" max="523" width="9.33203125" style="97"/>
    <col min="524" max="524" width="0.5" style="97" customWidth="1"/>
    <col min="525" max="535" width="11.33203125" style="97" customWidth="1"/>
    <col min="536" max="769" width="9.33203125" style="97"/>
    <col min="770" max="770" width="15.5" style="97" customWidth="1"/>
    <col min="771" max="771" width="13.5" style="97" customWidth="1"/>
    <col min="772" max="772" width="11.1640625" style="97" customWidth="1"/>
    <col min="773" max="774" width="12.6640625" style="97" bestFit="1" customWidth="1"/>
    <col min="775" max="775" width="11.1640625" style="97" customWidth="1"/>
    <col min="776" max="777" width="12.6640625" style="97" bestFit="1" customWidth="1"/>
    <col min="778" max="778" width="11.1640625" style="97" customWidth="1"/>
    <col min="779" max="779" width="9.33203125" style="97"/>
    <col min="780" max="780" width="0.5" style="97" customWidth="1"/>
    <col min="781" max="791" width="11.33203125" style="97" customWidth="1"/>
    <col min="792" max="1025" width="9.33203125" style="97"/>
    <col min="1026" max="1026" width="15.5" style="97" customWidth="1"/>
    <col min="1027" max="1027" width="13.5" style="97" customWidth="1"/>
    <col min="1028" max="1028" width="11.1640625" style="97" customWidth="1"/>
    <col min="1029" max="1030" width="12.6640625" style="97" bestFit="1" customWidth="1"/>
    <col min="1031" max="1031" width="11.1640625" style="97" customWidth="1"/>
    <col min="1032" max="1033" width="12.6640625" style="97" bestFit="1" customWidth="1"/>
    <col min="1034" max="1034" width="11.1640625" style="97" customWidth="1"/>
    <col min="1035" max="1035" width="9.33203125" style="97"/>
    <col min="1036" max="1036" width="0.5" style="97" customWidth="1"/>
    <col min="1037" max="1047" width="11.33203125" style="97" customWidth="1"/>
    <col min="1048" max="1281" width="9.33203125" style="97"/>
    <col min="1282" max="1282" width="15.5" style="97" customWidth="1"/>
    <col min="1283" max="1283" width="13.5" style="97" customWidth="1"/>
    <col min="1284" max="1284" width="11.1640625" style="97" customWidth="1"/>
    <col min="1285" max="1286" width="12.6640625" style="97" bestFit="1" customWidth="1"/>
    <col min="1287" max="1287" width="11.1640625" style="97" customWidth="1"/>
    <col min="1288" max="1289" width="12.6640625" style="97" bestFit="1" customWidth="1"/>
    <col min="1290" max="1290" width="11.1640625" style="97" customWidth="1"/>
    <col min="1291" max="1291" width="9.33203125" style="97"/>
    <col min="1292" max="1292" width="0.5" style="97" customWidth="1"/>
    <col min="1293" max="1303" width="11.33203125" style="97" customWidth="1"/>
    <col min="1304" max="1537" width="9.33203125" style="97"/>
    <col min="1538" max="1538" width="15.5" style="97" customWidth="1"/>
    <col min="1539" max="1539" width="13.5" style="97" customWidth="1"/>
    <col min="1540" max="1540" width="11.1640625" style="97" customWidth="1"/>
    <col min="1541" max="1542" width="12.6640625" style="97" bestFit="1" customWidth="1"/>
    <col min="1543" max="1543" width="11.1640625" style="97" customWidth="1"/>
    <col min="1544" max="1545" width="12.6640625" style="97" bestFit="1" customWidth="1"/>
    <col min="1546" max="1546" width="11.1640625" style="97" customWidth="1"/>
    <col min="1547" max="1547" width="9.33203125" style="97"/>
    <col min="1548" max="1548" width="0.5" style="97" customWidth="1"/>
    <col min="1549" max="1559" width="11.33203125" style="97" customWidth="1"/>
    <col min="1560" max="1793" width="9.33203125" style="97"/>
    <col min="1794" max="1794" width="15.5" style="97" customWidth="1"/>
    <col min="1795" max="1795" width="13.5" style="97" customWidth="1"/>
    <col min="1796" max="1796" width="11.1640625" style="97" customWidth="1"/>
    <col min="1797" max="1798" width="12.6640625" style="97" bestFit="1" customWidth="1"/>
    <col min="1799" max="1799" width="11.1640625" style="97" customWidth="1"/>
    <col min="1800" max="1801" width="12.6640625" style="97" bestFit="1" customWidth="1"/>
    <col min="1802" max="1802" width="11.1640625" style="97" customWidth="1"/>
    <col min="1803" max="1803" width="9.33203125" style="97"/>
    <col min="1804" max="1804" width="0.5" style="97" customWidth="1"/>
    <col min="1805" max="1815" width="11.33203125" style="97" customWidth="1"/>
    <col min="1816" max="2049" width="9.33203125" style="97"/>
    <col min="2050" max="2050" width="15.5" style="97" customWidth="1"/>
    <col min="2051" max="2051" width="13.5" style="97" customWidth="1"/>
    <col min="2052" max="2052" width="11.1640625" style="97" customWidth="1"/>
    <col min="2053" max="2054" width="12.6640625" style="97" bestFit="1" customWidth="1"/>
    <col min="2055" max="2055" width="11.1640625" style="97" customWidth="1"/>
    <col min="2056" max="2057" width="12.6640625" style="97" bestFit="1" customWidth="1"/>
    <col min="2058" max="2058" width="11.1640625" style="97" customWidth="1"/>
    <col min="2059" max="2059" width="9.33203125" style="97"/>
    <col min="2060" max="2060" width="0.5" style="97" customWidth="1"/>
    <col min="2061" max="2071" width="11.33203125" style="97" customWidth="1"/>
    <col min="2072" max="2305" width="9.33203125" style="97"/>
    <col min="2306" max="2306" width="15.5" style="97" customWidth="1"/>
    <col min="2307" max="2307" width="13.5" style="97" customWidth="1"/>
    <col min="2308" max="2308" width="11.1640625" style="97" customWidth="1"/>
    <col min="2309" max="2310" width="12.6640625" style="97" bestFit="1" customWidth="1"/>
    <col min="2311" max="2311" width="11.1640625" style="97" customWidth="1"/>
    <col min="2312" max="2313" width="12.6640625" style="97" bestFit="1" customWidth="1"/>
    <col min="2314" max="2314" width="11.1640625" style="97" customWidth="1"/>
    <col min="2315" max="2315" width="9.33203125" style="97"/>
    <col min="2316" max="2316" width="0.5" style="97" customWidth="1"/>
    <col min="2317" max="2327" width="11.33203125" style="97" customWidth="1"/>
    <col min="2328" max="2561" width="9.33203125" style="97"/>
    <col min="2562" max="2562" width="15.5" style="97" customWidth="1"/>
    <col min="2563" max="2563" width="13.5" style="97" customWidth="1"/>
    <col min="2564" max="2564" width="11.1640625" style="97" customWidth="1"/>
    <col min="2565" max="2566" width="12.6640625" style="97" bestFit="1" customWidth="1"/>
    <col min="2567" max="2567" width="11.1640625" style="97" customWidth="1"/>
    <col min="2568" max="2569" width="12.6640625" style="97" bestFit="1" customWidth="1"/>
    <col min="2570" max="2570" width="11.1640625" style="97" customWidth="1"/>
    <col min="2571" max="2571" width="9.33203125" style="97"/>
    <col min="2572" max="2572" width="0.5" style="97" customWidth="1"/>
    <col min="2573" max="2583" width="11.33203125" style="97" customWidth="1"/>
    <col min="2584" max="2817" width="9.33203125" style="97"/>
    <col min="2818" max="2818" width="15.5" style="97" customWidth="1"/>
    <col min="2819" max="2819" width="13.5" style="97" customWidth="1"/>
    <col min="2820" max="2820" width="11.1640625" style="97" customWidth="1"/>
    <col min="2821" max="2822" width="12.6640625" style="97" bestFit="1" customWidth="1"/>
    <col min="2823" max="2823" width="11.1640625" style="97" customWidth="1"/>
    <col min="2824" max="2825" width="12.6640625" style="97" bestFit="1" customWidth="1"/>
    <col min="2826" max="2826" width="11.1640625" style="97" customWidth="1"/>
    <col min="2827" max="2827" width="9.33203125" style="97"/>
    <col min="2828" max="2828" width="0.5" style="97" customWidth="1"/>
    <col min="2829" max="2839" width="11.33203125" style="97" customWidth="1"/>
    <col min="2840" max="3073" width="9.33203125" style="97"/>
    <col min="3074" max="3074" width="15.5" style="97" customWidth="1"/>
    <col min="3075" max="3075" width="13.5" style="97" customWidth="1"/>
    <col min="3076" max="3076" width="11.1640625" style="97" customWidth="1"/>
    <col min="3077" max="3078" width="12.6640625" style="97" bestFit="1" customWidth="1"/>
    <col min="3079" max="3079" width="11.1640625" style="97" customWidth="1"/>
    <col min="3080" max="3081" width="12.6640625" style="97" bestFit="1" customWidth="1"/>
    <col min="3082" max="3082" width="11.1640625" style="97" customWidth="1"/>
    <col min="3083" max="3083" width="9.33203125" style="97"/>
    <col min="3084" max="3084" width="0.5" style="97" customWidth="1"/>
    <col min="3085" max="3095" width="11.33203125" style="97" customWidth="1"/>
    <col min="3096" max="3329" width="9.33203125" style="97"/>
    <col min="3330" max="3330" width="15.5" style="97" customWidth="1"/>
    <col min="3331" max="3331" width="13.5" style="97" customWidth="1"/>
    <col min="3332" max="3332" width="11.1640625" style="97" customWidth="1"/>
    <col min="3333" max="3334" width="12.6640625" style="97" bestFit="1" customWidth="1"/>
    <col min="3335" max="3335" width="11.1640625" style="97" customWidth="1"/>
    <col min="3336" max="3337" width="12.6640625" style="97" bestFit="1" customWidth="1"/>
    <col min="3338" max="3338" width="11.1640625" style="97" customWidth="1"/>
    <col min="3339" max="3339" width="9.33203125" style="97"/>
    <col min="3340" max="3340" width="0.5" style="97" customWidth="1"/>
    <col min="3341" max="3351" width="11.33203125" style="97" customWidth="1"/>
    <col min="3352" max="3585" width="9.33203125" style="97"/>
    <col min="3586" max="3586" width="15.5" style="97" customWidth="1"/>
    <col min="3587" max="3587" width="13.5" style="97" customWidth="1"/>
    <col min="3588" max="3588" width="11.1640625" style="97" customWidth="1"/>
    <col min="3589" max="3590" width="12.6640625" style="97" bestFit="1" customWidth="1"/>
    <col min="3591" max="3591" width="11.1640625" style="97" customWidth="1"/>
    <col min="3592" max="3593" width="12.6640625" style="97" bestFit="1" customWidth="1"/>
    <col min="3594" max="3594" width="11.1640625" style="97" customWidth="1"/>
    <col min="3595" max="3595" width="9.33203125" style="97"/>
    <col min="3596" max="3596" width="0.5" style="97" customWidth="1"/>
    <col min="3597" max="3607" width="11.33203125" style="97" customWidth="1"/>
    <col min="3608" max="3841" width="9.33203125" style="97"/>
    <col min="3842" max="3842" width="15.5" style="97" customWidth="1"/>
    <col min="3843" max="3843" width="13.5" style="97" customWidth="1"/>
    <col min="3844" max="3844" width="11.1640625" style="97" customWidth="1"/>
    <col min="3845" max="3846" width="12.6640625" style="97" bestFit="1" customWidth="1"/>
    <col min="3847" max="3847" width="11.1640625" style="97" customWidth="1"/>
    <col min="3848" max="3849" width="12.6640625" style="97" bestFit="1" customWidth="1"/>
    <col min="3850" max="3850" width="11.1640625" style="97" customWidth="1"/>
    <col min="3851" max="3851" width="9.33203125" style="97"/>
    <col min="3852" max="3852" width="0.5" style="97" customWidth="1"/>
    <col min="3853" max="3863" width="11.33203125" style="97" customWidth="1"/>
    <col min="3864" max="4097" width="9.33203125" style="97"/>
    <col min="4098" max="4098" width="15.5" style="97" customWidth="1"/>
    <col min="4099" max="4099" width="13.5" style="97" customWidth="1"/>
    <col min="4100" max="4100" width="11.1640625" style="97" customWidth="1"/>
    <col min="4101" max="4102" width="12.6640625" style="97" bestFit="1" customWidth="1"/>
    <col min="4103" max="4103" width="11.1640625" style="97" customWidth="1"/>
    <col min="4104" max="4105" width="12.6640625" style="97" bestFit="1" customWidth="1"/>
    <col min="4106" max="4106" width="11.1640625" style="97" customWidth="1"/>
    <col min="4107" max="4107" width="9.33203125" style="97"/>
    <col min="4108" max="4108" width="0.5" style="97" customWidth="1"/>
    <col min="4109" max="4119" width="11.33203125" style="97" customWidth="1"/>
    <col min="4120" max="4353" width="9.33203125" style="97"/>
    <col min="4354" max="4354" width="15.5" style="97" customWidth="1"/>
    <col min="4355" max="4355" width="13.5" style="97" customWidth="1"/>
    <col min="4356" max="4356" width="11.1640625" style="97" customWidth="1"/>
    <col min="4357" max="4358" width="12.6640625" style="97" bestFit="1" customWidth="1"/>
    <col min="4359" max="4359" width="11.1640625" style="97" customWidth="1"/>
    <col min="4360" max="4361" width="12.6640625" style="97" bestFit="1" customWidth="1"/>
    <col min="4362" max="4362" width="11.1640625" style="97" customWidth="1"/>
    <col min="4363" max="4363" width="9.33203125" style="97"/>
    <col min="4364" max="4364" width="0.5" style="97" customWidth="1"/>
    <col min="4365" max="4375" width="11.33203125" style="97" customWidth="1"/>
    <col min="4376" max="4609" width="9.33203125" style="97"/>
    <col min="4610" max="4610" width="15.5" style="97" customWidth="1"/>
    <col min="4611" max="4611" width="13.5" style="97" customWidth="1"/>
    <col min="4612" max="4612" width="11.1640625" style="97" customWidth="1"/>
    <col min="4613" max="4614" width="12.6640625" style="97" bestFit="1" customWidth="1"/>
    <col min="4615" max="4615" width="11.1640625" style="97" customWidth="1"/>
    <col min="4616" max="4617" width="12.6640625" style="97" bestFit="1" customWidth="1"/>
    <col min="4618" max="4618" width="11.1640625" style="97" customWidth="1"/>
    <col min="4619" max="4619" width="9.33203125" style="97"/>
    <col min="4620" max="4620" width="0.5" style="97" customWidth="1"/>
    <col min="4621" max="4631" width="11.33203125" style="97" customWidth="1"/>
    <col min="4632" max="4865" width="9.33203125" style="97"/>
    <col min="4866" max="4866" width="15.5" style="97" customWidth="1"/>
    <col min="4867" max="4867" width="13.5" style="97" customWidth="1"/>
    <col min="4868" max="4868" width="11.1640625" style="97" customWidth="1"/>
    <col min="4869" max="4870" width="12.6640625" style="97" bestFit="1" customWidth="1"/>
    <col min="4871" max="4871" width="11.1640625" style="97" customWidth="1"/>
    <col min="4872" max="4873" width="12.6640625" style="97" bestFit="1" customWidth="1"/>
    <col min="4874" max="4874" width="11.1640625" style="97" customWidth="1"/>
    <col min="4875" max="4875" width="9.33203125" style="97"/>
    <col min="4876" max="4876" width="0.5" style="97" customWidth="1"/>
    <col min="4877" max="4887" width="11.33203125" style="97" customWidth="1"/>
    <col min="4888" max="5121" width="9.33203125" style="97"/>
    <col min="5122" max="5122" width="15.5" style="97" customWidth="1"/>
    <col min="5123" max="5123" width="13.5" style="97" customWidth="1"/>
    <col min="5124" max="5124" width="11.1640625" style="97" customWidth="1"/>
    <col min="5125" max="5126" width="12.6640625" style="97" bestFit="1" customWidth="1"/>
    <col min="5127" max="5127" width="11.1640625" style="97" customWidth="1"/>
    <col min="5128" max="5129" width="12.6640625" style="97" bestFit="1" customWidth="1"/>
    <col min="5130" max="5130" width="11.1640625" style="97" customWidth="1"/>
    <col min="5131" max="5131" width="9.33203125" style="97"/>
    <col min="5132" max="5132" width="0.5" style="97" customWidth="1"/>
    <col min="5133" max="5143" width="11.33203125" style="97" customWidth="1"/>
    <col min="5144" max="5377" width="9.33203125" style="97"/>
    <col min="5378" max="5378" width="15.5" style="97" customWidth="1"/>
    <col min="5379" max="5379" width="13.5" style="97" customWidth="1"/>
    <col min="5380" max="5380" width="11.1640625" style="97" customWidth="1"/>
    <col min="5381" max="5382" width="12.6640625" style="97" bestFit="1" customWidth="1"/>
    <col min="5383" max="5383" width="11.1640625" style="97" customWidth="1"/>
    <col min="5384" max="5385" width="12.6640625" style="97" bestFit="1" customWidth="1"/>
    <col min="5386" max="5386" width="11.1640625" style="97" customWidth="1"/>
    <col min="5387" max="5387" width="9.33203125" style="97"/>
    <col min="5388" max="5388" width="0.5" style="97" customWidth="1"/>
    <col min="5389" max="5399" width="11.33203125" style="97" customWidth="1"/>
    <col min="5400" max="5633" width="9.33203125" style="97"/>
    <col min="5634" max="5634" width="15.5" style="97" customWidth="1"/>
    <col min="5635" max="5635" width="13.5" style="97" customWidth="1"/>
    <col min="5636" max="5636" width="11.1640625" style="97" customWidth="1"/>
    <col min="5637" max="5638" width="12.6640625" style="97" bestFit="1" customWidth="1"/>
    <col min="5639" max="5639" width="11.1640625" style="97" customWidth="1"/>
    <col min="5640" max="5641" width="12.6640625" style="97" bestFit="1" customWidth="1"/>
    <col min="5642" max="5642" width="11.1640625" style="97" customWidth="1"/>
    <col min="5643" max="5643" width="9.33203125" style="97"/>
    <col min="5644" max="5644" width="0.5" style="97" customWidth="1"/>
    <col min="5645" max="5655" width="11.33203125" style="97" customWidth="1"/>
    <col min="5656" max="5889" width="9.33203125" style="97"/>
    <col min="5890" max="5890" width="15.5" style="97" customWidth="1"/>
    <col min="5891" max="5891" width="13.5" style="97" customWidth="1"/>
    <col min="5892" max="5892" width="11.1640625" style="97" customWidth="1"/>
    <col min="5893" max="5894" width="12.6640625" style="97" bestFit="1" customWidth="1"/>
    <col min="5895" max="5895" width="11.1640625" style="97" customWidth="1"/>
    <col min="5896" max="5897" width="12.6640625" style="97" bestFit="1" customWidth="1"/>
    <col min="5898" max="5898" width="11.1640625" style="97" customWidth="1"/>
    <col min="5899" max="5899" width="9.33203125" style="97"/>
    <col min="5900" max="5900" width="0.5" style="97" customWidth="1"/>
    <col min="5901" max="5911" width="11.33203125" style="97" customWidth="1"/>
    <col min="5912" max="6145" width="9.33203125" style="97"/>
    <col min="6146" max="6146" width="15.5" style="97" customWidth="1"/>
    <col min="6147" max="6147" width="13.5" style="97" customWidth="1"/>
    <col min="6148" max="6148" width="11.1640625" style="97" customWidth="1"/>
    <col min="6149" max="6150" width="12.6640625" style="97" bestFit="1" customWidth="1"/>
    <col min="6151" max="6151" width="11.1640625" style="97" customWidth="1"/>
    <col min="6152" max="6153" width="12.6640625" style="97" bestFit="1" customWidth="1"/>
    <col min="6154" max="6154" width="11.1640625" style="97" customWidth="1"/>
    <col min="6155" max="6155" width="9.33203125" style="97"/>
    <col min="6156" max="6156" width="0.5" style="97" customWidth="1"/>
    <col min="6157" max="6167" width="11.33203125" style="97" customWidth="1"/>
    <col min="6168" max="6401" width="9.33203125" style="97"/>
    <col min="6402" max="6402" width="15.5" style="97" customWidth="1"/>
    <col min="6403" max="6403" width="13.5" style="97" customWidth="1"/>
    <col min="6404" max="6404" width="11.1640625" style="97" customWidth="1"/>
    <col min="6405" max="6406" width="12.6640625" style="97" bestFit="1" customWidth="1"/>
    <col min="6407" max="6407" width="11.1640625" style="97" customWidth="1"/>
    <col min="6408" max="6409" width="12.6640625" style="97" bestFit="1" customWidth="1"/>
    <col min="6410" max="6410" width="11.1640625" style="97" customWidth="1"/>
    <col min="6411" max="6411" width="9.33203125" style="97"/>
    <col min="6412" max="6412" width="0.5" style="97" customWidth="1"/>
    <col min="6413" max="6423" width="11.33203125" style="97" customWidth="1"/>
    <col min="6424" max="6657" width="9.33203125" style="97"/>
    <col min="6658" max="6658" width="15.5" style="97" customWidth="1"/>
    <col min="6659" max="6659" width="13.5" style="97" customWidth="1"/>
    <col min="6660" max="6660" width="11.1640625" style="97" customWidth="1"/>
    <col min="6661" max="6662" width="12.6640625" style="97" bestFit="1" customWidth="1"/>
    <col min="6663" max="6663" width="11.1640625" style="97" customWidth="1"/>
    <col min="6664" max="6665" width="12.6640625" style="97" bestFit="1" customWidth="1"/>
    <col min="6666" max="6666" width="11.1640625" style="97" customWidth="1"/>
    <col min="6667" max="6667" width="9.33203125" style="97"/>
    <col min="6668" max="6668" width="0.5" style="97" customWidth="1"/>
    <col min="6669" max="6679" width="11.33203125" style="97" customWidth="1"/>
    <col min="6680" max="6913" width="9.33203125" style="97"/>
    <col min="6914" max="6914" width="15.5" style="97" customWidth="1"/>
    <col min="6915" max="6915" width="13.5" style="97" customWidth="1"/>
    <col min="6916" max="6916" width="11.1640625" style="97" customWidth="1"/>
    <col min="6917" max="6918" width="12.6640625" style="97" bestFit="1" customWidth="1"/>
    <col min="6919" max="6919" width="11.1640625" style="97" customWidth="1"/>
    <col min="6920" max="6921" width="12.6640625" style="97" bestFit="1" customWidth="1"/>
    <col min="6922" max="6922" width="11.1640625" style="97" customWidth="1"/>
    <col min="6923" max="6923" width="9.33203125" style="97"/>
    <col min="6924" max="6924" width="0.5" style="97" customWidth="1"/>
    <col min="6925" max="6935" width="11.33203125" style="97" customWidth="1"/>
    <col min="6936" max="7169" width="9.33203125" style="97"/>
    <col min="7170" max="7170" width="15.5" style="97" customWidth="1"/>
    <col min="7171" max="7171" width="13.5" style="97" customWidth="1"/>
    <col min="7172" max="7172" width="11.1640625" style="97" customWidth="1"/>
    <col min="7173" max="7174" width="12.6640625" style="97" bestFit="1" customWidth="1"/>
    <col min="7175" max="7175" width="11.1640625" style="97" customWidth="1"/>
    <col min="7176" max="7177" width="12.6640625" style="97" bestFit="1" customWidth="1"/>
    <col min="7178" max="7178" width="11.1640625" style="97" customWidth="1"/>
    <col min="7179" max="7179" width="9.33203125" style="97"/>
    <col min="7180" max="7180" width="0.5" style="97" customWidth="1"/>
    <col min="7181" max="7191" width="11.33203125" style="97" customWidth="1"/>
    <col min="7192" max="7425" width="9.33203125" style="97"/>
    <col min="7426" max="7426" width="15.5" style="97" customWidth="1"/>
    <col min="7427" max="7427" width="13.5" style="97" customWidth="1"/>
    <col min="7428" max="7428" width="11.1640625" style="97" customWidth="1"/>
    <col min="7429" max="7430" width="12.6640625" style="97" bestFit="1" customWidth="1"/>
    <col min="7431" max="7431" width="11.1640625" style="97" customWidth="1"/>
    <col min="7432" max="7433" width="12.6640625" style="97" bestFit="1" customWidth="1"/>
    <col min="7434" max="7434" width="11.1640625" style="97" customWidth="1"/>
    <col min="7435" max="7435" width="9.33203125" style="97"/>
    <col min="7436" max="7436" width="0.5" style="97" customWidth="1"/>
    <col min="7437" max="7447" width="11.33203125" style="97" customWidth="1"/>
    <col min="7448" max="7681" width="9.33203125" style="97"/>
    <col min="7682" max="7682" width="15.5" style="97" customWidth="1"/>
    <col min="7683" max="7683" width="13.5" style="97" customWidth="1"/>
    <col min="7684" max="7684" width="11.1640625" style="97" customWidth="1"/>
    <col min="7685" max="7686" width="12.6640625" style="97" bestFit="1" customWidth="1"/>
    <col min="7687" max="7687" width="11.1640625" style="97" customWidth="1"/>
    <col min="7688" max="7689" width="12.6640625" style="97" bestFit="1" customWidth="1"/>
    <col min="7690" max="7690" width="11.1640625" style="97" customWidth="1"/>
    <col min="7691" max="7691" width="9.33203125" style="97"/>
    <col min="7692" max="7692" width="0.5" style="97" customWidth="1"/>
    <col min="7693" max="7703" width="11.33203125" style="97" customWidth="1"/>
    <col min="7704" max="7937" width="9.33203125" style="97"/>
    <col min="7938" max="7938" width="15.5" style="97" customWidth="1"/>
    <col min="7939" max="7939" width="13.5" style="97" customWidth="1"/>
    <col min="7940" max="7940" width="11.1640625" style="97" customWidth="1"/>
    <col min="7941" max="7942" width="12.6640625" style="97" bestFit="1" customWidth="1"/>
    <col min="7943" max="7943" width="11.1640625" style="97" customWidth="1"/>
    <col min="7944" max="7945" width="12.6640625" style="97" bestFit="1" customWidth="1"/>
    <col min="7946" max="7946" width="11.1640625" style="97" customWidth="1"/>
    <col min="7947" max="7947" width="9.33203125" style="97"/>
    <col min="7948" max="7948" width="0.5" style="97" customWidth="1"/>
    <col min="7949" max="7959" width="11.33203125" style="97" customWidth="1"/>
    <col min="7960" max="8193" width="9.33203125" style="97"/>
    <col min="8194" max="8194" width="15.5" style="97" customWidth="1"/>
    <col min="8195" max="8195" width="13.5" style="97" customWidth="1"/>
    <col min="8196" max="8196" width="11.1640625" style="97" customWidth="1"/>
    <col min="8197" max="8198" width="12.6640625" style="97" bestFit="1" customWidth="1"/>
    <col min="8199" max="8199" width="11.1640625" style="97" customWidth="1"/>
    <col min="8200" max="8201" width="12.6640625" style="97" bestFit="1" customWidth="1"/>
    <col min="8202" max="8202" width="11.1640625" style="97" customWidth="1"/>
    <col min="8203" max="8203" width="9.33203125" style="97"/>
    <col min="8204" max="8204" width="0.5" style="97" customWidth="1"/>
    <col min="8205" max="8215" width="11.33203125" style="97" customWidth="1"/>
    <col min="8216" max="8449" width="9.33203125" style="97"/>
    <col min="8450" max="8450" width="15.5" style="97" customWidth="1"/>
    <col min="8451" max="8451" width="13.5" style="97" customWidth="1"/>
    <col min="8452" max="8452" width="11.1640625" style="97" customWidth="1"/>
    <col min="8453" max="8454" width="12.6640625" style="97" bestFit="1" customWidth="1"/>
    <col min="8455" max="8455" width="11.1640625" style="97" customWidth="1"/>
    <col min="8456" max="8457" width="12.6640625" style="97" bestFit="1" customWidth="1"/>
    <col min="8458" max="8458" width="11.1640625" style="97" customWidth="1"/>
    <col min="8459" max="8459" width="9.33203125" style="97"/>
    <col min="8460" max="8460" width="0.5" style="97" customWidth="1"/>
    <col min="8461" max="8471" width="11.33203125" style="97" customWidth="1"/>
    <col min="8472" max="8705" width="9.33203125" style="97"/>
    <col min="8706" max="8706" width="15.5" style="97" customWidth="1"/>
    <col min="8707" max="8707" width="13.5" style="97" customWidth="1"/>
    <col min="8708" max="8708" width="11.1640625" style="97" customWidth="1"/>
    <col min="8709" max="8710" width="12.6640625" style="97" bestFit="1" customWidth="1"/>
    <col min="8711" max="8711" width="11.1640625" style="97" customWidth="1"/>
    <col min="8712" max="8713" width="12.6640625" style="97" bestFit="1" customWidth="1"/>
    <col min="8714" max="8714" width="11.1640625" style="97" customWidth="1"/>
    <col min="8715" max="8715" width="9.33203125" style="97"/>
    <col min="8716" max="8716" width="0.5" style="97" customWidth="1"/>
    <col min="8717" max="8727" width="11.33203125" style="97" customWidth="1"/>
    <col min="8728" max="8961" width="9.33203125" style="97"/>
    <col min="8962" max="8962" width="15.5" style="97" customWidth="1"/>
    <col min="8963" max="8963" width="13.5" style="97" customWidth="1"/>
    <col min="8964" max="8964" width="11.1640625" style="97" customWidth="1"/>
    <col min="8965" max="8966" width="12.6640625" style="97" bestFit="1" customWidth="1"/>
    <col min="8967" max="8967" width="11.1640625" style="97" customWidth="1"/>
    <col min="8968" max="8969" width="12.6640625" style="97" bestFit="1" customWidth="1"/>
    <col min="8970" max="8970" width="11.1640625" style="97" customWidth="1"/>
    <col min="8971" max="8971" width="9.33203125" style="97"/>
    <col min="8972" max="8972" width="0.5" style="97" customWidth="1"/>
    <col min="8973" max="8983" width="11.33203125" style="97" customWidth="1"/>
    <col min="8984" max="9217" width="9.33203125" style="97"/>
    <col min="9218" max="9218" width="15.5" style="97" customWidth="1"/>
    <col min="9219" max="9219" width="13.5" style="97" customWidth="1"/>
    <col min="9220" max="9220" width="11.1640625" style="97" customWidth="1"/>
    <col min="9221" max="9222" width="12.6640625" style="97" bestFit="1" customWidth="1"/>
    <col min="9223" max="9223" width="11.1640625" style="97" customWidth="1"/>
    <col min="9224" max="9225" width="12.6640625" style="97" bestFit="1" customWidth="1"/>
    <col min="9226" max="9226" width="11.1640625" style="97" customWidth="1"/>
    <col min="9227" max="9227" width="9.33203125" style="97"/>
    <col min="9228" max="9228" width="0.5" style="97" customWidth="1"/>
    <col min="9229" max="9239" width="11.33203125" style="97" customWidth="1"/>
    <col min="9240" max="9473" width="9.33203125" style="97"/>
    <col min="9474" max="9474" width="15.5" style="97" customWidth="1"/>
    <col min="9475" max="9475" width="13.5" style="97" customWidth="1"/>
    <col min="9476" max="9476" width="11.1640625" style="97" customWidth="1"/>
    <col min="9477" max="9478" width="12.6640625" style="97" bestFit="1" customWidth="1"/>
    <col min="9479" max="9479" width="11.1640625" style="97" customWidth="1"/>
    <col min="9480" max="9481" width="12.6640625" style="97" bestFit="1" customWidth="1"/>
    <col min="9482" max="9482" width="11.1640625" style="97" customWidth="1"/>
    <col min="9483" max="9483" width="9.33203125" style="97"/>
    <col min="9484" max="9484" width="0.5" style="97" customWidth="1"/>
    <col min="9485" max="9495" width="11.33203125" style="97" customWidth="1"/>
    <col min="9496" max="9729" width="9.33203125" style="97"/>
    <col min="9730" max="9730" width="15.5" style="97" customWidth="1"/>
    <col min="9731" max="9731" width="13.5" style="97" customWidth="1"/>
    <col min="9732" max="9732" width="11.1640625" style="97" customWidth="1"/>
    <col min="9733" max="9734" width="12.6640625" style="97" bestFit="1" customWidth="1"/>
    <col min="9735" max="9735" width="11.1640625" style="97" customWidth="1"/>
    <col min="9736" max="9737" width="12.6640625" style="97" bestFit="1" customWidth="1"/>
    <col min="9738" max="9738" width="11.1640625" style="97" customWidth="1"/>
    <col min="9739" max="9739" width="9.33203125" style="97"/>
    <col min="9740" max="9740" width="0.5" style="97" customWidth="1"/>
    <col min="9741" max="9751" width="11.33203125" style="97" customWidth="1"/>
    <col min="9752" max="9985" width="9.33203125" style="97"/>
    <col min="9986" max="9986" width="15.5" style="97" customWidth="1"/>
    <col min="9987" max="9987" width="13.5" style="97" customWidth="1"/>
    <col min="9988" max="9988" width="11.1640625" style="97" customWidth="1"/>
    <col min="9989" max="9990" width="12.6640625" style="97" bestFit="1" customWidth="1"/>
    <col min="9991" max="9991" width="11.1640625" style="97" customWidth="1"/>
    <col min="9992" max="9993" width="12.6640625" style="97" bestFit="1" customWidth="1"/>
    <col min="9994" max="9994" width="11.1640625" style="97" customWidth="1"/>
    <col min="9995" max="9995" width="9.33203125" style="97"/>
    <col min="9996" max="9996" width="0.5" style="97" customWidth="1"/>
    <col min="9997" max="10007" width="11.33203125" style="97" customWidth="1"/>
    <col min="10008" max="10241" width="9.33203125" style="97"/>
    <col min="10242" max="10242" width="15.5" style="97" customWidth="1"/>
    <col min="10243" max="10243" width="13.5" style="97" customWidth="1"/>
    <col min="10244" max="10244" width="11.1640625" style="97" customWidth="1"/>
    <col min="10245" max="10246" width="12.6640625" style="97" bestFit="1" customWidth="1"/>
    <col min="10247" max="10247" width="11.1640625" style="97" customWidth="1"/>
    <col min="10248" max="10249" width="12.6640625" style="97" bestFit="1" customWidth="1"/>
    <col min="10250" max="10250" width="11.1640625" style="97" customWidth="1"/>
    <col min="10251" max="10251" width="9.33203125" style="97"/>
    <col min="10252" max="10252" width="0.5" style="97" customWidth="1"/>
    <col min="10253" max="10263" width="11.33203125" style="97" customWidth="1"/>
    <col min="10264" max="10497" width="9.33203125" style="97"/>
    <col min="10498" max="10498" width="15.5" style="97" customWidth="1"/>
    <col min="10499" max="10499" width="13.5" style="97" customWidth="1"/>
    <col min="10500" max="10500" width="11.1640625" style="97" customWidth="1"/>
    <col min="10501" max="10502" width="12.6640625" style="97" bestFit="1" customWidth="1"/>
    <col min="10503" max="10503" width="11.1640625" style="97" customWidth="1"/>
    <col min="10504" max="10505" width="12.6640625" style="97" bestFit="1" customWidth="1"/>
    <col min="10506" max="10506" width="11.1640625" style="97" customWidth="1"/>
    <col min="10507" max="10507" width="9.33203125" style="97"/>
    <col min="10508" max="10508" width="0.5" style="97" customWidth="1"/>
    <col min="10509" max="10519" width="11.33203125" style="97" customWidth="1"/>
    <col min="10520" max="10753" width="9.33203125" style="97"/>
    <col min="10754" max="10754" width="15.5" style="97" customWidth="1"/>
    <col min="10755" max="10755" width="13.5" style="97" customWidth="1"/>
    <col min="10756" max="10756" width="11.1640625" style="97" customWidth="1"/>
    <col min="10757" max="10758" width="12.6640625" style="97" bestFit="1" customWidth="1"/>
    <col min="10759" max="10759" width="11.1640625" style="97" customWidth="1"/>
    <col min="10760" max="10761" width="12.6640625" style="97" bestFit="1" customWidth="1"/>
    <col min="10762" max="10762" width="11.1640625" style="97" customWidth="1"/>
    <col min="10763" max="10763" width="9.33203125" style="97"/>
    <col min="10764" max="10764" width="0.5" style="97" customWidth="1"/>
    <col min="10765" max="10775" width="11.33203125" style="97" customWidth="1"/>
    <col min="10776" max="11009" width="9.33203125" style="97"/>
    <col min="11010" max="11010" width="15.5" style="97" customWidth="1"/>
    <col min="11011" max="11011" width="13.5" style="97" customWidth="1"/>
    <col min="11012" max="11012" width="11.1640625" style="97" customWidth="1"/>
    <col min="11013" max="11014" width="12.6640625" style="97" bestFit="1" customWidth="1"/>
    <col min="11015" max="11015" width="11.1640625" style="97" customWidth="1"/>
    <col min="11016" max="11017" width="12.6640625" style="97" bestFit="1" customWidth="1"/>
    <col min="11018" max="11018" width="11.1640625" style="97" customWidth="1"/>
    <col min="11019" max="11019" width="9.33203125" style="97"/>
    <col min="11020" max="11020" width="0.5" style="97" customWidth="1"/>
    <col min="11021" max="11031" width="11.33203125" style="97" customWidth="1"/>
    <col min="11032" max="11265" width="9.33203125" style="97"/>
    <col min="11266" max="11266" width="15.5" style="97" customWidth="1"/>
    <col min="11267" max="11267" width="13.5" style="97" customWidth="1"/>
    <col min="11268" max="11268" width="11.1640625" style="97" customWidth="1"/>
    <col min="11269" max="11270" width="12.6640625" style="97" bestFit="1" customWidth="1"/>
    <col min="11271" max="11271" width="11.1640625" style="97" customWidth="1"/>
    <col min="11272" max="11273" width="12.6640625" style="97" bestFit="1" customWidth="1"/>
    <col min="11274" max="11274" width="11.1640625" style="97" customWidth="1"/>
    <col min="11275" max="11275" width="9.33203125" style="97"/>
    <col min="11276" max="11276" width="0.5" style="97" customWidth="1"/>
    <col min="11277" max="11287" width="11.33203125" style="97" customWidth="1"/>
    <col min="11288" max="11521" width="9.33203125" style="97"/>
    <col min="11522" max="11522" width="15.5" style="97" customWidth="1"/>
    <col min="11523" max="11523" width="13.5" style="97" customWidth="1"/>
    <col min="11524" max="11524" width="11.1640625" style="97" customWidth="1"/>
    <col min="11525" max="11526" width="12.6640625" style="97" bestFit="1" customWidth="1"/>
    <col min="11527" max="11527" width="11.1640625" style="97" customWidth="1"/>
    <col min="11528" max="11529" width="12.6640625" style="97" bestFit="1" customWidth="1"/>
    <col min="11530" max="11530" width="11.1640625" style="97" customWidth="1"/>
    <col min="11531" max="11531" width="9.33203125" style="97"/>
    <col min="11532" max="11532" width="0.5" style="97" customWidth="1"/>
    <col min="11533" max="11543" width="11.33203125" style="97" customWidth="1"/>
    <col min="11544" max="11777" width="9.33203125" style="97"/>
    <col min="11778" max="11778" width="15.5" style="97" customWidth="1"/>
    <col min="11779" max="11779" width="13.5" style="97" customWidth="1"/>
    <col min="11780" max="11780" width="11.1640625" style="97" customWidth="1"/>
    <col min="11781" max="11782" width="12.6640625" style="97" bestFit="1" customWidth="1"/>
    <col min="11783" max="11783" width="11.1640625" style="97" customWidth="1"/>
    <col min="11784" max="11785" width="12.6640625" style="97" bestFit="1" customWidth="1"/>
    <col min="11786" max="11786" width="11.1640625" style="97" customWidth="1"/>
    <col min="11787" max="11787" width="9.33203125" style="97"/>
    <col min="11788" max="11788" width="0.5" style="97" customWidth="1"/>
    <col min="11789" max="11799" width="11.33203125" style="97" customWidth="1"/>
    <col min="11800" max="12033" width="9.33203125" style="97"/>
    <col min="12034" max="12034" width="15.5" style="97" customWidth="1"/>
    <col min="12035" max="12035" width="13.5" style="97" customWidth="1"/>
    <col min="12036" max="12036" width="11.1640625" style="97" customWidth="1"/>
    <col min="12037" max="12038" width="12.6640625" style="97" bestFit="1" customWidth="1"/>
    <col min="12039" max="12039" width="11.1640625" style="97" customWidth="1"/>
    <col min="12040" max="12041" width="12.6640625" style="97" bestFit="1" customWidth="1"/>
    <col min="12042" max="12042" width="11.1640625" style="97" customWidth="1"/>
    <col min="12043" max="12043" width="9.33203125" style="97"/>
    <col min="12044" max="12044" width="0.5" style="97" customWidth="1"/>
    <col min="12045" max="12055" width="11.33203125" style="97" customWidth="1"/>
    <col min="12056" max="12289" width="9.33203125" style="97"/>
    <col min="12290" max="12290" width="15.5" style="97" customWidth="1"/>
    <col min="12291" max="12291" width="13.5" style="97" customWidth="1"/>
    <col min="12292" max="12292" width="11.1640625" style="97" customWidth="1"/>
    <col min="12293" max="12294" width="12.6640625" style="97" bestFit="1" customWidth="1"/>
    <col min="12295" max="12295" width="11.1640625" style="97" customWidth="1"/>
    <col min="12296" max="12297" width="12.6640625" style="97" bestFit="1" customWidth="1"/>
    <col min="12298" max="12298" width="11.1640625" style="97" customWidth="1"/>
    <col min="12299" max="12299" width="9.33203125" style="97"/>
    <col min="12300" max="12300" width="0.5" style="97" customWidth="1"/>
    <col min="12301" max="12311" width="11.33203125" style="97" customWidth="1"/>
    <col min="12312" max="12545" width="9.33203125" style="97"/>
    <col min="12546" max="12546" width="15.5" style="97" customWidth="1"/>
    <col min="12547" max="12547" width="13.5" style="97" customWidth="1"/>
    <col min="12548" max="12548" width="11.1640625" style="97" customWidth="1"/>
    <col min="12549" max="12550" width="12.6640625" style="97" bestFit="1" customWidth="1"/>
    <col min="12551" max="12551" width="11.1640625" style="97" customWidth="1"/>
    <col min="12552" max="12553" width="12.6640625" style="97" bestFit="1" customWidth="1"/>
    <col min="12554" max="12554" width="11.1640625" style="97" customWidth="1"/>
    <col min="12555" max="12555" width="9.33203125" style="97"/>
    <col min="12556" max="12556" width="0.5" style="97" customWidth="1"/>
    <col min="12557" max="12567" width="11.33203125" style="97" customWidth="1"/>
    <col min="12568" max="12801" width="9.33203125" style="97"/>
    <col min="12802" max="12802" width="15.5" style="97" customWidth="1"/>
    <col min="12803" max="12803" width="13.5" style="97" customWidth="1"/>
    <col min="12804" max="12804" width="11.1640625" style="97" customWidth="1"/>
    <col min="12805" max="12806" width="12.6640625" style="97" bestFit="1" customWidth="1"/>
    <col min="12807" max="12807" width="11.1640625" style="97" customWidth="1"/>
    <col min="12808" max="12809" width="12.6640625" style="97" bestFit="1" customWidth="1"/>
    <col min="12810" max="12810" width="11.1640625" style="97" customWidth="1"/>
    <col min="12811" max="12811" width="9.33203125" style="97"/>
    <col min="12812" max="12812" width="0.5" style="97" customWidth="1"/>
    <col min="12813" max="12823" width="11.33203125" style="97" customWidth="1"/>
    <col min="12824" max="13057" width="9.33203125" style="97"/>
    <col min="13058" max="13058" width="15.5" style="97" customWidth="1"/>
    <col min="13059" max="13059" width="13.5" style="97" customWidth="1"/>
    <col min="13060" max="13060" width="11.1640625" style="97" customWidth="1"/>
    <col min="13061" max="13062" width="12.6640625" style="97" bestFit="1" customWidth="1"/>
    <col min="13063" max="13063" width="11.1640625" style="97" customWidth="1"/>
    <col min="13064" max="13065" width="12.6640625" style="97" bestFit="1" customWidth="1"/>
    <col min="13066" max="13066" width="11.1640625" style="97" customWidth="1"/>
    <col min="13067" max="13067" width="9.33203125" style="97"/>
    <col min="13068" max="13068" width="0.5" style="97" customWidth="1"/>
    <col min="13069" max="13079" width="11.33203125" style="97" customWidth="1"/>
    <col min="13080" max="13313" width="9.33203125" style="97"/>
    <col min="13314" max="13314" width="15.5" style="97" customWidth="1"/>
    <col min="13315" max="13315" width="13.5" style="97" customWidth="1"/>
    <col min="13316" max="13316" width="11.1640625" style="97" customWidth="1"/>
    <col min="13317" max="13318" width="12.6640625" style="97" bestFit="1" customWidth="1"/>
    <col min="13319" max="13319" width="11.1640625" style="97" customWidth="1"/>
    <col min="13320" max="13321" width="12.6640625" style="97" bestFit="1" customWidth="1"/>
    <col min="13322" max="13322" width="11.1640625" style="97" customWidth="1"/>
    <col min="13323" max="13323" width="9.33203125" style="97"/>
    <col min="13324" max="13324" width="0.5" style="97" customWidth="1"/>
    <col min="13325" max="13335" width="11.33203125" style="97" customWidth="1"/>
    <col min="13336" max="13569" width="9.33203125" style="97"/>
    <col min="13570" max="13570" width="15.5" style="97" customWidth="1"/>
    <col min="13571" max="13571" width="13.5" style="97" customWidth="1"/>
    <col min="13572" max="13572" width="11.1640625" style="97" customWidth="1"/>
    <col min="13573" max="13574" width="12.6640625" style="97" bestFit="1" customWidth="1"/>
    <col min="13575" max="13575" width="11.1640625" style="97" customWidth="1"/>
    <col min="13576" max="13577" width="12.6640625" style="97" bestFit="1" customWidth="1"/>
    <col min="13578" max="13578" width="11.1640625" style="97" customWidth="1"/>
    <col min="13579" max="13579" width="9.33203125" style="97"/>
    <col min="13580" max="13580" width="0.5" style="97" customWidth="1"/>
    <col min="13581" max="13591" width="11.33203125" style="97" customWidth="1"/>
    <col min="13592" max="13825" width="9.33203125" style="97"/>
    <col min="13826" max="13826" width="15.5" style="97" customWidth="1"/>
    <col min="13827" max="13827" width="13.5" style="97" customWidth="1"/>
    <col min="13828" max="13828" width="11.1640625" style="97" customWidth="1"/>
    <col min="13829" max="13830" width="12.6640625" style="97" bestFit="1" customWidth="1"/>
    <col min="13831" max="13831" width="11.1640625" style="97" customWidth="1"/>
    <col min="13832" max="13833" width="12.6640625" style="97" bestFit="1" customWidth="1"/>
    <col min="13834" max="13834" width="11.1640625" style="97" customWidth="1"/>
    <col min="13835" max="13835" width="9.33203125" style="97"/>
    <col min="13836" max="13836" width="0.5" style="97" customWidth="1"/>
    <col min="13837" max="13847" width="11.33203125" style="97" customWidth="1"/>
    <col min="13848" max="14081" width="9.33203125" style="97"/>
    <col min="14082" max="14082" width="15.5" style="97" customWidth="1"/>
    <col min="14083" max="14083" width="13.5" style="97" customWidth="1"/>
    <col min="14084" max="14084" width="11.1640625" style="97" customWidth="1"/>
    <col min="14085" max="14086" width="12.6640625" style="97" bestFit="1" customWidth="1"/>
    <col min="14087" max="14087" width="11.1640625" style="97" customWidth="1"/>
    <col min="14088" max="14089" width="12.6640625" style="97" bestFit="1" customWidth="1"/>
    <col min="14090" max="14090" width="11.1640625" style="97" customWidth="1"/>
    <col min="14091" max="14091" width="9.33203125" style="97"/>
    <col min="14092" max="14092" width="0.5" style="97" customWidth="1"/>
    <col min="14093" max="14103" width="11.33203125" style="97" customWidth="1"/>
    <col min="14104" max="14337" width="9.33203125" style="97"/>
    <col min="14338" max="14338" width="15.5" style="97" customWidth="1"/>
    <col min="14339" max="14339" width="13.5" style="97" customWidth="1"/>
    <col min="14340" max="14340" width="11.1640625" style="97" customWidth="1"/>
    <col min="14341" max="14342" width="12.6640625" style="97" bestFit="1" customWidth="1"/>
    <col min="14343" max="14343" width="11.1640625" style="97" customWidth="1"/>
    <col min="14344" max="14345" width="12.6640625" style="97" bestFit="1" customWidth="1"/>
    <col min="14346" max="14346" width="11.1640625" style="97" customWidth="1"/>
    <col min="14347" max="14347" width="9.33203125" style="97"/>
    <col min="14348" max="14348" width="0.5" style="97" customWidth="1"/>
    <col min="14349" max="14359" width="11.33203125" style="97" customWidth="1"/>
    <col min="14360" max="14593" width="9.33203125" style="97"/>
    <col min="14594" max="14594" width="15.5" style="97" customWidth="1"/>
    <col min="14595" max="14595" width="13.5" style="97" customWidth="1"/>
    <col min="14596" max="14596" width="11.1640625" style="97" customWidth="1"/>
    <col min="14597" max="14598" width="12.6640625" style="97" bestFit="1" customWidth="1"/>
    <col min="14599" max="14599" width="11.1640625" style="97" customWidth="1"/>
    <col min="14600" max="14601" width="12.6640625" style="97" bestFit="1" customWidth="1"/>
    <col min="14602" max="14602" width="11.1640625" style="97" customWidth="1"/>
    <col min="14603" max="14603" width="9.33203125" style="97"/>
    <col min="14604" max="14604" width="0.5" style="97" customWidth="1"/>
    <col min="14605" max="14615" width="11.33203125" style="97" customWidth="1"/>
    <col min="14616" max="14849" width="9.33203125" style="97"/>
    <col min="14850" max="14850" width="15.5" style="97" customWidth="1"/>
    <col min="14851" max="14851" width="13.5" style="97" customWidth="1"/>
    <col min="14852" max="14852" width="11.1640625" style="97" customWidth="1"/>
    <col min="14853" max="14854" width="12.6640625" style="97" bestFit="1" customWidth="1"/>
    <col min="14855" max="14855" width="11.1640625" style="97" customWidth="1"/>
    <col min="14856" max="14857" width="12.6640625" style="97" bestFit="1" customWidth="1"/>
    <col min="14858" max="14858" width="11.1640625" style="97" customWidth="1"/>
    <col min="14859" max="14859" width="9.33203125" style="97"/>
    <col min="14860" max="14860" width="0.5" style="97" customWidth="1"/>
    <col min="14861" max="14871" width="11.33203125" style="97" customWidth="1"/>
    <col min="14872" max="15105" width="9.33203125" style="97"/>
    <col min="15106" max="15106" width="15.5" style="97" customWidth="1"/>
    <col min="15107" max="15107" width="13.5" style="97" customWidth="1"/>
    <col min="15108" max="15108" width="11.1640625" style="97" customWidth="1"/>
    <col min="15109" max="15110" width="12.6640625" style="97" bestFit="1" customWidth="1"/>
    <col min="15111" max="15111" width="11.1640625" style="97" customWidth="1"/>
    <col min="15112" max="15113" width="12.6640625" style="97" bestFit="1" customWidth="1"/>
    <col min="15114" max="15114" width="11.1640625" style="97" customWidth="1"/>
    <col min="15115" max="15115" width="9.33203125" style="97"/>
    <col min="15116" max="15116" width="0.5" style="97" customWidth="1"/>
    <col min="15117" max="15127" width="11.33203125" style="97" customWidth="1"/>
    <col min="15128" max="15361" width="9.33203125" style="97"/>
    <col min="15362" max="15362" width="15.5" style="97" customWidth="1"/>
    <col min="15363" max="15363" width="13.5" style="97" customWidth="1"/>
    <col min="15364" max="15364" width="11.1640625" style="97" customWidth="1"/>
    <col min="15365" max="15366" width="12.6640625" style="97" bestFit="1" customWidth="1"/>
    <col min="15367" max="15367" width="11.1640625" style="97" customWidth="1"/>
    <col min="15368" max="15369" width="12.6640625" style="97" bestFit="1" customWidth="1"/>
    <col min="15370" max="15370" width="11.1640625" style="97" customWidth="1"/>
    <col min="15371" max="15371" width="9.33203125" style="97"/>
    <col min="15372" max="15372" width="0.5" style="97" customWidth="1"/>
    <col min="15373" max="15383" width="11.33203125" style="97" customWidth="1"/>
    <col min="15384" max="15617" width="9.33203125" style="97"/>
    <col min="15618" max="15618" width="15.5" style="97" customWidth="1"/>
    <col min="15619" max="15619" width="13.5" style="97" customWidth="1"/>
    <col min="15620" max="15620" width="11.1640625" style="97" customWidth="1"/>
    <col min="15621" max="15622" width="12.6640625" style="97" bestFit="1" customWidth="1"/>
    <col min="15623" max="15623" width="11.1640625" style="97" customWidth="1"/>
    <col min="15624" max="15625" width="12.6640625" style="97" bestFit="1" customWidth="1"/>
    <col min="15626" max="15626" width="11.1640625" style="97" customWidth="1"/>
    <col min="15627" max="15627" width="9.33203125" style="97"/>
    <col min="15628" max="15628" width="0.5" style="97" customWidth="1"/>
    <col min="15629" max="15639" width="11.33203125" style="97" customWidth="1"/>
    <col min="15640" max="15873" width="9.33203125" style="97"/>
    <col min="15874" max="15874" width="15.5" style="97" customWidth="1"/>
    <col min="15875" max="15875" width="13.5" style="97" customWidth="1"/>
    <col min="15876" max="15876" width="11.1640625" style="97" customWidth="1"/>
    <col min="15877" max="15878" width="12.6640625" style="97" bestFit="1" customWidth="1"/>
    <col min="15879" max="15879" width="11.1640625" style="97" customWidth="1"/>
    <col min="15880" max="15881" width="12.6640625" style="97" bestFit="1" customWidth="1"/>
    <col min="15882" max="15882" width="11.1640625" style="97" customWidth="1"/>
    <col min="15883" max="15883" width="9.33203125" style="97"/>
    <col min="15884" max="15884" width="0.5" style="97" customWidth="1"/>
    <col min="15885" max="15895" width="11.33203125" style="97" customWidth="1"/>
    <col min="15896" max="16129" width="9.33203125" style="97"/>
    <col min="16130" max="16130" width="15.5" style="97" customWidth="1"/>
    <col min="16131" max="16131" width="13.5" style="97" customWidth="1"/>
    <col min="16132" max="16132" width="11.1640625" style="97" customWidth="1"/>
    <col min="16133" max="16134" width="12.6640625" style="97" bestFit="1" customWidth="1"/>
    <col min="16135" max="16135" width="11.1640625" style="97" customWidth="1"/>
    <col min="16136" max="16137" width="12.6640625" style="97" bestFit="1" customWidth="1"/>
    <col min="16138" max="16138" width="11.1640625" style="97" customWidth="1"/>
    <col min="16139" max="16139" width="9.33203125" style="97"/>
    <col min="16140" max="16140" width="0.5" style="97" customWidth="1"/>
    <col min="16141" max="16151" width="11.33203125" style="97" customWidth="1"/>
    <col min="16152" max="16384" width="9.33203125" style="97"/>
  </cols>
  <sheetData>
    <row r="1" spans="1:23" ht="17.25">
      <c r="B1" s="98"/>
      <c r="M1" s="98"/>
    </row>
    <row r="2" spans="1:23" s="257" customFormat="1" ht="28.5" customHeight="1">
      <c r="B2" s="474" t="s">
        <v>181</v>
      </c>
      <c r="C2" s="474"/>
      <c r="D2" s="474"/>
      <c r="E2" s="474"/>
      <c r="F2" s="474"/>
      <c r="G2" s="474"/>
      <c r="H2" s="474"/>
      <c r="I2" s="474"/>
      <c r="J2" s="474"/>
      <c r="K2" s="474"/>
      <c r="L2" s="258"/>
      <c r="M2" s="101"/>
      <c r="N2" s="258"/>
      <c r="O2" s="258"/>
      <c r="P2" s="259"/>
      <c r="Q2" s="260"/>
      <c r="R2" s="259"/>
      <c r="S2" s="259"/>
      <c r="T2" s="260"/>
      <c r="U2" s="259"/>
      <c r="V2" s="259"/>
      <c r="W2" s="259"/>
    </row>
    <row r="3" spans="1:23" s="99" customFormat="1" ht="19.5" customHeight="1" thickBot="1">
      <c r="B3" s="261" t="s">
        <v>473</v>
      </c>
      <c r="C3" s="105"/>
      <c r="D3" s="105"/>
      <c r="E3" s="105"/>
      <c r="F3" s="105"/>
      <c r="G3" s="105"/>
      <c r="H3" s="105"/>
      <c r="I3" s="105"/>
      <c r="J3" s="105"/>
      <c r="K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7" t="s">
        <v>182</v>
      </c>
    </row>
    <row r="4" spans="1:23" ht="20.25" customHeight="1">
      <c r="B4" s="533" t="s">
        <v>183</v>
      </c>
      <c r="C4" s="535" t="s">
        <v>184</v>
      </c>
      <c r="D4" s="526" t="s">
        <v>185</v>
      </c>
      <c r="E4" s="527"/>
      <c r="F4" s="528"/>
      <c r="G4" s="526" t="s">
        <v>186</v>
      </c>
      <c r="H4" s="527"/>
      <c r="I4" s="528"/>
      <c r="J4" s="537" t="s">
        <v>187</v>
      </c>
      <c r="K4" s="538"/>
      <c r="L4" s="137"/>
      <c r="M4" s="165" t="s">
        <v>188</v>
      </c>
      <c r="N4" s="526" t="s">
        <v>189</v>
      </c>
      <c r="O4" s="527"/>
      <c r="P4" s="527"/>
      <c r="Q4" s="527"/>
      <c r="R4" s="527"/>
      <c r="S4" s="528"/>
      <c r="T4" s="529" t="s">
        <v>190</v>
      </c>
      <c r="U4" s="526" t="s">
        <v>191</v>
      </c>
      <c r="V4" s="527"/>
      <c r="W4" s="527"/>
    </row>
    <row r="5" spans="1:23" ht="21" customHeight="1">
      <c r="B5" s="534"/>
      <c r="C5" s="536"/>
      <c r="D5" s="520" t="s">
        <v>192</v>
      </c>
      <c r="E5" s="522" t="s">
        <v>193</v>
      </c>
      <c r="F5" s="522" t="s">
        <v>194</v>
      </c>
      <c r="G5" s="520" t="s">
        <v>192</v>
      </c>
      <c r="H5" s="522" t="s">
        <v>193</v>
      </c>
      <c r="I5" s="522" t="s">
        <v>194</v>
      </c>
      <c r="J5" s="531" t="s">
        <v>192</v>
      </c>
      <c r="K5" s="539" t="s">
        <v>193</v>
      </c>
      <c r="L5" s="137"/>
      <c r="M5" s="515" t="s">
        <v>194</v>
      </c>
      <c r="N5" s="517" t="s">
        <v>195</v>
      </c>
      <c r="O5" s="518"/>
      <c r="P5" s="519"/>
      <c r="Q5" s="517" t="s">
        <v>196</v>
      </c>
      <c r="R5" s="518"/>
      <c r="S5" s="519"/>
      <c r="T5" s="530"/>
      <c r="U5" s="520" t="s">
        <v>192</v>
      </c>
      <c r="V5" s="522" t="s">
        <v>193</v>
      </c>
      <c r="W5" s="524" t="s">
        <v>194</v>
      </c>
    </row>
    <row r="6" spans="1:23" ht="33" customHeight="1">
      <c r="B6" s="459"/>
      <c r="C6" s="523"/>
      <c r="D6" s="521"/>
      <c r="E6" s="523"/>
      <c r="F6" s="523"/>
      <c r="G6" s="521"/>
      <c r="H6" s="523"/>
      <c r="I6" s="523"/>
      <c r="J6" s="532"/>
      <c r="K6" s="540"/>
      <c r="L6" s="137"/>
      <c r="M6" s="516"/>
      <c r="N6" s="109" t="s">
        <v>192</v>
      </c>
      <c r="O6" s="262" t="s">
        <v>197</v>
      </c>
      <c r="P6" s="262" t="s">
        <v>198</v>
      </c>
      <c r="Q6" s="109" t="s">
        <v>192</v>
      </c>
      <c r="R6" s="262" t="s">
        <v>199</v>
      </c>
      <c r="S6" s="262" t="s">
        <v>198</v>
      </c>
      <c r="T6" s="521"/>
      <c r="U6" s="521"/>
      <c r="V6" s="523"/>
      <c r="W6" s="525"/>
    </row>
    <row r="7" spans="1:23" ht="24" customHeight="1">
      <c r="B7" s="263" t="s">
        <v>46</v>
      </c>
      <c r="C7" s="118">
        <v>781730</v>
      </c>
      <c r="D7" s="118">
        <v>191</v>
      </c>
      <c r="E7" s="118">
        <v>911591</v>
      </c>
      <c r="F7" s="118">
        <v>749269</v>
      </c>
      <c r="G7" s="118">
        <v>19</v>
      </c>
      <c r="H7" s="118">
        <v>808300</v>
      </c>
      <c r="I7" s="118">
        <v>675356</v>
      </c>
      <c r="J7" s="118">
        <v>121</v>
      </c>
      <c r="K7" s="118">
        <v>86116</v>
      </c>
      <c r="L7" s="139"/>
      <c r="M7" s="118">
        <v>58596</v>
      </c>
      <c r="N7" s="118">
        <v>44</v>
      </c>
      <c r="O7" s="118">
        <v>17175</v>
      </c>
      <c r="P7" s="118">
        <v>15317</v>
      </c>
      <c r="Q7" s="118">
        <v>7</v>
      </c>
      <c r="R7" s="118">
        <v>4710</v>
      </c>
      <c r="S7" s="118">
        <v>4429</v>
      </c>
      <c r="T7" s="264">
        <v>95.8</v>
      </c>
      <c r="U7" s="118">
        <v>109</v>
      </c>
      <c r="V7" s="118">
        <v>8108</v>
      </c>
      <c r="W7" s="118">
        <v>4056</v>
      </c>
    </row>
    <row r="8" spans="1:23" ht="24" customHeight="1">
      <c r="B8" s="265">
        <v>23</v>
      </c>
      <c r="C8" s="118">
        <v>776177</v>
      </c>
      <c r="D8" s="118">
        <v>191</v>
      </c>
      <c r="E8" s="118">
        <v>907884</v>
      </c>
      <c r="F8" s="118">
        <v>745337</v>
      </c>
      <c r="G8" s="118">
        <v>19</v>
      </c>
      <c r="H8" s="118">
        <v>805900</v>
      </c>
      <c r="I8" s="118">
        <v>671793</v>
      </c>
      <c r="J8" s="118">
        <v>120</v>
      </c>
      <c r="K8" s="118">
        <v>84509</v>
      </c>
      <c r="L8" s="139"/>
      <c r="M8" s="118">
        <v>58448</v>
      </c>
      <c r="N8" s="118">
        <v>44</v>
      </c>
      <c r="O8" s="118">
        <v>17475</v>
      </c>
      <c r="P8" s="118">
        <v>15096</v>
      </c>
      <c r="Q8" s="118">
        <v>7</v>
      </c>
      <c r="R8" s="118">
        <v>6894</v>
      </c>
      <c r="S8" s="118">
        <v>6405</v>
      </c>
      <c r="T8" s="264">
        <v>96.026679481613087</v>
      </c>
      <c r="U8" s="118">
        <v>108</v>
      </c>
      <c r="V8" s="118">
        <v>7802</v>
      </c>
      <c r="W8" s="118">
        <v>3911</v>
      </c>
    </row>
    <row r="9" spans="1:23" ht="24" customHeight="1">
      <c r="B9" s="265">
        <v>24</v>
      </c>
      <c r="C9" s="118">
        <f t="shared" ref="C9:K9" si="0">SUM(C10:C33)</f>
        <v>770831</v>
      </c>
      <c r="D9" s="118">
        <f t="shared" si="0"/>
        <v>190</v>
      </c>
      <c r="E9" s="118">
        <f t="shared" si="0"/>
        <v>911965</v>
      </c>
      <c r="F9" s="118">
        <f t="shared" si="0"/>
        <v>743148</v>
      </c>
      <c r="G9" s="118">
        <f t="shared" si="0"/>
        <v>19</v>
      </c>
      <c r="H9" s="118">
        <f t="shared" si="0"/>
        <v>810088</v>
      </c>
      <c r="I9" s="118">
        <f t="shared" si="0"/>
        <v>668890</v>
      </c>
      <c r="J9" s="118">
        <f t="shared" si="0"/>
        <v>119</v>
      </c>
      <c r="K9" s="118">
        <f t="shared" si="0"/>
        <v>84318</v>
      </c>
      <c r="L9" s="139"/>
      <c r="M9" s="118">
        <f>SUM(M10:M33)</f>
        <v>57663</v>
      </c>
      <c r="N9" s="118">
        <f>SUM(N10:N33)</f>
        <v>44</v>
      </c>
      <c r="O9" s="118">
        <f>SUM(O10:O33)</f>
        <v>17559</v>
      </c>
      <c r="P9" s="118">
        <f>SUM(P10:P33)</f>
        <v>16595</v>
      </c>
      <c r="Q9" s="118">
        <v>7</v>
      </c>
      <c r="R9" s="118">
        <f>SUM(R10:R33)</f>
        <v>6894</v>
      </c>
      <c r="S9" s="118">
        <f>SUM(S10:S33)</f>
        <v>6412</v>
      </c>
      <c r="T9" s="264">
        <f t="shared" ref="T9:T33" si="1">F9/C9*100</f>
        <v>96.40868102087228</v>
      </c>
      <c r="U9" s="118">
        <f>SUM(U10:U33)</f>
        <v>113</v>
      </c>
      <c r="V9" s="118">
        <f>SUM(V10:V33)</f>
        <v>7802</v>
      </c>
      <c r="W9" s="118">
        <f>SUM(W10:W33)</f>
        <v>3863</v>
      </c>
    </row>
    <row r="10" spans="1:23" ht="24" customHeight="1">
      <c r="B10" s="127" t="s">
        <v>157</v>
      </c>
      <c r="C10" s="266">
        <v>262442</v>
      </c>
      <c r="D10" s="140">
        <f>G10+J10+N10+Q10</f>
        <v>31</v>
      </c>
      <c r="E10" s="202">
        <f>H10+K10+O10</f>
        <v>310560</v>
      </c>
      <c r="F10" s="202">
        <f>I10+M10+P10</f>
        <v>254247</v>
      </c>
      <c r="G10" s="267">
        <v>1</v>
      </c>
      <c r="H10" s="267">
        <v>297000</v>
      </c>
      <c r="I10" s="267">
        <v>241830</v>
      </c>
      <c r="J10" s="267">
        <v>8</v>
      </c>
      <c r="K10" s="267">
        <v>2290</v>
      </c>
      <c r="L10" s="140"/>
      <c r="M10" s="267">
        <v>1761</v>
      </c>
      <c r="N10" s="267">
        <v>19</v>
      </c>
      <c r="O10" s="267">
        <v>11270</v>
      </c>
      <c r="P10" s="267">
        <v>10656</v>
      </c>
      <c r="Q10" s="267">
        <v>3</v>
      </c>
      <c r="R10" s="267">
        <v>5020</v>
      </c>
      <c r="S10" s="267">
        <v>4837</v>
      </c>
      <c r="T10" s="268">
        <f t="shared" si="1"/>
        <v>96.877405293360056</v>
      </c>
      <c r="U10" s="269" t="s">
        <v>51</v>
      </c>
      <c r="V10" s="269" t="s">
        <v>51</v>
      </c>
      <c r="W10" s="269" t="s">
        <v>51</v>
      </c>
    </row>
    <row r="11" spans="1:23" ht="24" customHeight="1">
      <c r="B11" s="127" t="s">
        <v>200</v>
      </c>
      <c r="C11" s="266">
        <v>60107</v>
      </c>
      <c r="D11" s="140">
        <f>G11+N11+Q11</f>
        <v>3</v>
      </c>
      <c r="E11" s="140">
        <f>H11+O11</f>
        <v>67000</v>
      </c>
      <c r="F11" s="140">
        <f>I11+P11</f>
        <v>60646</v>
      </c>
      <c r="G11" s="267">
        <v>1</v>
      </c>
      <c r="H11" s="267">
        <v>66400</v>
      </c>
      <c r="I11" s="267">
        <v>59746</v>
      </c>
      <c r="J11" s="269" t="s">
        <v>51</v>
      </c>
      <c r="K11" s="269" t="s">
        <v>51</v>
      </c>
      <c r="L11" s="270"/>
      <c r="M11" s="269" t="s">
        <v>51</v>
      </c>
      <c r="N11" s="267">
        <v>1</v>
      </c>
      <c r="O11" s="267">
        <v>600</v>
      </c>
      <c r="P11" s="267">
        <v>900</v>
      </c>
      <c r="Q11" s="267">
        <v>1</v>
      </c>
      <c r="R11" s="267">
        <v>1274</v>
      </c>
      <c r="S11" s="267">
        <v>1020</v>
      </c>
      <c r="T11" s="268">
        <f t="shared" si="1"/>
        <v>100.89673415741926</v>
      </c>
      <c r="U11" s="267">
        <v>1</v>
      </c>
      <c r="V11" s="267">
        <v>60</v>
      </c>
      <c r="W11" s="267">
        <v>27</v>
      </c>
    </row>
    <row r="12" spans="1:23" ht="24" customHeight="1">
      <c r="A12" s="124"/>
      <c r="B12" s="127" t="s">
        <v>201</v>
      </c>
      <c r="C12" s="266">
        <v>39621</v>
      </c>
      <c r="D12" s="140">
        <f>G12+N12</f>
        <v>2</v>
      </c>
      <c r="E12" s="140">
        <f>H12+O12</f>
        <v>60533</v>
      </c>
      <c r="F12" s="140">
        <f>I12+P12</f>
        <v>39959</v>
      </c>
      <c r="G12" s="267">
        <v>1</v>
      </c>
      <c r="H12" s="267">
        <v>60000</v>
      </c>
      <c r="I12" s="267">
        <v>38659</v>
      </c>
      <c r="J12" s="269" t="s">
        <v>51</v>
      </c>
      <c r="K12" s="269" t="s">
        <v>51</v>
      </c>
      <c r="L12" s="270"/>
      <c r="M12" s="269" t="s">
        <v>51</v>
      </c>
      <c r="N12" s="267">
        <v>1</v>
      </c>
      <c r="O12" s="267">
        <v>533</v>
      </c>
      <c r="P12" s="267">
        <v>1300</v>
      </c>
      <c r="Q12" s="269" t="s">
        <v>51</v>
      </c>
      <c r="R12" s="269" t="s">
        <v>51</v>
      </c>
      <c r="S12" s="269" t="s">
        <v>51</v>
      </c>
      <c r="T12" s="268">
        <f t="shared" si="1"/>
        <v>100.85308296105599</v>
      </c>
      <c r="U12" s="269" t="s">
        <v>51</v>
      </c>
      <c r="V12" s="269" t="s">
        <v>51</v>
      </c>
      <c r="W12" s="269" t="s">
        <v>51</v>
      </c>
    </row>
    <row r="13" spans="1:23" ht="24" customHeight="1">
      <c r="B13" s="127" t="s">
        <v>202</v>
      </c>
      <c r="C13" s="266">
        <v>74774</v>
      </c>
      <c r="D13" s="140">
        <f>G13+J13+N13+Q13</f>
        <v>13</v>
      </c>
      <c r="E13" s="202">
        <f>H13+K13+O13</f>
        <v>84280</v>
      </c>
      <c r="F13" s="202">
        <f>I13+M13+P13</f>
        <v>72947</v>
      </c>
      <c r="G13" s="267">
        <v>1</v>
      </c>
      <c r="H13" s="267">
        <v>77000</v>
      </c>
      <c r="I13" s="267">
        <v>67554</v>
      </c>
      <c r="J13" s="267">
        <v>9</v>
      </c>
      <c r="K13" s="267">
        <v>5130</v>
      </c>
      <c r="L13" s="140"/>
      <c r="M13" s="267">
        <v>4018</v>
      </c>
      <c r="N13" s="267">
        <v>2</v>
      </c>
      <c r="O13" s="267">
        <v>2150</v>
      </c>
      <c r="P13" s="267">
        <v>1375</v>
      </c>
      <c r="Q13" s="267">
        <v>1</v>
      </c>
      <c r="R13" s="267">
        <v>0</v>
      </c>
      <c r="S13" s="267">
        <v>0</v>
      </c>
      <c r="T13" s="268">
        <f t="shared" si="1"/>
        <v>97.556637333832612</v>
      </c>
      <c r="U13" s="267">
        <v>1</v>
      </c>
      <c r="V13" s="267">
        <v>99</v>
      </c>
      <c r="W13" s="267">
        <v>85</v>
      </c>
    </row>
    <row r="14" spans="1:23" ht="24" customHeight="1">
      <c r="B14" s="127" t="s">
        <v>203</v>
      </c>
      <c r="C14" s="266">
        <v>42873</v>
      </c>
      <c r="D14" s="140">
        <f>G14+J14+N14</f>
        <v>11</v>
      </c>
      <c r="E14" s="140">
        <f>H14+K14+O14</f>
        <v>57044</v>
      </c>
      <c r="F14" s="202">
        <f>I14+M14+P14</f>
        <v>42599</v>
      </c>
      <c r="G14" s="267">
        <v>1</v>
      </c>
      <c r="H14" s="267">
        <v>54000</v>
      </c>
      <c r="I14" s="267">
        <v>40258</v>
      </c>
      <c r="J14" s="267">
        <v>6</v>
      </c>
      <c r="K14" s="267">
        <v>1470</v>
      </c>
      <c r="L14" s="140"/>
      <c r="M14" s="267">
        <v>767</v>
      </c>
      <c r="N14" s="267">
        <v>4</v>
      </c>
      <c r="O14" s="267">
        <v>1574</v>
      </c>
      <c r="P14" s="267">
        <v>1574</v>
      </c>
      <c r="Q14" s="269" t="s">
        <v>51</v>
      </c>
      <c r="R14" s="269" t="s">
        <v>51</v>
      </c>
      <c r="S14" s="269" t="s">
        <v>51</v>
      </c>
      <c r="T14" s="268">
        <f t="shared" si="1"/>
        <v>99.360903132507644</v>
      </c>
      <c r="U14" s="267">
        <v>10</v>
      </c>
      <c r="V14" s="267">
        <v>392</v>
      </c>
      <c r="W14" s="267">
        <v>274</v>
      </c>
    </row>
    <row r="15" spans="1:23" ht="24" customHeight="1">
      <c r="B15" s="127" t="s">
        <v>204</v>
      </c>
      <c r="C15" s="266">
        <v>38040</v>
      </c>
      <c r="D15" s="140">
        <f>G15+J15+N15</f>
        <v>4</v>
      </c>
      <c r="E15" s="140">
        <f>H15+K15+O15</f>
        <v>47165</v>
      </c>
      <c r="F15" s="202">
        <f>I15+M15+P15</f>
        <v>37708</v>
      </c>
      <c r="G15" s="267">
        <v>1</v>
      </c>
      <c r="H15" s="267">
        <v>44800</v>
      </c>
      <c r="I15" s="267">
        <v>36833</v>
      </c>
      <c r="J15" s="267">
        <v>2</v>
      </c>
      <c r="K15" s="267">
        <v>2200</v>
      </c>
      <c r="L15" s="140"/>
      <c r="M15" s="267">
        <v>749</v>
      </c>
      <c r="N15" s="267">
        <v>1</v>
      </c>
      <c r="O15" s="267">
        <v>165</v>
      </c>
      <c r="P15" s="267">
        <v>126</v>
      </c>
      <c r="Q15" s="269" t="s">
        <v>51</v>
      </c>
      <c r="R15" s="269" t="s">
        <v>51</v>
      </c>
      <c r="S15" s="269" t="s">
        <v>51</v>
      </c>
      <c r="T15" s="268">
        <f t="shared" si="1"/>
        <v>99.127234490010522</v>
      </c>
      <c r="U15" s="267">
        <v>5</v>
      </c>
      <c r="V15" s="267">
        <v>326</v>
      </c>
      <c r="W15" s="267">
        <v>148</v>
      </c>
    </row>
    <row r="16" spans="1:23" ht="24" customHeight="1">
      <c r="B16" s="127" t="s">
        <v>205</v>
      </c>
      <c r="C16" s="266">
        <v>31284</v>
      </c>
      <c r="D16" s="140">
        <f>G16+J16+N16</f>
        <v>17</v>
      </c>
      <c r="E16" s="140">
        <f>H16+K16+O16</f>
        <v>35811</v>
      </c>
      <c r="F16" s="202">
        <f>I16+M16+P16</f>
        <v>30110</v>
      </c>
      <c r="G16" s="267">
        <v>1</v>
      </c>
      <c r="H16" s="267">
        <v>26700</v>
      </c>
      <c r="I16" s="267">
        <v>24425</v>
      </c>
      <c r="J16" s="267">
        <v>13</v>
      </c>
      <c r="K16" s="267">
        <v>8751</v>
      </c>
      <c r="L16" s="140"/>
      <c r="M16" s="267">
        <v>5685</v>
      </c>
      <c r="N16" s="267">
        <v>3</v>
      </c>
      <c r="O16" s="267">
        <v>360</v>
      </c>
      <c r="P16" s="267">
        <v>0</v>
      </c>
      <c r="Q16" s="269" t="s">
        <v>51</v>
      </c>
      <c r="R16" s="269" t="s">
        <v>51</v>
      </c>
      <c r="S16" s="269" t="s">
        <v>51</v>
      </c>
      <c r="T16" s="268">
        <f t="shared" si="1"/>
        <v>96.247282956143721</v>
      </c>
      <c r="U16" s="267">
        <v>21</v>
      </c>
      <c r="V16" s="267">
        <v>1401</v>
      </c>
      <c r="W16" s="267">
        <v>425</v>
      </c>
    </row>
    <row r="17" spans="2:23" ht="24" customHeight="1">
      <c r="B17" s="127" t="s">
        <v>206</v>
      </c>
      <c r="C17" s="266">
        <v>28285</v>
      </c>
      <c r="D17" s="140">
        <f>G17+J17+N17</f>
        <v>20</v>
      </c>
      <c r="E17" s="140">
        <f>H17+K17+O17</f>
        <v>26555</v>
      </c>
      <c r="F17" s="202">
        <f>I17+M17+P17</f>
        <v>23614</v>
      </c>
      <c r="G17" s="267">
        <v>1</v>
      </c>
      <c r="H17" s="267">
        <v>10200</v>
      </c>
      <c r="I17" s="267">
        <v>10632</v>
      </c>
      <c r="J17" s="267">
        <v>17</v>
      </c>
      <c r="K17" s="267">
        <v>16265</v>
      </c>
      <c r="L17" s="140"/>
      <c r="M17" s="267">
        <v>12982</v>
      </c>
      <c r="N17" s="267">
        <v>2</v>
      </c>
      <c r="O17" s="267">
        <v>90</v>
      </c>
      <c r="P17" s="267">
        <v>0</v>
      </c>
      <c r="Q17" s="269" t="s">
        <v>51</v>
      </c>
      <c r="R17" s="269" t="s">
        <v>51</v>
      </c>
      <c r="S17" s="269" t="s">
        <v>51</v>
      </c>
      <c r="T17" s="268">
        <f t="shared" si="1"/>
        <v>83.4859466148135</v>
      </c>
      <c r="U17" s="267">
        <v>8</v>
      </c>
      <c r="V17" s="267">
        <v>534</v>
      </c>
      <c r="W17" s="267">
        <v>387</v>
      </c>
    </row>
    <row r="18" spans="2:23" ht="24" customHeight="1">
      <c r="B18" s="127" t="s">
        <v>207</v>
      </c>
      <c r="C18" s="266">
        <v>5504</v>
      </c>
      <c r="D18" s="140">
        <f>J18+N18</f>
        <v>15</v>
      </c>
      <c r="E18" s="140">
        <f>K18+O18</f>
        <v>7208</v>
      </c>
      <c r="F18" s="140">
        <f>M18+P18</f>
        <v>4735</v>
      </c>
      <c r="G18" s="269" t="s">
        <v>51</v>
      </c>
      <c r="H18" s="269" t="s">
        <v>51</v>
      </c>
      <c r="I18" s="269" t="s">
        <v>51</v>
      </c>
      <c r="J18" s="267">
        <v>11</v>
      </c>
      <c r="K18" s="267">
        <v>7089</v>
      </c>
      <c r="L18" s="140"/>
      <c r="M18" s="267">
        <v>4631</v>
      </c>
      <c r="N18" s="267">
        <v>4</v>
      </c>
      <c r="O18" s="267">
        <v>119</v>
      </c>
      <c r="P18" s="267">
        <v>104</v>
      </c>
      <c r="Q18" s="269" t="s">
        <v>51</v>
      </c>
      <c r="R18" s="269" t="s">
        <v>51</v>
      </c>
      <c r="S18" s="269" t="s">
        <v>51</v>
      </c>
      <c r="T18" s="268">
        <f t="shared" si="1"/>
        <v>86.028343023255815</v>
      </c>
      <c r="U18" s="269" t="s">
        <v>51</v>
      </c>
      <c r="V18" s="269" t="s">
        <v>51</v>
      </c>
      <c r="W18" s="269" t="s">
        <v>51</v>
      </c>
    </row>
    <row r="19" spans="2:23" ht="24" customHeight="1">
      <c r="B19" s="127" t="s">
        <v>208</v>
      </c>
      <c r="C19" s="266">
        <v>1678</v>
      </c>
      <c r="D19" s="140">
        <f>J19</f>
        <v>3</v>
      </c>
      <c r="E19" s="140">
        <f>K19</f>
        <v>1385</v>
      </c>
      <c r="F19" s="140">
        <f>M19</f>
        <v>925</v>
      </c>
      <c r="G19" s="269" t="s">
        <v>51</v>
      </c>
      <c r="H19" s="269" t="s">
        <v>51</v>
      </c>
      <c r="I19" s="269" t="s">
        <v>51</v>
      </c>
      <c r="J19" s="267">
        <v>3</v>
      </c>
      <c r="K19" s="267">
        <v>1385</v>
      </c>
      <c r="L19" s="140"/>
      <c r="M19" s="267">
        <v>925</v>
      </c>
      <c r="N19" s="269" t="s">
        <v>51</v>
      </c>
      <c r="O19" s="269" t="s">
        <v>51</v>
      </c>
      <c r="P19" s="269" t="s">
        <v>51</v>
      </c>
      <c r="Q19" s="269" t="s">
        <v>51</v>
      </c>
      <c r="R19" s="269" t="s">
        <v>51</v>
      </c>
      <c r="S19" s="269" t="s">
        <v>51</v>
      </c>
      <c r="T19" s="268">
        <f t="shared" si="1"/>
        <v>55.125148986889151</v>
      </c>
      <c r="U19" s="267">
        <v>3</v>
      </c>
      <c r="V19" s="267">
        <v>191</v>
      </c>
      <c r="W19" s="267">
        <v>152</v>
      </c>
    </row>
    <row r="20" spans="2:23" ht="24" customHeight="1">
      <c r="B20" s="127" t="s">
        <v>209</v>
      </c>
      <c r="C20" s="266">
        <v>2419</v>
      </c>
      <c r="D20" s="140">
        <f>J20</f>
        <v>1</v>
      </c>
      <c r="E20" s="140">
        <f>K20</f>
        <v>2290</v>
      </c>
      <c r="F20" s="140">
        <f>M20</f>
        <v>2260</v>
      </c>
      <c r="G20" s="269" t="s">
        <v>51</v>
      </c>
      <c r="H20" s="269" t="s">
        <v>51</v>
      </c>
      <c r="I20" s="269" t="s">
        <v>51</v>
      </c>
      <c r="J20" s="267">
        <v>1</v>
      </c>
      <c r="K20" s="267">
        <v>2290</v>
      </c>
      <c r="L20" s="140"/>
      <c r="M20" s="267">
        <v>2260</v>
      </c>
      <c r="N20" s="269" t="s">
        <v>51</v>
      </c>
      <c r="O20" s="269" t="s">
        <v>51</v>
      </c>
      <c r="P20" s="269" t="s">
        <v>51</v>
      </c>
      <c r="Q20" s="269" t="s">
        <v>51</v>
      </c>
      <c r="R20" s="269" t="s">
        <v>51</v>
      </c>
      <c r="S20" s="269" t="s">
        <v>51</v>
      </c>
      <c r="T20" s="268">
        <f t="shared" si="1"/>
        <v>93.427035965274911</v>
      </c>
      <c r="U20" s="269" t="s">
        <v>51</v>
      </c>
      <c r="V20" s="269" t="s">
        <v>51</v>
      </c>
      <c r="W20" s="269" t="s">
        <v>51</v>
      </c>
    </row>
    <row r="21" spans="2:23" ht="24" customHeight="1">
      <c r="B21" s="127" t="s">
        <v>210</v>
      </c>
      <c r="C21" s="266">
        <v>25844</v>
      </c>
      <c r="D21" s="140">
        <f>G21</f>
        <v>1</v>
      </c>
      <c r="E21" s="140">
        <f>H21</f>
        <v>28700</v>
      </c>
      <c r="F21" s="140">
        <f>I21</f>
        <v>24236</v>
      </c>
      <c r="G21" s="267">
        <v>1</v>
      </c>
      <c r="H21" s="267">
        <v>28700</v>
      </c>
      <c r="I21" s="267">
        <v>24236</v>
      </c>
      <c r="J21" s="269" t="s">
        <v>51</v>
      </c>
      <c r="K21" s="269" t="s">
        <v>51</v>
      </c>
      <c r="L21" s="270"/>
      <c r="M21" s="269" t="s">
        <v>51</v>
      </c>
      <c r="N21" s="269" t="s">
        <v>51</v>
      </c>
      <c r="O21" s="269" t="s">
        <v>51</v>
      </c>
      <c r="P21" s="269" t="s">
        <v>51</v>
      </c>
      <c r="Q21" s="269" t="s">
        <v>51</v>
      </c>
      <c r="R21" s="269" t="s">
        <v>51</v>
      </c>
      <c r="S21" s="269" t="s">
        <v>51</v>
      </c>
      <c r="T21" s="268">
        <f t="shared" si="1"/>
        <v>93.778052932982519</v>
      </c>
      <c r="U21" s="269" t="s">
        <v>51</v>
      </c>
      <c r="V21" s="269" t="s">
        <v>51</v>
      </c>
      <c r="W21" s="269" t="s">
        <v>51</v>
      </c>
    </row>
    <row r="22" spans="2:23" ht="24" customHeight="1">
      <c r="B22" s="127" t="s">
        <v>211</v>
      </c>
      <c r="C22" s="266">
        <v>5665</v>
      </c>
      <c r="D22" s="140">
        <f>J22+N22</f>
        <v>8</v>
      </c>
      <c r="E22" s="140">
        <f>K22+O22</f>
        <v>6615</v>
      </c>
      <c r="F22" s="140">
        <f>M22+P22</f>
        <v>4159</v>
      </c>
      <c r="G22" s="269" t="s">
        <v>51</v>
      </c>
      <c r="H22" s="269" t="s">
        <v>51</v>
      </c>
      <c r="I22" s="269" t="s">
        <v>51</v>
      </c>
      <c r="J22" s="267">
        <v>7</v>
      </c>
      <c r="K22" s="267">
        <v>6615</v>
      </c>
      <c r="L22" s="202"/>
      <c r="M22" s="267">
        <v>4159</v>
      </c>
      <c r="N22" s="267">
        <v>1</v>
      </c>
      <c r="O22" s="267">
        <v>0</v>
      </c>
      <c r="P22" s="267">
        <v>0</v>
      </c>
      <c r="Q22" s="269" t="s">
        <v>51</v>
      </c>
      <c r="R22" s="269" t="s">
        <v>51</v>
      </c>
      <c r="S22" s="269" t="s">
        <v>51</v>
      </c>
      <c r="T22" s="268">
        <f t="shared" si="1"/>
        <v>73.415710503089144</v>
      </c>
      <c r="U22" s="267">
        <v>1</v>
      </c>
      <c r="V22" s="267">
        <v>84</v>
      </c>
      <c r="W22" s="267">
        <v>21</v>
      </c>
    </row>
    <row r="23" spans="2:23" ht="24" customHeight="1">
      <c r="B23" s="127" t="s">
        <v>212</v>
      </c>
      <c r="C23" s="266">
        <v>8699</v>
      </c>
      <c r="D23" s="140">
        <f>J23+N23</f>
        <v>20</v>
      </c>
      <c r="E23" s="140">
        <f>K23+O23</f>
        <v>9833</v>
      </c>
      <c r="F23" s="202">
        <f>M23+P23</f>
        <v>6437</v>
      </c>
      <c r="G23" s="269" t="s">
        <v>51</v>
      </c>
      <c r="H23" s="269" t="s">
        <v>51</v>
      </c>
      <c r="I23" s="269" t="s">
        <v>51</v>
      </c>
      <c r="J23" s="267">
        <v>17</v>
      </c>
      <c r="K23" s="267">
        <v>9783</v>
      </c>
      <c r="L23" s="140"/>
      <c r="M23" s="267">
        <v>6387</v>
      </c>
      <c r="N23" s="267">
        <v>3</v>
      </c>
      <c r="O23" s="267">
        <v>50</v>
      </c>
      <c r="P23" s="267">
        <v>50</v>
      </c>
      <c r="Q23" s="269" t="s">
        <v>51</v>
      </c>
      <c r="R23" s="269" t="s">
        <v>51</v>
      </c>
      <c r="S23" s="269" t="s">
        <v>51</v>
      </c>
      <c r="T23" s="268">
        <f t="shared" si="1"/>
        <v>73.997011150706982</v>
      </c>
      <c r="U23" s="267">
        <v>29</v>
      </c>
      <c r="V23" s="267">
        <v>2114</v>
      </c>
      <c r="W23" s="267">
        <v>1094</v>
      </c>
    </row>
    <row r="24" spans="2:23" ht="24" customHeight="1">
      <c r="B24" s="127" t="s">
        <v>213</v>
      </c>
      <c r="C24" s="266">
        <v>7359</v>
      </c>
      <c r="D24" s="140">
        <f>G24+J24+N24</f>
        <v>7</v>
      </c>
      <c r="E24" s="202">
        <f>H24+K24+O24</f>
        <v>11998</v>
      </c>
      <c r="F24" s="202">
        <f>I24+M24+P24</f>
        <v>6792</v>
      </c>
      <c r="G24" s="267">
        <v>1</v>
      </c>
      <c r="H24" s="267">
        <v>5900</v>
      </c>
      <c r="I24" s="267">
        <v>3409</v>
      </c>
      <c r="J24" s="267">
        <v>4</v>
      </c>
      <c r="K24" s="267">
        <v>5750</v>
      </c>
      <c r="L24" s="140"/>
      <c r="M24" s="267">
        <v>3035</v>
      </c>
      <c r="N24" s="267">
        <v>2</v>
      </c>
      <c r="O24" s="267">
        <v>348</v>
      </c>
      <c r="P24" s="267">
        <v>348</v>
      </c>
      <c r="Q24" s="269" t="s">
        <v>51</v>
      </c>
      <c r="R24" s="269" t="s">
        <v>51</v>
      </c>
      <c r="S24" s="269" t="s">
        <v>51</v>
      </c>
      <c r="T24" s="268">
        <f t="shared" si="1"/>
        <v>92.295148797390951</v>
      </c>
      <c r="U24" s="269" t="s">
        <v>51</v>
      </c>
      <c r="V24" s="269" t="s">
        <v>51</v>
      </c>
      <c r="W24" s="269" t="s">
        <v>51</v>
      </c>
    </row>
    <row r="25" spans="2:23" ht="24" customHeight="1">
      <c r="B25" s="127" t="s">
        <v>214</v>
      </c>
      <c r="C25" s="266">
        <v>4495</v>
      </c>
      <c r="D25" s="140">
        <f>G25+J25</f>
        <v>2</v>
      </c>
      <c r="E25" s="202">
        <f>H25+K25</f>
        <v>5830</v>
      </c>
      <c r="F25" s="202">
        <f>I25+M25</f>
        <v>4270</v>
      </c>
      <c r="G25" s="267">
        <v>1</v>
      </c>
      <c r="H25" s="267">
        <v>5500</v>
      </c>
      <c r="I25" s="267">
        <v>4067</v>
      </c>
      <c r="J25" s="267">
        <v>1</v>
      </c>
      <c r="K25" s="267">
        <v>330</v>
      </c>
      <c r="L25" s="140"/>
      <c r="M25" s="267">
        <v>203</v>
      </c>
      <c r="N25" s="269" t="s">
        <v>51</v>
      </c>
      <c r="O25" s="269" t="s">
        <v>51</v>
      </c>
      <c r="P25" s="269" t="s">
        <v>51</v>
      </c>
      <c r="Q25" s="269" t="s">
        <v>51</v>
      </c>
      <c r="R25" s="269" t="s">
        <v>51</v>
      </c>
      <c r="S25" s="269" t="s">
        <v>51</v>
      </c>
      <c r="T25" s="268">
        <f t="shared" si="1"/>
        <v>94.994438264738605</v>
      </c>
      <c r="U25" s="267">
        <v>1</v>
      </c>
      <c r="V25" s="267">
        <v>98</v>
      </c>
      <c r="W25" s="267">
        <v>39</v>
      </c>
    </row>
    <row r="26" spans="2:23" ht="24" customHeight="1">
      <c r="B26" s="127" t="s">
        <v>215</v>
      </c>
      <c r="C26" s="266">
        <v>9823</v>
      </c>
      <c r="D26" s="140">
        <f>G26+J26</f>
        <v>8</v>
      </c>
      <c r="E26" s="202">
        <f>H26+K26</f>
        <v>14300</v>
      </c>
      <c r="F26" s="202">
        <f>I26+M26</f>
        <v>9247</v>
      </c>
      <c r="G26" s="267">
        <v>1</v>
      </c>
      <c r="H26" s="267">
        <v>11100</v>
      </c>
      <c r="I26" s="267">
        <v>7056</v>
      </c>
      <c r="J26" s="267">
        <v>7</v>
      </c>
      <c r="K26" s="267">
        <v>3200</v>
      </c>
      <c r="L26" s="140"/>
      <c r="M26" s="267">
        <v>2191</v>
      </c>
      <c r="N26" s="269" t="s">
        <v>51</v>
      </c>
      <c r="O26" s="269" t="s">
        <v>51</v>
      </c>
      <c r="P26" s="269" t="s">
        <v>51</v>
      </c>
      <c r="Q26" s="269" t="s">
        <v>51</v>
      </c>
      <c r="R26" s="269" t="s">
        <v>51</v>
      </c>
      <c r="S26" s="269" t="s">
        <v>51</v>
      </c>
      <c r="T26" s="268">
        <f t="shared" si="1"/>
        <v>94.136210933523373</v>
      </c>
      <c r="U26" s="267">
        <v>13</v>
      </c>
      <c r="V26" s="267">
        <v>932</v>
      </c>
      <c r="W26" s="267">
        <v>623</v>
      </c>
    </row>
    <row r="27" spans="2:23" ht="24" customHeight="1">
      <c r="B27" s="127" t="s">
        <v>216</v>
      </c>
      <c r="C27" s="266">
        <v>15229</v>
      </c>
      <c r="D27" s="140">
        <f>G27+Q27</f>
        <v>2</v>
      </c>
      <c r="E27" s="202">
        <f t="shared" ref="E27:F30" si="2">H27</f>
        <v>16100</v>
      </c>
      <c r="F27" s="202">
        <f t="shared" si="2"/>
        <v>15229</v>
      </c>
      <c r="G27" s="267">
        <v>1</v>
      </c>
      <c r="H27" s="267">
        <v>16100</v>
      </c>
      <c r="I27" s="267">
        <v>15229</v>
      </c>
      <c r="J27" s="269" t="s">
        <v>51</v>
      </c>
      <c r="K27" s="269" t="s">
        <v>51</v>
      </c>
      <c r="L27" s="270"/>
      <c r="M27" s="269" t="s">
        <v>51</v>
      </c>
      <c r="N27" s="269" t="s">
        <v>51</v>
      </c>
      <c r="O27" s="269" t="s">
        <v>51</v>
      </c>
      <c r="P27" s="269" t="s">
        <v>51</v>
      </c>
      <c r="Q27" s="267">
        <v>1</v>
      </c>
      <c r="R27" s="267">
        <v>600</v>
      </c>
      <c r="S27" s="267">
        <v>528</v>
      </c>
      <c r="T27" s="268">
        <f t="shared" si="1"/>
        <v>100</v>
      </c>
      <c r="U27" s="269" t="s">
        <v>51</v>
      </c>
      <c r="V27" s="269" t="s">
        <v>51</v>
      </c>
      <c r="W27" s="269" t="s">
        <v>51</v>
      </c>
    </row>
    <row r="28" spans="2:23" ht="24" customHeight="1">
      <c r="B28" s="127" t="s">
        <v>217</v>
      </c>
      <c r="C28" s="266">
        <v>21978</v>
      </c>
      <c r="D28" s="140">
        <f>G28</f>
        <v>1</v>
      </c>
      <c r="E28" s="202">
        <f t="shared" si="2"/>
        <v>24788</v>
      </c>
      <c r="F28" s="202">
        <f t="shared" si="2"/>
        <v>21978</v>
      </c>
      <c r="G28" s="267">
        <v>1</v>
      </c>
      <c r="H28" s="267">
        <v>24788</v>
      </c>
      <c r="I28" s="267">
        <v>21978</v>
      </c>
      <c r="J28" s="269" t="s">
        <v>51</v>
      </c>
      <c r="K28" s="269" t="s">
        <v>51</v>
      </c>
      <c r="L28" s="270"/>
      <c r="M28" s="269" t="s">
        <v>51</v>
      </c>
      <c r="N28" s="269" t="s">
        <v>51</v>
      </c>
      <c r="O28" s="269" t="s">
        <v>51</v>
      </c>
      <c r="P28" s="269" t="s">
        <v>51</v>
      </c>
      <c r="Q28" s="269" t="s">
        <v>51</v>
      </c>
      <c r="R28" s="269" t="s">
        <v>51</v>
      </c>
      <c r="S28" s="269" t="s">
        <v>51</v>
      </c>
      <c r="T28" s="268">
        <f t="shared" si="1"/>
        <v>100</v>
      </c>
      <c r="U28" s="269" t="s">
        <v>51</v>
      </c>
      <c r="V28" s="269" t="s">
        <v>51</v>
      </c>
      <c r="W28" s="269" t="s">
        <v>51</v>
      </c>
    </row>
    <row r="29" spans="2:23" ht="24" customHeight="1">
      <c r="B29" s="127" t="s">
        <v>218</v>
      </c>
      <c r="C29" s="266">
        <v>33970</v>
      </c>
      <c r="D29" s="140">
        <f>G29</f>
        <v>1</v>
      </c>
      <c r="E29" s="202">
        <f t="shared" si="2"/>
        <v>35000</v>
      </c>
      <c r="F29" s="202">
        <f t="shared" si="2"/>
        <v>33839</v>
      </c>
      <c r="G29" s="267">
        <v>1</v>
      </c>
      <c r="H29" s="267">
        <v>35000</v>
      </c>
      <c r="I29" s="267">
        <v>33839</v>
      </c>
      <c r="J29" s="269" t="s">
        <v>51</v>
      </c>
      <c r="K29" s="269" t="s">
        <v>51</v>
      </c>
      <c r="L29" s="270"/>
      <c r="M29" s="269" t="s">
        <v>51</v>
      </c>
      <c r="N29" s="269" t="s">
        <v>51</v>
      </c>
      <c r="O29" s="269" t="s">
        <v>51</v>
      </c>
      <c r="P29" s="269" t="s">
        <v>51</v>
      </c>
      <c r="Q29" s="269" t="s">
        <v>51</v>
      </c>
      <c r="R29" s="269" t="s">
        <v>51</v>
      </c>
      <c r="S29" s="269" t="s">
        <v>51</v>
      </c>
      <c r="T29" s="268">
        <f t="shared" si="1"/>
        <v>99.614365616720633</v>
      </c>
      <c r="U29" s="269" t="s">
        <v>51</v>
      </c>
      <c r="V29" s="269" t="s">
        <v>51</v>
      </c>
      <c r="W29" s="269" t="s">
        <v>51</v>
      </c>
    </row>
    <row r="30" spans="2:23" ht="24" customHeight="1">
      <c r="B30" s="127" t="s">
        <v>219</v>
      </c>
      <c r="C30" s="266">
        <v>13860</v>
      </c>
      <c r="D30" s="140">
        <f>G30</f>
        <v>1</v>
      </c>
      <c r="E30" s="202">
        <f t="shared" si="2"/>
        <v>14200</v>
      </c>
      <c r="F30" s="202">
        <f t="shared" si="2"/>
        <v>13793</v>
      </c>
      <c r="G30" s="267">
        <v>1</v>
      </c>
      <c r="H30" s="267">
        <v>14200</v>
      </c>
      <c r="I30" s="267">
        <v>13793</v>
      </c>
      <c r="J30" s="269" t="s">
        <v>51</v>
      </c>
      <c r="K30" s="269" t="s">
        <v>51</v>
      </c>
      <c r="L30" s="270"/>
      <c r="M30" s="269" t="s">
        <v>51</v>
      </c>
      <c r="N30" s="269" t="s">
        <v>51</v>
      </c>
      <c r="O30" s="269" t="s">
        <v>51</v>
      </c>
      <c r="P30" s="269" t="s">
        <v>51</v>
      </c>
      <c r="Q30" s="269" t="s">
        <v>51</v>
      </c>
      <c r="R30" s="269" t="s">
        <v>51</v>
      </c>
      <c r="S30" s="269" t="s">
        <v>51</v>
      </c>
      <c r="T30" s="268">
        <f t="shared" si="1"/>
        <v>99.516594516594509</v>
      </c>
      <c r="U30" s="269" t="s">
        <v>51</v>
      </c>
      <c r="V30" s="269" t="s">
        <v>51</v>
      </c>
      <c r="W30" s="269" t="s">
        <v>51</v>
      </c>
    </row>
    <row r="31" spans="2:23" ht="24" customHeight="1">
      <c r="B31" s="127" t="s">
        <v>220</v>
      </c>
      <c r="C31" s="266">
        <v>12395</v>
      </c>
      <c r="D31" s="140">
        <f>G31+N31</f>
        <v>2</v>
      </c>
      <c r="E31" s="202">
        <f>H31+O31</f>
        <v>13300</v>
      </c>
      <c r="F31" s="202">
        <f>I31+P31</f>
        <v>11944</v>
      </c>
      <c r="G31" s="267">
        <v>1</v>
      </c>
      <c r="H31" s="267">
        <v>13000</v>
      </c>
      <c r="I31" s="267">
        <v>11782</v>
      </c>
      <c r="J31" s="269" t="s">
        <v>51</v>
      </c>
      <c r="K31" s="269" t="s">
        <v>51</v>
      </c>
      <c r="L31" s="271"/>
      <c r="M31" s="269" t="s">
        <v>51</v>
      </c>
      <c r="N31" s="267">
        <v>1</v>
      </c>
      <c r="O31" s="267">
        <v>300</v>
      </c>
      <c r="P31" s="267">
        <v>162</v>
      </c>
      <c r="Q31" s="269" t="s">
        <v>51</v>
      </c>
      <c r="R31" s="269" t="s">
        <v>51</v>
      </c>
      <c r="S31" s="269" t="s">
        <v>51</v>
      </c>
      <c r="T31" s="268">
        <f t="shared" si="1"/>
        <v>96.36143606292859</v>
      </c>
      <c r="U31" s="269" t="s">
        <v>51</v>
      </c>
      <c r="V31" s="269" t="s">
        <v>51</v>
      </c>
      <c r="W31" s="269" t="s">
        <v>51</v>
      </c>
    </row>
    <row r="32" spans="2:23" ht="24" customHeight="1">
      <c r="B32" s="127" t="s">
        <v>221</v>
      </c>
      <c r="C32" s="266">
        <v>9803</v>
      </c>
      <c r="D32" s="140">
        <f>G32+J32</f>
        <v>8</v>
      </c>
      <c r="E32" s="202">
        <f>H32+K32</f>
        <v>17330</v>
      </c>
      <c r="F32" s="202">
        <f>I32+M32</f>
        <v>8055</v>
      </c>
      <c r="G32" s="267">
        <v>1</v>
      </c>
      <c r="H32" s="267">
        <v>12100</v>
      </c>
      <c r="I32" s="267">
        <v>6556</v>
      </c>
      <c r="J32" s="267">
        <v>7</v>
      </c>
      <c r="K32" s="267">
        <v>5230</v>
      </c>
      <c r="L32" s="202"/>
      <c r="M32" s="267">
        <v>1499</v>
      </c>
      <c r="N32" s="269" t="s">
        <v>51</v>
      </c>
      <c r="O32" s="269" t="s">
        <v>51</v>
      </c>
      <c r="P32" s="269" t="s">
        <v>51</v>
      </c>
      <c r="Q32" s="269" t="s">
        <v>51</v>
      </c>
      <c r="R32" s="269" t="s">
        <v>51</v>
      </c>
      <c r="S32" s="269" t="s">
        <v>51</v>
      </c>
      <c r="T32" s="268">
        <f t="shared" si="1"/>
        <v>82.168723860042846</v>
      </c>
      <c r="U32" s="267">
        <v>14</v>
      </c>
      <c r="V32" s="267">
        <v>1038</v>
      </c>
      <c r="W32" s="267">
        <v>392</v>
      </c>
    </row>
    <row r="33" spans="2:24" ht="24" customHeight="1" thickBot="1">
      <c r="B33" s="205" t="s">
        <v>222</v>
      </c>
      <c r="C33" s="272">
        <v>14684</v>
      </c>
      <c r="D33" s="273">
        <f>G33+J33+Q33</f>
        <v>9</v>
      </c>
      <c r="E33" s="274">
        <f>H33+K33</f>
        <v>14140</v>
      </c>
      <c r="F33" s="274">
        <f>I33+M33</f>
        <v>13419</v>
      </c>
      <c r="G33" s="275">
        <v>1</v>
      </c>
      <c r="H33" s="275">
        <v>7600</v>
      </c>
      <c r="I33" s="275">
        <v>7008</v>
      </c>
      <c r="J33" s="275">
        <v>6</v>
      </c>
      <c r="K33" s="275">
        <v>6540</v>
      </c>
      <c r="L33" s="140"/>
      <c r="M33" s="275">
        <v>6411</v>
      </c>
      <c r="N33" s="276" t="s">
        <v>51</v>
      </c>
      <c r="O33" s="276" t="s">
        <v>51</v>
      </c>
      <c r="P33" s="276" t="s">
        <v>51</v>
      </c>
      <c r="Q33" s="275">
        <v>2</v>
      </c>
      <c r="R33" s="275">
        <v>0</v>
      </c>
      <c r="S33" s="275">
        <v>27</v>
      </c>
      <c r="T33" s="277">
        <f t="shared" si="1"/>
        <v>91.385181149550533</v>
      </c>
      <c r="U33" s="275">
        <v>6</v>
      </c>
      <c r="V33" s="275">
        <v>533</v>
      </c>
      <c r="W33" s="275">
        <v>196</v>
      </c>
    </row>
    <row r="34" spans="2:24" ht="16.5" customHeight="1">
      <c r="B34" s="111" t="s">
        <v>223</v>
      </c>
      <c r="C34" s="118"/>
      <c r="D34" s="118"/>
      <c r="E34" s="111"/>
      <c r="F34" s="111"/>
      <c r="G34" s="111"/>
      <c r="H34" s="111"/>
      <c r="I34" s="111"/>
      <c r="J34" s="111"/>
      <c r="K34" s="137"/>
      <c r="L34" s="137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278"/>
    </row>
    <row r="35" spans="2:24">
      <c r="C35" s="124"/>
      <c r="D35" s="124"/>
      <c r="E35" s="124"/>
      <c r="F35" s="124"/>
      <c r="G35" s="124"/>
      <c r="H35" s="124"/>
      <c r="I35" s="124"/>
      <c r="J35" s="124"/>
      <c r="K35" s="124"/>
      <c r="M35" s="124"/>
      <c r="N35" s="124"/>
      <c r="O35" s="124"/>
      <c r="P35" s="124"/>
      <c r="Q35" s="124"/>
      <c r="R35" s="124"/>
      <c r="S35" s="124"/>
      <c r="U35" s="124"/>
      <c r="V35" s="124"/>
      <c r="W35" s="124"/>
    </row>
    <row r="48" spans="2:24">
      <c r="B48" s="279"/>
      <c r="C48" s="280"/>
      <c r="D48" s="279"/>
      <c r="E48" s="279"/>
      <c r="F48" s="279"/>
      <c r="G48" s="281"/>
      <c r="H48" s="281"/>
      <c r="I48" s="282"/>
      <c r="J48" s="279"/>
      <c r="K48" s="283"/>
      <c r="L48" s="122"/>
    </row>
    <row r="49" spans="2:12">
      <c r="B49" s="280"/>
      <c r="C49" s="280"/>
      <c r="D49" s="280"/>
      <c r="E49" s="280"/>
      <c r="F49" s="280"/>
      <c r="G49" s="280"/>
      <c r="H49" s="280"/>
      <c r="I49" s="282"/>
      <c r="J49" s="280"/>
      <c r="K49" s="284"/>
      <c r="L49" s="285"/>
    </row>
    <row r="50" spans="2:12">
      <c r="B50" s="280"/>
      <c r="C50" s="279"/>
      <c r="D50" s="279"/>
      <c r="E50" s="279"/>
      <c r="F50" s="280"/>
      <c r="G50" s="280"/>
      <c r="H50" s="280"/>
      <c r="I50" s="282"/>
      <c r="J50" s="280"/>
      <c r="K50" s="284"/>
      <c r="L50" s="285"/>
    </row>
    <row r="51" spans="2:12">
      <c r="B51" s="279"/>
      <c r="C51" s="279"/>
      <c r="D51" s="279"/>
      <c r="E51" s="279"/>
      <c r="F51" s="280"/>
      <c r="G51" s="280"/>
      <c r="H51" s="280"/>
      <c r="I51" s="282"/>
      <c r="J51" s="279"/>
      <c r="K51" s="283"/>
      <c r="L51" s="122"/>
    </row>
    <row r="52" spans="2:12">
      <c r="B52" s="278"/>
      <c r="C52" s="278"/>
      <c r="D52" s="278"/>
      <c r="E52" s="278"/>
      <c r="F52" s="278"/>
      <c r="G52" s="278"/>
      <c r="H52" s="278"/>
      <c r="I52" s="278"/>
      <c r="J52" s="278"/>
      <c r="K52" s="286"/>
    </row>
    <row r="53" spans="2:12">
      <c r="B53" s="279"/>
      <c r="C53" s="280"/>
      <c r="D53" s="280"/>
      <c r="E53" s="280"/>
      <c r="F53" s="280"/>
      <c r="G53" s="280"/>
      <c r="H53" s="280"/>
      <c r="I53" s="282"/>
      <c r="J53" s="280"/>
      <c r="K53" s="284"/>
      <c r="L53" s="285"/>
    </row>
    <row r="54" spans="2:12">
      <c r="B54" s="279"/>
      <c r="C54" s="280"/>
      <c r="D54" s="280"/>
      <c r="E54" s="280"/>
      <c r="F54" s="280"/>
      <c r="G54" s="280"/>
      <c r="H54" s="280"/>
      <c r="I54" s="282"/>
      <c r="J54" s="279"/>
      <c r="K54" s="283"/>
      <c r="L54" s="122"/>
    </row>
    <row r="55" spans="2:12">
      <c r="B55" s="279"/>
      <c r="C55" s="280"/>
      <c r="D55" s="280"/>
      <c r="E55" s="280"/>
      <c r="F55" s="280"/>
      <c r="G55" s="280"/>
      <c r="H55" s="280"/>
      <c r="I55" s="282"/>
      <c r="J55" s="279"/>
      <c r="K55" s="283"/>
      <c r="L55" s="122"/>
    </row>
    <row r="56" spans="2:12">
      <c r="B56" s="280"/>
      <c r="C56" s="280"/>
      <c r="D56" s="280"/>
      <c r="E56" s="280"/>
      <c r="F56" s="280"/>
      <c r="G56" s="280"/>
      <c r="H56" s="280"/>
      <c r="I56" s="282"/>
      <c r="J56" s="280"/>
      <c r="K56" s="284"/>
      <c r="L56" s="285"/>
    </row>
    <row r="57" spans="2:12">
      <c r="B57" s="279"/>
      <c r="C57" s="280"/>
      <c r="D57" s="280"/>
      <c r="E57" s="280"/>
      <c r="F57" s="280"/>
      <c r="G57" s="280"/>
      <c r="H57" s="280"/>
      <c r="I57" s="282"/>
      <c r="J57" s="279"/>
      <c r="K57" s="283"/>
      <c r="L57" s="122"/>
    </row>
    <row r="58" spans="2:12">
      <c r="B58" s="278"/>
      <c r="C58" s="280"/>
      <c r="D58" s="280"/>
      <c r="E58" s="280"/>
      <c r="F58" s="280"/>
      <c r="G58" s="280"/>
      <c r="H58" s="280"/>
      <c r="I58" s="278"/>
      <c r="J58" s="278"/>
      <c r="K58" s="286"/>
    </row>
    <row r="59" spans="2:12">
      <c r="B59" s="279"/>
      <c r="C59" s="280"/>
      <c r="D59" s="280"/>
      <c r="E59" s="280"/>
      <c r="F59" s="280"/>
      <c r="G59" s="280"/>
      <c r="H59" s="280"/>
      <c r="I59" s="282"/>
      <c r="J59" s="280"/>
      <c r="K59" s="284"/>
      <c r="L59" s="285"/>
    </row>
    <row r="60" spans="2:12">
      <c r="B60" s="280"/>
      <c r="C60" s="279"/>
      <c r="D60" s="279"/>
      <c r="E60" s="279"/>
      <c r="F60" s="280"/>
      <c r="G60" s="280"/>
      <c r="H60" s="280"/>
      <c r="I60" s="282"/>
      <c r="J60" s="280"/>
      <c r="K60" s="284"/>
      <c r="L60" s="285"/>
    </row>
    <row r="61" spans="2:12">
      <c r="B61" s="279"/>
      <c r="C61" s="280"/>
      <c r="D61" s="280"/>
      <c r="E61" s="280"/>
      <c r="F61" s="280"/>
      <c r="G61" s="280"/>
      <c r="H61" s="280"/>
      <c r="I61" s="282"/>
      <c r="J61" s="279"/>
      <c r="K61" s="283"/>
      <c r="L61" s="122"/>
    </row>
    <row r="62" spans="2:12">
      <c r="B62" s="279"/>
      <c r="C62" s="280"/>
      <c r="D62" s="280"/>
      <c r="E62" s="280"/>
      <c r="F62" s="280"/>
      <c r="G62" s="280"/>
      <c r="H62" s="280"/>
      <c r="I62" s="282"/>
      <c r="J62" s="279"/>
      <c r="K62" s="283"/>
      <c r="L62" s="122"/>
    </row>
    <row r="63" spans="2:12">
      <c r="B63" s="279"/>
      <c r="C63" s="280"/>
      <c r="D63" s="280"/>
      <c r="E63" s="280"/>
      <c r="F63" s="280"/>
      <c r="G63" s="280"/>
      <c r="H63" s="280"/>
      <c r="I63" s="282"/>
      <c r="J63" s="279"/>
      <c r="K63" s="283"/>
      <c r="L63" s="122"/>
    </row>
    <row r="64" spans="2:12">
      <c r="B64" s="278"/>
      <c r="C64" s="280"/>
      <c r="D64" s="280"/>
      <c r="E64" s="280"/>
      <c r="F64" s="280"/>
      <c r="G64" s="280"/>
      <c r="H64" s="280"/>
      <c r="I64" s="278"/>
      <c r="J64" s="278"/>
      <c r="K64" s="286"/>
    </row>
    <row r="65" spans="2:12">
      <c r="B65" s="278"/>
      <c r="C65" s="280"/>
      <c r="D65" s="280"/>
      <c r="E65" s="280"/>
      <c r="F65" s="280"/>
      <c r="G65" s="280"/>
      <c r="H65" s="280"/>
      <c r="I65" s="282"/>
      <c r="J65" s="279"/>
      <c r="K65" s="283"/>
      <c r="L65" s="122"/>
    </row>
    <row r="66" spans="2:12">
      <c r="B66" s="279"/>
      <c r="C66" s="280"/>
      <c r="D66" s="280"/>
      <c r="E66" s="280"/>
      <c r="F66" s="280"/>
      <c r="G66" s="280"/>
      <c r="H66" s="280"/>
      <c r="I66" s="282"/>
      <c r="J66" s="279"/>
      <c r="K66" s="283"/>
      <c r="L66" s="122"/>
    </row>
    <row r="67" spans="2:12">
      <c r="B67" s="279"/>
      <c r="C67" s="280"/>
      <c r="D67" s="280"/>
      <c r="E67" s="280"/>
      <c r="F67" s="280"/>
      <c r="G67" s="280"/>
      <c r="H67" s="280"/>
      <c r="I67" s="282"/>
      <c r="J67" s="280"/>
      <c r="K67" s="284"/>
      <c r="L67" s="285"/>
    </row>
    <row r="68" spans="2:12">
      <c r="B68" s="279"/>
      <c r="C68" s="280"/>
      <c r="D68" s="280"/>
      <c r="E68" s="280"/>
      <c r="F68" s="280"/>
      <c r="G68" s="280"/>
      <c r="H68" s="280"/>
      <c r="I68" s="282"/>
      <c r="J68" s="280"/>
      <c r="K68" s="284"/>
      <c r="L68" s="285"/>
    </row>
    <row r="69" spans="2:12">
      <c r="B69" s="279"/>
      <c r="C69" s="280"/>
      <c r="D69" s="280"/>
      <c r="E69" s="280"/>
      <c r="F69" s="280"/>
      <c r="G69" s="280"/>
      <c r="H69" s="280"/>
      <c r="I69" s="282"/>
      <c r="J69" s="279"/>
      <c r="K69" s="283"/>
      <c r="L69" s="122"/>
    </row>
    <row r="70" spans="2:12">
      <c r="B70" s="278"/>
      <c r="C70" s="280"/>
      <c r="D70" s="280"/>
      <c r="E70" s="280"/>
      <c r="F70" s="280"/>
      <c r="G70" s="280"/>
      <c r="H70" s="280"/>
      <c r="I70" s="278"/>
      <c r="J70" s="278"/>
      <c r="K70" s="286"/>
    </row>
    <row r="71" spans="2:12">
      <c r="B71" s="279"/>
      <c r="C71" s="280"/>
      <c r="D71" s="280"/>
      <c r="E71" s="280"/>
      <c r="F71" s="280"/>
      <c r="G71" s="280"/>
      <c r="H71" s="280"/>
      <c r="I71" s="282"/>
      <c r="J71" s="279"/>
      <c r="K71" s="283"/>
      <c r="L71" s="122"/>
    </row>
    <row r="72" spans="2:12">
      <c r="B72" s="278"/>
      <c r="C72" s="280"/>
      <c r="D72" s="280"/>
      <c r="E72" s="280"/>
      <c r="F72" s="280"/>
      <c r="G72" s="280"/>
      <c r="H72" s="280"/>
      <c r="I72" s="282"/>
      <c r="J72" s="279"/>
      <c r="K72" s="283"/>
      <c r="L72" s="122"/>
    </row>
    <row r="73" spans="2:12">
      <c r="B73" s="279"/>
      <c r="C73" s="280"/>
      <c r="D73" s="280"/>
      <c r="E73" s="280"/>
      <c r="F73" s="280"/>
      <c r="G73" s="280"/>
      <c r="H73" s="280"/>
      <c r="I73" s="282"/>
      <c r="J73" s="279"/>
      <c r="K73" s="279"/>
      <c r="L73" s="213"/>
    </row>
    <row r="74" spans="2:12">
      <c r="B74" s="280"/>
      <c r="C74" s="280"/>
      <c r="D74" s="280"/>
      <c r="E74" s="280"/>
      <c r="F74" s="280"/>
      <c r="G74" s="280"/>
      <c r="H74" s="280"/>
      <c r="I74" s="282"/>
      <c r="J74" s="280"/>
      <c r="K74" s="280"/>
      <c r="L74" s="287"/>
    </row>
    <row r="75" spans="2:12">
      <c r="B75" s="280"/>
      <c r="C75" s="280"/>
      <c r="D75" s="280"/>
      <c r="E75" s="280"/>
      <c r="F75" s="280"/>
      <c r="G75" s="280"/>
      <c r="H75" s="280"/>
      <c r="I75" s="282"/>
      <c r="J75" s="280"/>
      <c r="K75" s="280"/>
      <c r="L75" s="287"/>
    </row>
    <row r="76" spans="2:12">
      <c r="B76" s="278"/>
      <c r="C76" s="280"/>
      <c r="D76" s="280"/>
      <c r="E76" s="280"/>
      <c r="F76" s="280"/>
      <c r="G76" s="280"/>
      <c r="H76" s="280"/>
      <c r="I76" s="278"/>
      <c r="J76" s="280"/>
      <c r="K76" s="280"/>
      <c r="L76" s="287"/>
    </row>
    <row r="77" spans="2:12">
      <c r="B77" s="280"/>
      <c r="C77" s="280"/>
      <c r="D77" s="280"/>
      <c r="E77" s="280"/>
      <c r="F77" s="280"/>
      <c r="G77" s="280"/>
      <c r="H77" s="280"/>
      <c r="I77" s="282"/>
      <c r="J77" s="280"/>
      <c r="K77" s="280"/>
      <c r="L77" s="287"/>
    </row>
    <row r="78" spans="2:12">
      <c r="B78" s="280"/>
      <c r="C78" s="280"/>
      <c r="D78" s="280"/>
      <c r="E78" s="280"/>
      <c r="F78" s="280"/>
      <c r="G78" s="280"/>
      <c r="H78" s="280"/>
      <c r="I78" s="282"/>
      <c r="J78" s="280"/>
      <c r="K78" s="280"/>
      <c r="L78" s="287"/>
    </row>
    <row r="79" spans="2:12">
      <c r="B79" s="280"/>
      <c r="C79" s="279"/>
      <c r="D79" s="279"/>
      <c r="E79" s="279"/>
      <c r="F79" s="280"/>
      <c r="G79" s="280"/>
      <c r="H79" s="280"/>
      <c r="I79" s="282"/>
      <c r="J79" s="280"/>
      <c r="K79" s="280"/>
      <c r="L79" s="287"/>
    </row>
    <row r="80" spans="2:12">
      <c r="B80" s="280"/>
      <c r="C80" s="280"/>
      <c r="D80" s="280"/>
      <c r="E80" s="280"/>
      <c r="F80" s="280"/>
      <c r="G80" s="280"/>
      <c r="H80" s="280"/>
      <c r="I80" s="282"/>
      <c r="J80" s="280"/>
      <c r="K80" s="280"/>
      <c r="L80" s="287"/>
    </row>
    <row r="81" spans="2:12">
      <c r="B81" s="280"/>
      <c r="C81" s="280"/>
      <c r="D81" s="280"/>
      <c r="E81" s="280"/>
      <c r="F81" s="280"/>
      <c r="G81" s="280"/>
      <c r="H81" s="280"/>
      <c r="I81" s="282"/>
      <c r="J81" s="280"/>
      <c r="K81" s="280"/>
      <c r="L81" s="287"/>
    </row>
  </sheetData>
  <mergeCells count="23">
    <mergeCell ref="B2:K2"/>
    <mergeCell ref="B4:B6"/>
    <mergeCell ref="C4:C6"/>
    <mergeCell ref="D4:F4"/>
    <mergeCell ref="G4:I4"/>
    <mergeCell ref="J4:K4"/>
    <mergeCell ref="K5:K6"/>
    <mergeCell ref="W5:W6"/>
    <mergeCell ref="N4:S4"/>
    <mergeCell ref="T4:T6"/>
    <mergeCell ref="U4:W4"/>
    <mergeCell ref="D5:D6"/>
    <mergeCell ref="E5:E6"/>
    <mergeCell ref="F5:F6"/>
    <mergeCell ref="G5:G6"/>
    <mergeCell ref="H5:H6"/>
    <mergeCell ref="I5:I6"/>
    <mergeCell ref="J5:J6"/>
    <mergeCell ref="M5:M6"/>
    <mergeCell ref="N5:P5"/>
    <mergeCell ref="Q5:S5"/>
    <mergeCell ref="U5:U6"/>
    <mergeCell ref="V5:V6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colBreaks count="1" manualBreakCount="1">
    <brk id="12" min="1" max="3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view="pageBreakPreview" zoomScaleNormal="100" workbookViewId="0"/>
  </sheetViews>
  <sheetFormatPr defaultRowHeight="13.5"/>
  <cols>
    <col min="1" max="1" width="9.33203125" style="97"/>
    <col min="2" max="2" width="15.5" style="97" customWidth="1"/>
    <col min="3" max="11" width="12.1640625" style="97" customWidth="1"/>
    <col min="12" max="12" width="0.5" style="97" customWidth="1"/>
    <col min="13" max="20" width="10.1640625" style="97" customWidth="1"/>
    <col min="21" max="21" width="9.5" style="97" customWidth="1"/>
    <col min="22" max="22" width="6" style="97" customWidth="1"/>
    <col min="23" max="25" width="9.5" style="97" customWidth="1"/>
    <col min="26" max="257" width="9.33203125" style="97"/>
    <col min="258" max="258" width="15.5" style="97" customWidth="1"/>
    <col min="259" max="267" width="12.1640625" style="97" customWidth="1"/>
    <col min="268" max="268" width="0.5" style="97" customWidth="1"/>
    <col min="269" max="276" width="10.1640625" style="97" customWidth="1"/>
    <col min="277" max="277" width="9.5" style="97" customWidth="1"/>
    <col min="278" max="278" width="6" style="97" customWidth="1"/>
    <col min="279" max="281" width="9.5" style="97" customWidth="1"/>
    <col min="282" max="513" width="9.33203125" style="97"/>
    <col min="514" max="514" width="15.5" style="97" customWidth="1"/>
    <col min="515" max="523" width="12.1640625" style="97" customWidth="1"/>
    <col min="524" max="524" width="0.5" style="97" customWidth="1"/>
    <col min="525" max="532" width="10.1640625" style="97" customWidth="1"/>
    <col min="533" max="533" width="9.5" style="97" customWidth="1"/>
    <col min="534" max="534" width="6" style="97" customWidth="1"/>
    <col min="535" max="537" width="9.5" style="97" customWidth="1"/>
    <col min="538" max="769" width="9.33203125" style="97"/>
    <col min="770" max="770" width="15.5" style="97" customWidth="1"/>
    <col min="771" max="779" width="12.1640625" style="97" customWidth="1"/>
    <col min="780" max="780" width="0.5" style="97" customWidth="1"/>
    <col min="781" max="788" width="10.1640625" style="97" customWidth="1"/>
    <col min="789" max="789" width="9.5" style="97" customWidth="1"/>
    <col min="790" max="790" width="6" style="97" customWidth="1"/>
    <col min="791" max="793" width="9.5" style="97" customWidth="1"/>
    <col min="794" max="1025" width="9.33203125" style="97"/>
    <col min="1026" max="1026" width="15.5" style="97" customWidth="1"/>
    <col min="1027" max="1035" width="12.1640625" style="97" customWidth="1"/>
    <col min="1036" max="1036" width="0.5" style="97" customWidth="1"/>
    <col min="1037" max="1044" width="10.1640625" style="97" customWidth="1"/>
    <col min="1045" max="1045" width="9.5" style="97" customWidth="1"/>
    <col min="1046" max="1046" width="6" style="97" customWidth="1"/>
    <col min="1047" max="1049" width="9.5" style="97" customWidth="1"/>
    <col min="1050" max="1281" width="9.33203125" style="97"/>
    <col min="1282" max="1282" width="15.5" style="97" customWidth="1"/>
    <col min="1283" max="1291" width="12.1640625" style="97" customWidth="1"/>
    <col min="1292" max="1292" width="0.5" style="97" customWidth="1"/>
    <col min="1293" max="1300" width="10.1640625" style="97" customWidth="1"/>
    <col min="1301" max="1301" width="9.5" style="97" customWidth="1"/>
    <col min="1302" max="1302" width="6" style="97" customWidth="1"/>
    <col min="1303" max="1305" width="9.5" style="97" customWidth="1"/>
    <col min="1306" max="1537" width="9.33203125" style="97"/>
    <col min="1538" max="1538" width="15.5" style="97" customWidth="1"/>
    <col min="1539" max="1547" width="12.1640625" style="97" customWidth="1"/>
    <col min="1548" max="1548" width="0.5" style="97" customWidth="1"/>
    <col min="1549" max="1556" width="10.1640625" style="97" customWidth="1"/>
    <col min="1557" max="1557" width="9.5" style="97" customWidth="1"/>
    <col min="1558" max="1558" width="6" style="97" customWidth="1"/>
    <col min="1559" max="1561" width="9.5" style="97" customWidth="1"/>
    <col min="1562" max="1793" width="9.33203125" style="97"/>
    <col min="1794" max="1794" width="15.5" style="97" customWidth="1"/>
    <col min="1795" max="1803" width="12.1640625" style="97" customWidth="1"/>
    <col min="1804" max="1804" width="0.5" style="97" customWidth="1"/>
    <col min="1805" max="1812" width="10.1640625" style="97" customWidth="1"/>
    <col min="1813" max="1813" width="9.5" style="97" customWidth="1"/>
    <col min="1814" max="1814" width="6" style="97" customWidth="1"/>
    <col min="1815" max="1817" width="9.5" style="97" customWidth="1"/>
    <col min="1818" max="2049" width="9.33203125" style="97"/>
    <col min="2050" max="2050" width="15.5" style="97" customWidth="1"/>
    <col min="2051" max="2059" width="12.1640625" style="97" customWidth="1"/>
    <col min="2060" max="2060" width="0.5" style="97" customWidth="1"/>
    <col min="2061" max="2068" width="10.1640625" style="97" customWidth="1"/>
    <col min="2069" max="2069" width="9.5" style="97" customWidth="1"/>
    <col min="2070" max="2070" width="6" style="97" customWidth="1"/>
    <col min="2071" max="2073" width="9.5" style="97" customWidth="1"/>
    <col min="2074" max="2305" width="9.33203125" style="97"/>
    <col min="2306" max="2306" width="15.5" style="97" customWidth="1"/>
    <col min="2307" max="2315" width="12.1640625" style="97" customWidth="1"/>
    <col min="2316" max="2316" width="0.5" style="97" customWidth="1"/>
    <col min="2317" max="2324" width="10.1640625" style="97" customWidth="1"/>
    <col min="2325" max="2325" width="9.5" style="97" customWidth="1"/>
    <col min="2326" max="2326" width="6" style="97" customWidth="1"/>
    <col min="2327" max="2329" width="9.5" style="97" customWidth="1"/>
    <col min="2330" max="2561" width="9.33203125" style="97"/>
    <col min="2562" max="2562" width="15.5" style="97" customWidth="1"/>
    <col min="2563" max="2571" width="12.1640625" style="97" customWidth="1"/>
    <col min="2572" max="2572" width="0.5" style="97" customWidth="1"/>
    <col min="2573" max="2580" width="10.1640625" style="97" customWidth="1"/>
    <col min="2581" max="2581" width="9.5" style="97" customWidth="1"/>
    <col min="2582" max="2582" width="6" style="97" customWidth="1"/>
    <col min="2583" max="2585" width="9.5" style="97" customWidth="1"/>
    <col min="2586" max="2817" width="9.33203125" style="97"/>
    <col min="2818" max="2818" width="15.5" style="97" customWidth="1"/>
    <col min="2819" max="2827" width="12.1640625" style="97" customWidth="1"/>
    <col min="2828" max="2828" width="0.5" style="97" customWidth="1"/>
    <col min="2829" max="2836" width="10.1640625" style="97" customWidth="1"/>
    <col min="2837" max="2837" width="9.5" style="97" customWidth="1"/>
    <col min="2838" max="2838" width="6" style="97" customWidth="1"/>
    <col min="2839" max="2841" width="9.5" style="97" customWidth="1"/>
    <col min="2842" max="3073" width="9.33203125" style="97"/>
    <col min="3074" max="3074" width="15.5" style="97" customWidth="1"/>
    <col min="3075" max="3083" width="12.1640625" style="97" customWidth="1"/>
    <col min="3084" max="3084" width="0.5" style="97" customWidth="1"/>
    <col min="3085" max="3092" width="10.1640625" style="97" customWidth="1"/>
    <col min="3093" max="3093" width="9.5" style="97" customWidth="1"/>
    <col min="3094" max="3094" width="6" style="97" customWidth="1"/>
    <col min="3095" max="3097" width="9.5" style="97" customWidth="1"/>
    <col min="3098" max="3329" width="9.33203125" style="97"/>
    <col min="3330" max="3330" width="15.5" style="97" customWidth="1"/>
    <col min="3331" max="3339" width="12.1640625" style="97" customWidth="1"/>
    <col min="3340" max="3340" width="0.5" style="97" customWidth="1"/>
    <col min="3341" max="3348" width="10.1640625" style="97" customWidth="1"/>
    <col min="3349" max="3349" width="9.5" style="97" customWidth="1"/>
    <col min="3350" max="3350" width="6" style="97" customWidth="1"/>
    <col min="3351" max="3353" width="9.5" style="97" customWidth="1"/>
    <col min="3354" max="3585" width="9.33203125" style="97"/>
    <col min="3586" max="3586" width="15.5" style="97" customWidth="1"/>
    <col min="3587" max="3595" width="12.1640625" style="97" customWidth="1"/>
    <col min="3596" max="3596" width="0.5" style="97" customWidth="1"/>
    <col min="3597" max="3604" width="10.1640625" style="97" customWidth="1"/>
    <col min="3605" max="3605" width="9.5" style="97" customWidth="1"/>
    <col min="3606" max="3606" width="6" style="97" customWidth="1"/>
    <col min="3607" max="3609" width="9.5" style="97" customWidth="1"/>
    <col min="3610" max="3841" width="9.33203125" style="97"/>
    <col min="3842" max="3842" width="15.5" style="97" customWidth="1"/>
    <col min="3843" max="3851" width="12.1640625" style="97" customWidth="1"/>
    <col min="3852" max="3852" width="0.5" style="97" customWidth="1"/>
    <col min="3853" max="3860" width="10.1640625" style="97" customWidth="1"/>
    <col min="3861" max="3861" width="9.5" style="97" customWidth="1"/>
    <col min="3862" max="3862" width="6" style="97" customWidth="1"/>
    <col min="3863" max="3865" width="9.5" style="97" customWidth="1"/>
    <col min="3866" max="4097" width="9.33203125" style="97"/>
    <col min="4098" max="4098" width="15.5" style="97" customWidth="1"/>
    <col min="4099" max="4107" width="12.1640625" style="97" customWidth="1"/>
    <col min="4108" max="4108" width="0.5" style="97" customWidth="1"/>
    <col min="4109" max="4116" width="10.1640625" style="97" customWidth="1"/>
    <col min="4117" max="4117" width="9.5" style="97" customWidth="1"/>
    <col min="4118" max="4118" width="6" style="97" customWidth="1"/>
    <col min="4119" max="4121" width="9.5" style="97" customWidth="1"/>
    <col min="4122" max="4353" width="9.33203125" style="97"/>
    <col min="4354" max="4354" width="15.5" style="97" customWidth="1"/>
    <col min="4355" max="4363" width="12.1640625" style="97" customWidth="1"/>
    <col min="4364" max="4364" width="0.5" style="97" customWidth="1"/>
    <col min="4365" max="4372" width="10.1640625" style="97" customWidth="1"/>
    <col min="4373" max="4373" width="9.5" style="97" customWidth="1"/>
    <col min="4374" max="4374" width="6" style="97" customWidth="1"/>
    <col min="4375" max="4377" width="9.5" style="97" customWidth="1"/>
    <col min="4378" max="4609" width="9.33203125" style="97"/>
    <col min="4610" max="4610" width="15.5" style="97" customWidth="1"/>
    <col min="4611" max="4619" width="12.1640625" style="97" customWidth="1"/>
    <col min="4620" max="4620" width="0.5" style="97" customWidth="1"/>
    <col min="4621" max="4628" width="10.1640625" style="97" customWidth="1"/>
    <col min="4629" max="4629" width="9.5" style="97" customWidth="1"/>
    <col min="4630" max="4630" width="6" style="97" customWidth="1"/>
    <col min="4631" max="4633" width="9.5" style="97" customWidth="1"/>
    <col min="4634" max="4865" width="9.33203125" style="97"/>
    <col min="4866" max="4866" width="15.5" style="97" customWidth="1"/>
    <col min="4867" max="4875" width="12.1640625" style="97" customWidth="1"/>
    <col min="4876" max="4876" width="0.5" style="97" customWidth="1"/>
    <col min="4877" max="4884" width="10.1640625" style="97" customWidth="1"/>
    <col min="4885" max="4885" width="9.5" style="97" customWidth="1"/>
    <col min="4886" max="4886" width="6" style="97" customWidth="1"/>
    <col min="4887" max="4889" width="9.5" style="97" customWidth="1"/>
    <col min="4890" max="5121" width="9.33203125" style="97"/>
    <col min="5122" max="5122" width="15.5" style="97" customWidth="1"/>
    <col min="5123" max="5131" width="12.1640625" style="97" customWidth="1"/>
    <col min="5132" max="5132" width="0.5" style="97" customWidth="1"/>
    <col min="5133" max="5140" width="10.1640625" style="97" customWidth="1"/>
    <col min="5141" max="5141" width="9.5" style="97" customWidth="1"/>
    <col min="5142" max="5142" width="6" style="97" customWidth="1"/>
    <col min="5143" max="5145" width="9.5" style="97" customWidth="1"/>
    <col min="5146" max="5377" width="9.33203125" style="97"/>
    <col min="5378" max="5378" width="15.5" style="97" customWidth="1"/>
    <col min="5379" max="5387" width="12.1640625" style="97" customWidth="1"/>
    <col min="5388" max="5388" width="0.5" style="97" customWidth="1"/>
    <col min="5389" max="5396" width="10.1640625" style="97" customWidth="1"/>
    <col min="5397" max="5397" width="9.5" style="97" customWidth="1"/>
    <col min="5398" max="5398" width="6" style="97" customWidth="1"/>
    <col min="5399" max="5401" width="9.5" style="97" customWidth="1"/>
    <col min="5402" max="5633" width="9.33203125" style="97"/>
    <col min="5634" max="5634" width="15.5" style="97" customWidth="1"/>
    <col min="5635" max="5643" width="12.1640625" style="97" customWidth="1"/>
    <col min="5644" max="5644" width="0.5" style="97" customWidth="1"/>
    <col min="5645" max="5652" width="10.1640625" style="97" customWidth="1"/>
    <col min="5653" max="5653" width="9.5" style="97" customWidth="1"/>
    <col min="5654" max="5654" width="6" style="97" customWidth="1"/>
    <col min="5655" max="5657" width="9.5" style="97" customWidth="1"/>
    <col min="5658" max="5889" width="9.33203125" style="97"/>
    <col min="5890" max="5890" width="15.5" style="97" customWidth="1"/>
    <col min="5891" max="5899" width="12.1640625" style="97" customWidth="1"/>
    <col min="5900" max="5900" width="0.5" style="97" customWidth="1"/>
    <col min="5901" max="5908" width="10.1640625" style="97" customWidth="1"/>
    <col min="5909" max="5909" width="9.5" style="97" customWidth="1"/>
    <col min="5910" max="5910" width="6" style="97" customWidth="1"/>
    <col min="5911" max="5913" width="9.5" style="97" customWidth="1"/>
    <col min="5914" max="6145" width="9.33203125" style="97"/>
    <col min="6146" max="6146" width="15.5" style="97" customWidth="1"/>
    <col min="6147" max="6155" width="12.1640625" style="97" customWidth="1"/>
    <col min="6156" max="6156" width="0.5" style="97" customWidth="1"/>
    <col min="6157" max="6164" width="10.1640625" style="97" customWidth="1"/>
    <col min="6165" max="6165" width="9.5" style="97" customWidth="1"/>
    <col min="6166" max="6166" width="6" style="97" customWidth="1"/>
    <col min="6167" max="6169" width="9.5" style="97" customWidth="1"/>
    <col min="6170" max="6401" width="9.33203125" style="97"/>
    <col min="6402" max="6402" width="15.5" style="97" customWidth="1"/>
    <col min="6403" max="6411" width="12.1640625" style="97" customWidth="1"/>
    <col min="6412" max="6412" width="0.5" style="97" customWidth="1"/>
    <col min="6413" max="6420" width="10.1640625" style="97" customWidth="1"/>
    <col min="6421" max="6421" width="9.5" style="97" customWidth="1"/>
    <col min="6422" max="6422" width="6" style="97" customWidth="1"/>
    <col min="6423" max="6425" width="9.5" style="97" customWidth="1"/>
    <col min="6426" max="6657" width="9.33203125" style="97"/>
    <col min="6658" max="6658" width="15.5" style="97" customWidth="1"/>
    <col min="6659" max="6667" width="12.1640625" style="97" customWidth="1"/>
    <col min="6668" max="6668" width="0.5" style="97" customWidth="1"/>
    <col min="6669" max="6676" width="10.1640625" style="97" customWidth="1"/>
    <col min="6677" max="6677" width="9.5" style="97" customWidth="1"/>
    <col min="6678" max="6678" width="6" style="97" customWidth="1"/>
    <col min="6679" max="6681" width="9.5" style="97" customWidth="1"/>
    <col min="6682" max="6913" width="9.33203125" style="97"/>
    <col min="6914" max="6914" width="15.5" style="97" customWidth="1"/>
    <col min="6915" max="6923" width="12.1640625" style="97" customWidth="1"/>
    <col min="6924" max="6924" width="0.5" style="97" customWidth="1"/>
    <col min="6925" max="6932" width="10.1640625" style="97" customWidth="1"/>
    <col min="6933" max="6933" width="9.5" style="97" customWidth="1"/>
    <col min="6934" max="6934" width="6" style="97" customWidth="1"/>
    <col min="6935" max="6937" width="9.5" style="97" customWidth="1"/>
    <col min="6938" max="7169" width="9.33203125" style="97"/>
    <col min="7170" max="7170" width="15.5" style="97" customWidth="1"/>
    <col min="7171" max="7179" width="12.1640625" style="97" customWidth="1"/>
    <col min="7180" max="7180" width="0.5" style="97" customWidth="1"/>
    <col min="7181" max="7188" width="10.1640625" style="97" customWidth="1"/>
    <col min="7189" max="7189" width="9.5" style="97" customWidth="1"/>
    <col min="7190" max="7190" width="6" style="97" customWidth="1"/>
    <col min="7191" max="7193" width="9.5" style="97" customWidth="1"/>
    <col min="7194" max="7425" width="9.33203125" style="97"/>
    <col min="7426" max="7426" width="15.5" style="97" customWidth="1"/>
    <col min="7427" max="7435" width="12.1640625" style="97" customWidth="1"/>
    <col min="7436" max="7436" width="0.5" style="97" customWidth="1"/>
    <col min="7437" max="7444" width="10.1640625" style="97" customWidth="1"/>
    <col min="7445" max="7445" width="9.5" style="97" customWidth="1"/>
    <col min="7446" max="7446" width="6" style="97" customWidth="1"/>
    <col min="7447" max="7449" width="9.5" style="97" customWidth="1"/>
    <col min="7450" max="7681" width="9.33203125" style="97"/>
    <col min="7682" max="7682" width="15.5" style="97" customWidth="1"/>
    <col min="7683" max="7691" width="12.1640625" style="97" customWidth="1"/>
    <col min="7692" max="7692" width="0.5" style="97" customWidth="1"/>
    <col min="7693" max="7700" width="10.1640625" style="97" customWidth="1"/>
    <col min="7701" max="7701" width="9.5" style="97" customWidth="1"/>
    <col min="7702" max="7702" width="6" style="97" customWidth="1"/>
    <col min="7703" max="7705" width="9.5" style="97" customWidth="1"/>
    <col min="7706" max="7937" width="9.33203125" style="97"/>
    <col min="7938" max="7938" width="15.5" style="97" customWidth="1"/>
    <col min="7939" max="7947" width="12.1640625" style="97" customWidth="1"/>
    <col min="7948" max="7948" width="0.5" style="97" customWidth="1"/>
    <col min="7949" max="7956" width="10.1640625" style="97" customWidth="1"/>
    <col min="7957" max="7957" width="9.5" style="97" customWidth="1"/>
    <col min="7958" max="7958" width="6" style="97" customWidth="1"/>
    <col min="7959" max="7961" width="9.5" style="97" customWidth="1"/>
    <col min="7962" max="8193" width="9.33203125" style="97"/>
    <col min="8194" max="8194" width="15.5" style="97" customWidth="1"/>
    <col min="8195" max="8203" width="12.1640625" style="97" customWidth="1"/>
    <col min="8204" max="8204" width="0.5" style="97" customWidth="1"/>
    <col min="8205" max="8212" width="10.1640625" style="97" customWidth="1"/>
    <col min="8213" max="8213" width="9.5" style="97" customWidth="1"/>
    <col min="8214" max="8214" width="6" style="97" customWidth="1"/>
    <col min="8215" max="8217" width="9.5" style="97" customWidth="1"/>
    <col min="8218" max="8449" width="9.33203125" style="97"/>
    <col min="8450" max="8450" width="15.5" style="97" customWidth="1"/>
    <col min="8451" max="8459" width="12.1640625" style="97" customWidth="1"/>
    <col min="8460" max="8460" width="0.5" style="97" customWidth="1"/>
    <col min="8461" max="8468" width="10.1640625" style="97" customWidth="1"/>
    <col min="8469" max="8469" width="9.5" style="97" customWidth="1"/>
    <col min="8470" max="8470" width="6" style="97" customWidth="1"/>
    <col min="8471" max="8473" width="9.5" style="97" customWidth="1"/>
    <col min="8474" max="8705" width="9.33203125" style="97"/>
    <col min="8706" max="8706" width="15.5" style="97" customWidth="1"/>
    <col min="8707" max="8715" width="12.1640625" style="97" customWidth="1"/>
    <col min="8716" max="8716" width="0.5" style="97" customWidth="1"/>
    <col min="8717" max="8724" width="10.1640625" style="97" customWidth="1"/>
    <col min="8725" max="8725" width="9.5" style="97" customWidth="1"/>
    <col min="8726" max="8726" width="6" style="97" customWidth="1"/>
    <col min="8727" max="8729" width="9.5" style="97" customWidth="1"/>
    <col min="8730" max="8961" width="9.33203125" style="97"/>
    <col min="8962" max="8962" width="15.5" style="97" customWidth="1"/>
    <col min="8963" max="8971" width="12.1640625" style="97" customWidth="1"/>
    <col min="8972" max="8972" width="0.5" style="97" customWidth="1"/>
    <col min="8973" max="8980" width="10.1640625" style="97" customWidth="1"/>
    <col min="8981" max="8981" width="9.5" style="97" customWidth="1"/>
    <col min="8982" max="8982" width="6" style="97" customWidth="1"/>
    <col min="8983" max="8985" width="9.5" style="97" customWidth="1"/>
    <col min="8986" max="9217" width="9.33203125" style="97"/>
    <col min="9218" max="9218" width="15.5" style="97" customWidth="1"/>
    <col min="9219" max="9227" width="12.1640625" style="97" customWidth="1"/>
    <col min="9228" max="9228" width="0.5" style="97" customWidth="1"/>
    <col min="9229" max="9236" width="10.1640625" style="97" customWidth="1"/>
    <col min="9237" max="9237" width="9.5" style="97" customWidth="1"/>
    <col min="9238" max="9238" width="6" style="97" customWidth="1"/>
    <col min="9239" max="9241" width="9.5" style="97" customWidth="1"/>
    <col min="9242" max="9473" width="9.33203125" style="97"/>
    <col min="9474" max="9474" width="15.5" style="97" customWidth="1"/>
    <col min="9475" max="9483" width="12.1640625" style="97" customWidth="1"/>
    <col min="9484" max="9484" width="0.5" style="97" customWidth="1"/>
    <col min="9485" max="9492" width="10.1640625" style="97" customWidth="1"/>
    <col min="9493" max="9493" width="9.5" style="97" customWidth="1"/>
    <col min="9494" max="9494" width="6" style="97" customWidth="1"/>
    <col min="9495" max="9497" width="9.5" style="97" customWidth="1"/>
    <col min="9498" max="9729" width="9.33203125" style="97"/>
    <col min="9730" max="9730" width="15.5" style="97" customWidth="1"/>
    <col min="9731" max="9739" width="12.1640625" style="97" customWidth="1"/>
    <col min="9740" max="9740" width="0.5" style="97" customWidth="1"/>
    <col min="9741" max="9748" width="10.1640625" style="97" customWidth="1"/>
    <col min="9749" max="9749" width="9.5" style="97" customWidth="1"/>
    <col min="9750" max="9750" width="6" style="97" customWidth="1"/>
    <col min="9751" max="9753" width="9.5" style="97" customWidth="1"/>
    <col min="9754" max="9985" width="9.33203125" style="97"/>
    <col min="9986" max="9986" width="15.5" style="97" customWidth="1"/>
    <col min="9987" max="9995" width="12.1640625" style="97" customWidth="1"/>
    <col min="9996" max="9996" width="0.5" style="97" customWidth="1"/>
    <col min="9997" max="10004" width="10.1640625" style="97" customWidth="1"/>
    <col min="10005" max="10005" width="9.5" style="97" customWidth="1"/>
    <col min="10006" max="10006" width="6" style="97" customWidth="1"/>
    <col min="10007" max="10009" width="9.5" style="97" customWidth="1"/>
    <col min="10010" max="10241" width="9.33203125" style="97"/>
    <col min="10242" max="10242" width="15.5" style="97" customWidth="1"/>
    <col min="10243" max="10251" width="12.1640625" style="97" customWidth="1"/>
    <col min="10252" max="10252" width="0.5" style="97" customWidth="1"/>
    <col min="10253" max="10260" width="10.1640625" style="97" customWidth="1"/>
    <col min="10261" max="10261" width="9.5" style="97" customWidth="1"/>
    <col min="10262" max="10262" width="6" style="97" customWidth="1"/>
    <col min="10263" max="10265" width="9.5" style="97" customWidth="1"/>
    <col min="10266" max="10497" width="9.33203125" style="97"/>
    <col min="10498" max="10498" width="15.5" style="97" customWidth="1"/>
    <col min="10499" max="10507" width="12.1640625" style="97" customWidth="1"/>
    <col min="10508" max="10508" width="0.5" style="97" customWidth="1"/>
    <col min="10509" max="10516" width="10.1640625" style="97" customWidth="1"/>
    <col min="10517" max="10517" width="9.5" style="97" customWidth="1"/>
    <col min="10518" max="10518" width="6" style="97" customWidth="1"/>
    <col min="10519" max="10521" width="9.5" style="97" customWidth="1"/>
    <col min="10522" max="10753" width="9.33203125" style="97"/>
    <col min="10754" max="10754" width="15.5" style="97" customWidth="1"/>
    <col min="10755" max="10763" width="12.1640625" style="97" customWidth="1"/>
    <col min="10764" max="10764" width="0.5" style="97" customWidth="1"/>
    <col min="10765" max="10772" width="10.1640625" style="97" customWidth="1"/>
    <col min="10773" max="10773" width="9.5" style="97" customWidth="1"/>
    <col min="10774" max="10774" width="6" style="97" customWidth="1"/>
    <col min="10775" max="10777" width="9.5" style="97" customWidth="1"/>
    <col min="10778" max="11009" width="9.33203125" style="97"/>
    <col min="11010" max="11010" width="15.5" style="97" customWidth="1"/>
    <col min="11011" max="11019" width="12.1640625" style="97" customWidth="1"/>
    <col min="11020" max="11020" width="0.5" style="97" customWidth="1"/>
    <col min="11021" max="11028" width="10.1640625" style="97" customWidth="1"/>
    <col min="11029" max="11029" width="9.5" style="97" customWidth="1"/>
    <col min="11030" max="11030" width="6" style="97" customWidth="1"/>
    <col min="11031" max="11033" width="9.5" style="97" customWidth="1"/>
    <col min="11034" max="11265" width="9.33203125" style="97"/>
    <col min="11266" max="11266" width="15.5" style="97" customWidth="1"/>
    <col min="11267" max="11275" width="12.1640625" style="97" customWidth="1"/>
    <col min="11276" max="11276" width="0.5" style="97" customWidth="1"/>
    <col min="11277" max="11284" width="10.1640625" style="97" customWidth="1"/>
    <col min="11285" max="11285" width="9.5" style="97" customWidth="1"/>
    <col min="11286" max="11286" width="6" style="97" customWidth="1"/>
    <col min="11287" max="11289" width="9.5" style="97" customWidth="1"/>
    <col min="11290" max="11521" width="9.33203125" style="97"/>
    <col min="11522" max="11522" width="15.5" style="97" customWidth="1"/>
    <col min="11523" max="11531" width="12.1640625" style="97" customWidth="1"/>
    <col min="11532" max="11532" width="0.5" style="97" customWidth="1"/>
    <col min="11533" max="11540" width="10.1640625" style="97" customWidth="1"/>
    <col min="11541" max="11541" width="9.5" style="97" customWidth="1"/>
    <col min="11542" max="11542" width="6" style="97" customWidth="1"/>
    <col min="11543" max="11545" width="9.5" style="97" customWidth="1"/>
    <col min="11546" max="11777" width="9.33203125" style="97"/>
    <col min="11778" max="11778" width="15.5" style="97" customWidth="1"/>
    <col min="11779" max="11787" width="12.1640625" style="97" customWidth="1"/>
    <col min="11788" max="11788" width="0.5" style="97" customWidth="1"/>
    <col min="11789" max="11796" width="10.1640625" style="97" customWidth="1"/>
    <col min="11797" max="11797" width="9.5" style="97" customWidth="1"/>
    <col min="11798" max="11798" width="6" style="97" customWidth="1"/>
    <col min="11799" max="11801" width="9.5" style="97" customWidth="1"/>
    <col min="11802" max="12033" width="9.33203125" style="97"/>
    <col min="12034" max="12034" width="15.5" style="97" customWidth="1"/>
    <col min="12035" max="12043" width="12.1640625" style="97" customWidth="1"/>
    <col min="12044" max="12044" width="0.5" style="97" customWidth="1"/>
    <col min="12045" max="12052" width="10.1640625" style="97" customWidth="1"/>
    <col min="12053" max="12053" width="9.5" style="97" customWidth="1"/>
    <col min="12054" max="12054" width="6" style="97" customWidth="1"/>
    <col min="12055" max="12057" width="9.5" style="97" customWidth="1"/>
    <col min="12058" max="12289" width="9.33203125" style="97"/>
    <col min="12290" max="12290" width="15.5" style="97" customWidth="1"/>
    <col min="12291" max="12299" width="12.1640625" style="97" customWidth="1"/>
    <col min="12300" max="12300" width="0.5" style="97" customWidth="1"/>
    <col min="12301" max="12308" width="10.1640625" style="97" customWidth="1"/>
    <col min="12309" max="12309" width="9.5" style="97" customWidth="1"/>
    <col min="12310" max="12310" width="6" style="97" customWidth="1"/>
    <col min="12311" max="12313" width="9.5" style="97" customWidth="1"/>
    <col min="12314" max="12545" width="9.33203125" style="97"/>
    <col min="12546" max="12546" width="15.5" style="97" customWidth="1"/>
    <col min="12547" max="12555" width="12.1640625" style="97" customWidth="1"/>
    <col min="12556" max="12556" width="0.5" style="97" customWidth="1"/>
    <col min="12557" max="12564" width="10.1640625" style="97" customWidth="1"/>
    <col min="12565" max="12565" width="9.5" style="97" customWidth="1"/>
    <col min="12566" max="12566" width="6" style="97" customWidth="1"/>
    <col min="12567" max="12569" width="9.5" style="97" customWidth="1"/>
    <col min="12570" max="12801" width="9.33203125" style="97"/>
    <col min="12802" max="12802" width="15.5" style="97" customWidth="1"/>
    <col min="12803" max="12811" width="12.1640625" style="97" customWidth="1"/>
    <col min="12812" max="12812" width="0.5" style="97" customWidth="1"/>
    <col min="12813" max="12820" width="10.1640625" style="97" customWidth="1"/>
    <col min="12821" max="12821" width="9.5" style="97" customWidth="1"/>
    <col min="12822" max="12822" width="6" style="97" customWidth="1"/>
    <col min="12823" max="12825" width="9.5" style="97" customWidth="1"/>
    <col min="12826" max="13057" width="9.33203125" style="97"/>
    <col min="13058" max="13058" width="15.5" style="97" customWidth="1"/>
    <col min="13059" max="13067" width="12.1640625" style="97" customWidth="1"/>
    <col min="13068" max="13068" width="0.5" style="97" customWidth="1"/>
    <col min="13069" max="13076" width="10.1640625" style="97" customWidth="1"/>
    <col min="13077" max="13077" width="9.5" style="97" customWidth="1"/>
    <col min="13078" max="13078" width="6" style="97" customWidth="1"/>
    <col min="13079" max="13081" width="9.5" style="97" customWidth="1"/>
    <col min="13082" max="13313" width="9.33203125" style="97"/>
    <col min="13314" max="13314" width="15.5" style="97" customWidth="1"/>
    <col min="13315" max="13323" width="12.1640625" style="97" customWidth="1"/>
    <col min="13324" max="13324" width="0.5" style="97" customWidth="1"/>
    <col min="13325" max="13332" width="10.1640625" style="97" customWidth="1"/>
    <col min="13333" max="13333" width="9.5" style="97" customWidth="1"/>
    <col min="13334" max="13334" width="6" style="97" customWidth="1"/>
    <col min="13335" max="13337" width="9.5" style="97" customWidth="1"/>
    <col min="13338" max="13569" width="9.33203125" style="97"/>
    <col min="13570" max="13570" width="15.5" style="97" customWidth="1"/>
    <col min="13571" max="13579" width="12.1640625" style="97" customWidth="1"/>
    <col min="13580" max="13580" width="0.5" style="97" customWidth="1"/>
    <col min="13581" max="13588" width="10.1640625" style="97" customWidth="1"/>
    <col min="13589" max="13589" width="9.5" style="97" customWidth="1"/>
    <col min="13590" max="13590" width="6" style="97" customWidth="1"/>
    <col min="13591" max="13593" width="9.5" style="97" customWidth="1"/>
    <col min="13594" max="13825" width="9.33203125" style="97"/>
    <col min="13826" max="13826" width="15.5" style="97" customWidth="1"/>
    <col min="13827" max="13835" width="12.1640625" style="97" customWidth="1"/>
    <col min="13836" max="13836" width="0.5" style="97" customWidth="1"/>
    <col min="13837" max="13844" width="10.1640625" style="97" customWidth="1"/>
    <col min="13845" max="13845" width="9.5" style="97" customWidth="1"/>
    <col min="13846" max="13846" width="6" style="97" customWidth="1"/>
    <col min="13847" max="13849" width="9.5" style="97" customWidth="1"/>
    <col min="13850" max="14081" width="9.33203125" style="97"/>
    <col min="14082" max="14082" width="15.5" style="97" customWidth="1"/>
    <col min="14083" max="14091" width="12.1640625" style="97" customWidth="1"/>
    <col min="14092" max="14092" width="0.5" style="97" customWidth="1"/>
    <col min="14093" max="14100" width="10.1640625" style="97" customWidth="1"/>
    <col min="14101" max="14101" width="9.5" style="97" customWidth="1"/>
    <col min="14102" max="14102" width="6" style="97" customWidth="1"/>
    <col min="14103" max="14105" width="9.5" style="97" customWidth="1"/>
    <col min="14106" max="14337" width="9.33203125" style="97"/>
    <col min="14338" max="14338" width="15.5" style="97" customWidth="1"/>
    <col min="14339" max="14347" width="12.1640625" style="97" customWidth="1"/>
    <col min="14348" max="14348" width="0.5" style="97" customWidth="1"/>
    <col min="14349" max="14356" width="10.1640625" style="97" customWidth="1"/>
    <col min="14357" max="14357" width="9.5" style="97" customWidth="1"/>
    <col min="14358" max="14358" width="6" style="97" customWidth="1"/>
    <col min="14359" max="14361" width="9.5" style="97" customWidth="1"/>
    <col min="14362" max="14593" width="9.33203125" style="97"/>
    <col min="14594" max="14594" width="15.5" style="97" customWidth="1"/>
    <col min="14595" max="14603" width="12.1640625" style="97" customWidth="1"/>
    <col min="14604" max="14604" width="0.5" style="97" customWidth="1"/>
    <col min="14605" max="14612" width="10.1640625" style="97" customWidth="1"/>
    <col min="14613" max="14613" width="9.5" style="97" customWidth="1"/>
    <col min="14614" max="14614" width="6" style="97" customWidth="1"/>
    <col min="14615" max="14617" width="9.5" style="97" customWidth="1"/>
    <col min="14618" max="14849" width="9.33203125" style="97"/>
    <col min="14850" max="14850" width="15.5" style="97" customWidth="1"/>
    <col min="14851" max="14859" width="12.1640625" style="97" customWidth="1"/>
    <col min="14860" max="14860" width="0.5" style="97" customWidth="1"/>
    <col min="14861" max="14868" width="10.1640625" style="97" customWidth="1"/>
    <col min="14869" max="14869" width="9.5" style="97" customWidth="1"/>
    <col min="14870" max="14870" width="6" style="97" customWidth="1"/>
    <col min="14871" max="14873" width="9.5" style="97" customWidth="1"/>
    <col min="14874" max="15105" width="9.33203125" style="97"/>
    <col min="15106" max="15106" width="15.5" style="97" customWidth="1"/>
    <col min="15107" max="15115" width="12.1640625" style="97" customWidth="1"/>
    <col min="15116" max="15116" width="0.5" style="97" customWidth="1"/>
    <col min="15117" max="15124" width="10.1640625" style="97" customWidth="1"/>
    <col min="15125" max="15125" width="9.5" style="97" customWidth="1"/>
    <col min="15126" max="15126" width="6" style="97" customWidth="1"/>
    <col min="15127" max="15129" width="9.5" style="97" customWidth="1"/>
    <col min="15130" max="15361" width="9.33203125" style="97"/>
    <col min="15362" max="15362" width="15.5" style="97" customWidth="1"/>
    <col min="15363" max="15371" width="12.1640625" style="97" customWidth="1"/>
    <col min="15372" max="15372" width="0.5" style="97" customWidth="1"/>
    <col min="15373" max="15380" width="10.1640625" style="97" customWidth="1"/>
    <col min="15381" max="15381" width="9.5" style="97" customWidth="1"/>
    <col min="15382" max="15382" width="6" style="97" customWidth="1"/>
    <col min="15383" max="15385" width="9.5" style="97" customWidth="1"/>
    <col min="15386" max="15617" width="9.33203125" style="97"/>
    <col min="15618" max="15618" width="15.5" style="97" customWidth="1"/>
    <col min="15619" max="15627" width="12.1640625" style="97" customWidth="1"/>
    <col min="15628" max="15628" width="0.5" style="97" customWidth="1"/>
    <col min="15629" max="15636" width="10.1640625" style="97" customWidth="1"/>
    <col min="15637" max="15637" width="9.5" style="97" customWidth="1"/>
    <col min="15638" max="15638" width="6" style="97" customWidth="1"/>
    <col min="15639" max="15641" width="9.5" style="97" customWidth="1"/>
    <col min="15642" max="15873" width="9.33203125" style="97"/>
    <col min="15874" max="15874" width="15.5" style="97" customWidth="1"/>
    <col min="15875" max="15883" width="12.1640625" style="97" customWidth="1"/>
    <col min="15884" max="15884" width="0.5" style="97" customWidth="1"/>
    <col min="15885" max="15892" width="10.1640625" style="97" customWidth="1"/>
    <col min="15893" max="15893" width="9.5" style="97" customWidth="1"/>
    <col min="15894" max="15894" width="6" style="97" customWidth="1"/>
    <col min="15895" max="15897" width="9.5" style="97" customWidth="1"/>
    <col min="15898" max="16129" width="9.33203125" style="97"/>
    <col min="16130" max="16130" width="15.5" style="97" customWidth="1"/>
    <col min="16131" max="16139" width="12.1640625" style="97" customWidth="1"/>
    <col min="16140" max="16140" width="0.5" style="97" customWidth="1"/>
    <col min="16141" max="16148" width="10.1640625" style="97" customWidth="1"/>
    <col min="16149" max="16149" width="9.5" style="97" customWidth="1"/>
    <col min="16150" max="16150" width="6" style="97" customWidth="1"/>
    <col min="16151" max="16153" width="9.5" style="97" customWidth="1"/>
    <col min="16154" max="16384" width="9.33203125" style="97"/>
  </cols>
  <sheetData>
    <row r="1" spans="1:25" ht="17.25">
      <c r="B1" s="98"/>
    </row>
    <row r="2" spans="1:25" ht="28.5" customHeight="1">
      <c r="B2" s="474" t="s">
        <v>474</v>
      </c>
      <c r="C2" s="474"/>
      <c r="D2" s="474"/>
      <c r="E2" s="474"/>
      <c r="F2" s="474"/>
      <c r="G2" s="474"/>
      <c r="H2" s="474"/>
      <c r="I2" s="474"/>
      <c r="J2" s="474"/>
      <c r="K2" s="474"/>
      <c r="L2" s="288"/>
      <c r="M2" s="99"/>
      <c r="N2" s="289"/>
      <c r="O2" s="290"/>
      <c r="P2" s="99"/>
      <c r="Q2" s="100"/>
      <c r="R2" s="100"/>
      <c r="S2" s="291"/>
      <c r="T2" s="100"/>
      <c r="U2" s="291"/>
      <c r="V2" s="291"/>
      <c r="W2" s="291"/>
      <c r="X2" s="291"/>
      <c r="Y2" s="291"/>
    </row>
    <row r="3" spans="1:25" s="99" customFormat="1" ht="19.5" customHeight="1" thickBot="1">
      <c r="B3" s="261" t="s">
        <v>475</v>
      </c>
      <c r="C3" s="105"/>
      <c r="D3" s="105"/>
      <c r="E3" s="105"/>
      <c r="F3" s="105"/>
      <c r="G3" s="105"/>
      <c r="H3" s="105"/>
      <c r="I3" s="105"/>
      <c r="J3" s="105"/>
      <c r="K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</row>
    <row r="4" spans="1:25" ht="19.5" customHeight="1">
      <c r="B4" s="533" t="s">
        <v>183</v>
      </c>
      <c r="C4" s="526" t="s">
        <v>224</v>
      </c>
      <c r="D4" s="527"/>
      <c r="E4" s="528"/>
      <c r="F4" s="159"/>
      <c r="G4" s="159"/>
      <c r="H4" s="159"/>
      <c r="I4" s="526" t="s">
        <v>225</v>
      </c>
      <c r="J4" s="527"/>
      <c r="K4" s="292" t="s">
        <v>226</v>
      </c>
      <c r="L4" s="192"/>
      <c r="M4" s="293"/>
      <c r="N4" s="527" t="s">
        <v>476</v>
      </c>
      <c r="O4" s="527"/>
      <c r="P4" s="527"/>
      <c r="Q4" s="527"/>
      <c r="R4" s="527"/>
      <c r="S4" s="165"/>
      <c r="T4" s="529" t="s">
        <v>227</v>
      </c>
      <c r="U4" s="166"/>
      <c r="V4" s="165"/>
      <c r="W4" s="541" t="s">
        <v>228</v>
      </c>
      <c r="X4" s="541"/>
      <c r="Y4" s="293"/>
    </row>
    <row r="5" spans="1:25" ht="19.5" customHeight="1">
      <c r="B5" s="534"/>
      <c r="C5" s="520" t="s">
        <v>229</v>
      </c>
      <c r="D5" s="159" t="s">
        <v>477</v>
      </c>
      <c r="E5" s="159" t="s">
        <v>478</v>
      </c>
      <c r="F5" s="159" t="s">
        <v>479</v>
      </c>
      <c r="G5" s="186" t="s">
        <v>480</v>
      </c>
      <c r="H5" s="159" t="s">
        <v>481</v>
      </c>
      <c r="I5" s="520" t="s">
        <v>230</v>
      </c>
      <c r="J5" s="480" t="s">
        <v>231</v>
      </c>
      <c r="K5" s="294" t="s">
        <v>482</v>
      </c>
      <c r="L5" s="192"/>
      <c r="M5" s="518" t="s">
        <v>483</v>
      </c>
      <c r="N5" s="518"/>
      <c r="O5" s="518"/>
      <c r="P5" s="518"/>
      <c r="Q5" s="518"/>
      <c r="R5" s="519"/>
      <c r="S5" s="522" t="s">
        <v>232</v>
      </c>
      <c r="T5" s="530"/>
      <c r="U5" s="480" t="s">
        <v>233</v>
      </c>
      <c r="V5" s="482"/>
      <c r="W5" s="520" t="s">
        <v>234</v>
      </c>
      <c r="X5" s="520" t="s">
        <v>235</v>
      </c>
      <c r="Y5" s="295" t="s">
        <v>484</v>
      </c>
    </row>
    <row r="6" spans="1:25" ht="19.5" customHeight="1">
      <c r="B6" s="534"/>
      <c r="C6" s="530"/>
      <c r="D6" s="159" t="s">
        <v>485</v>
      </c>
      <c r="E6" s="159" t="s">
        <v>485</v>
      </c>
      <c r="F6" s="159" t="s">
        <v>486</v>
      </c>
      <c r="G6" s="159" t="s">
        <v>487</v>
      </c>
      <c r="H6" s="159" t="s">
        <v>488</v>
      </c>
      <c r="I6" s="530"/>
      <c r="J6" s="465"/>
      <c r="K6" s="294" t="s">
        <v>236</v>
      </c>
      <c r="L6" s="192"/>
      <c r="M6" s="482" t="s">
        <v>237</v>
      </c>
      <c r="N6" s="520" t="s">
        <v>238</v>
      </c>
      <c r="O6" s="520" t="s">
        <v>239</v>
      </c>
      <c r="P6" s="296" t="s">
        <v>240</v>
      </c>
      <c r="Q6" s="520" t="s">
        <v>177</v>
      </c>
      <c r="R6" s="522" t="s">
        <v>241</v>
      </c>
      <c r="S6" s="536"/>
      <c r="T6" s="530"/>
      <c r="U6" s="465"/>
      <c r="V6" s="534"/>
      <c r="W6" s="530"/>
      <c r="X6" s="530"/>
      <c r="Y6" s="297" t="s">
        <v>489</v>
      </c>
    </row>
    <row r="7" spans="1:25" ht="19.5" customHeight="1">
      <c r="B7" s="459"/>
      <c r="C7" s="298" t="s">
        <v>242</v>
      </c>
      <c r="D7" s="298" t="s">
        <v>490</v>
      </c>
      <c r="E7" s="298" t="s">
        <v>490</v>
      </c>
      <c r="F7" s="298" t="s">
        <v>242</v>
      </c>
      <c r="G7" s="298" t="s">
        <v>242</v>
      </c>
      <c r="H7" s="298" t="s">
        <v>242</v>
      </c>
      <c r="I7" s="298" t="s">
        <v>490</v>
      </c>
      <c r="J7" s="298" t="s">
        <v>490</v>
      </c>
      <c r="K7" s="299" t="s">
        <v>491</v>
      </c>
      <c r="L7" s="192"/>
      <c r="M7" s="459"/>
      <c r="N7" s="521"/>
      <c r="O7" s="521"/>
      <c r="P7" s="300" t="s">
        <v>492</v>
      </c>
      <c r="Q7" s="521"/>
      <c r="R7" s="521"/>
      <c r="S7" s="523"/>
      <c r="T7" s="301" t="s">
        <v>491</v>
      </c>
      <c r="U7" s="483" t="s">
        <v>493</v>
      </c>
      <c r="V7" s="459"/>
      <c r="W7" s="109" t="s">
        <v>243</v>
      </c>
      <c r="X7" s="109" t="s">
        <v>494</v>
      </c>
      <c r="Y7" s="166" t="s">
        <v>244</v>
      </c>
    </row>
    <row r="8" spans="1:25" ht="27.95" customHeight="1">
      <c r="B8" s="263" t="s">
        <v>495</v>
      </c>
      <c r="C8" s="302">
        <v>808300</v>
      </c>
      <c r="D8" s="302">
        <v>531743</v>
      </c>
      <c r="E8" s="302">
        <v>400210</v>
      </c>
      <c r="F8" s="302">
        <v>756600</v>
      </c>
      <c r="G8" s="302">
        <v>704506</v>
      </c>
      <c r="H8" s="302">
        <v>675356</v>
      </c>
      <c r="I8" s="302">
        <v>346565</v>
      </c>
      <c r="J8" s="302">
        <v>296202</v>
      </c>
      <c r="K8" s="302">
        <v>105355</v>
      </c>
      <c r="L8" s="303"/>
      <c r="M8" s="302">
        <v>69759</v>
      </c>
      <c r="N8" s="302">
        <v>14001</v>
      </c>
      <c r="O8" s="302">
        <v>1247</v>
      </c>
      <c r="P8" s="302">
        <v>4208</v>
      </c>
      <c r="Q8" s="302">
        <v>812</v>
      </c>
      <c r="R8" s="302">
        <v>11</v>
      </c>
      <c r="S8" s="302">
        <v>3156</v>
      </c>
      <c r="T8" s="302">
        <v>12161</v>
      </c>
      <c r="U8" s="304"/>
      <c r="V8" s="304"/>
      <c r="W8" s="304"/>
      <c r="X8" s="304"/>
      <c r="Y8" s="305"/>
    </row>
    <row r="9" spans="1:25" ht="27.95" customHeight="1">
      <c r="B9" s="265">
        <v>23</v>
      </c>
      <c r="C9" s="302">
        <v>805900</v>
      </c>
      <c r="D9" s="302">
        <v>531347</v>
      </c>
      <c r="E9" s="302">
        <v>400075</v>
      </c>
      <c r="F9" s="302">
        <v>751572</v>
      </c>
      <c r="G9" s="302">
        <v>698798</v>
      </c>
      <c r="H9" s="302">
        <v>671793</v>
      </c>
      <c r="I9" s="302">
        <v>337918</v>
      </c>
      <c r="J9" s="302">
        <v>283174</v>
      </c>
      <c r="K9" s="302">
        <v>103636</v>
      </c>
      <c r="L9" s="303"/>
      <c r="M9" s="302">
        <v>68925</v>
      </c>
      <c r="N9" s="302">
        <v>13545</v>
      </c>
      <c r="O9" s="302">
        <v>1322</v>
      </c>
      <c r="P9" s="302">
        <v>3985</v>
      </c>
      <c r="Q9" s="302">
        <v>754</v>
      </c>
      <c r="R9" s="302">
        <v>9</v>
      </c>
      <c r="S9" s="302">
        <v>2589</v>
      </c>
      <c r="T9" s="302">
        <v>12507</v>
      </c>
      <c r="U9" s="306" t="s">
        <v>245</v>
      </c>
      <c r="V9" s="307">
        <f>MAX(V12:V30)</f>
        <v>10</v>
      </c>
      <c r="W9" s="307">
        <f>MAX(W12:W30)</f>
        <v>1680</v>
      </c>
      <c r="X9" s="307">
        <f>MAX(X12:X30)</f>
        <v>189</v>
      </c>
      <c r="Y9" s="307">
        <f>MAX(Y12:Y30)</f>
        <v>105</v>
      </c>
    </row>
    <row r="10" spans="1:25" ht="27.95" customHeight="1">
      <c r="B10" s="265">
        <v>24</v>
      </c>
      <c r="C10" s="302">
        <f t="shared" ref="C10:K10" si="0">SUM(C12:C30)</f>
        <v>810088</v>
      </c>
      <c r="D10" s="302">
        <f t="shared" si="0"/>
        <v>531747</v>
      </c>
      <c r="E10" s="302">
        <f t="shared" si="0"/>
        <v>400604</v>
      </c>
      <c r="F10" s="302">
        <f t="shared" si="0"/>
        <v>746866</v>
      </c>
      <c r="G10" s="302">
        <f t="shared" si="0"/>
        <v>696684</v>
      </c>
      <c r="H10" s="302">
        <f t="shared" si="0"/>
        <v>668890</v>
      </c>
      <c r="I10" s="302">
        <f t="shared" si="0"/>
        <v>332315</v>
      </c>
      <c r="J10" s="302">
        <f t="shared" si="0"/>
        <v>278416</v>
      </c>
      <c r="K10" s="302">
        <f t="shared" si="0"/>
        <v>101622</v>
      </c>
      <c r="L10" s="303"/>
      <c r="M10" s="302">
        <f t="shared" ref="M10:T10" si="1">SUM(M12:M30)</f>
        <v>68063</v>
      </c>
      <c r="N10" s="302">
        <f t="shared" si="1"/>
        <v>13266</v>
      </c>
      <c r="O10" s="302">
        <f t="shared" si="1"/>
        <v>1261</v>
      </c>
      <c r="P10" s="302">
        <f t="shared" si="1"/>
        <v>4037</v>
      </c>
      <c r="Q10" s="302">
        <f t="shared" si="1"/>
        <v>710</v>
      </c>
      <c r="R10" s="302">
        <f t="shared" si="1"/>
        <v>7</v>
      </c>
      <c r="S10" s="302">
        <f t="shared" si="1"/>
        <v>2462</v>
      </c>
      <c r="T10" s="302">
        <f t="shared" si="1"/>
        <v>11816</v>
      </c>
      <c r="U10" s="306" t="s">
        <v>246</v>
      </c>
      <c r="V10" s="197">
        <f>MIN(V12:V30)</f>
        <v>0</v>
      </c>
      <c r="W10" s="197">
        <f>MIN(W12:W30)</f>
        <v>262</v>
      </c>
      <c r="X10" s="197">
        <f>MIN(X12:X30)</f>
        <v>73</v>
      </c>
      <c r="Y10" s="197">
        <f>MIN(Y12:Y30)</f>
        <v>0</v>
      </c>
    </row>
    <row r="11" spans="1:25" ht="27.95" customHeight="1">
      <c r="B11" s="308" t="s">
        <v>247</v>
      </c>
      <c r="C11" s="302"/>
      <c r="D11" s="302"/>
      <c r="E11" s="302"/>
      <c r="F11" s="302"/>
      <c r="G11" s="302"/>
      <c r="H11" s="309"/>
      <c r="I11" s="302"/>
      <c r="J11" s="302"/>
      <c r="K11" s="302"/>
      <c r="L11" s="303"/>
      <c r="M11" s="302"/>
      <c r="N11" s="302"/>
      <c r="O11" s="309"/>
      <c r="P11" s="302"/>
      <c r="Q11" s="302"/>
      <c r="R11" s="310"/>
      <c r="S11" s="302"/>
      <c r="T11" s="309"/>
      <c r="U11" s="306" t="s">
        <v>248</v>
      </c>
      <c r="V11" s="311">
        <f>ROUND(AVERAGE(V12:V30),0)</f>
        <v>9</v>
      </c>
      <c r="W11" s="311">
        <f>ROUND(AVERAGE(W12:W30),0)</f>
        <v>1010</v>
      </c>
      <c r="X11" s="311">
        <f>ROUND(AVERAGE(X12:X30),0)</f>
        <v>135</v>
      </c>
      <c r="Y11" s="311">
        <f>ROUND(AVERAGE(Y12:Y30),0)</f>
        <v>50</v>
      </c>
    </row>
    <row r="12" spans="1:25" ht="27.95" customHeight="1">
      <c r="A12" s="312"/>
      <c r="B12" s="127" t="s">
        <v>157</v>
      </c>
      <c r="C12" s="232">
        <v>297000</v>
      </c>
      <c r="D12" s="313">
        <v>193900</v>
      </c>
      <c r="E12" s="313">
        <v>154800</v>
      </c>
      <c r="F12" s="269">
        <v>262442</v>
      </c>
      <c r="G12" s="269">
        <v>261835</v>
      </c>
      <c r="H12" s="269">
        <v>241830</v>
      </c>
      <c r="I12" s="314">
        <v>100133</v>
      </c>
      <c r="J12" s="269">
        <v>89913</v>
      </c>
      <c r="K12" s="269">
        <v>32818</v>
      </c>
      <c r="L12" s="315"/>
      <c r="M12" s="269">
        <v>22647</v>
      </c>
      <c r="N12" s="269">
        <v>6604</v>
      </c>
      <c r="O12" s="269">
        <v>70</v>
      </c>
      <c r="P12" s="269">
        <v>1750</v>
      </c>
      <c r="Q12" s="269">
        <v>211</v>
      </c>
      <c r="R12" s="269" t="s">
        <v>51</v>
      </c>
      <c r="S12" s="269">
        <v>693</v>
      </c>
      <c r="T12" s="269">
        <v>843</v>
      </c>
      <c r="U12" s="316"/>
      <c r="V12" s="269">
        <v>8</v>
      </c>
      <c r="W12" s="269">
        <v>620</v>
      </c>
      <c r="X12" s="269">
        <v>138</v>
      </c>
      <c r="Y12" s="269">
        <v>70</v>
      </c>
    </row>
    <row r="13" spans="1:25" ht="27.95" customHeight="1">
      <c r="B13" s="127" t="s">
        <v>200</v>
      </c>
      <c r="C13" s="232">
        <v>66400</v>
      </c>
      <c r="D13" s="313">
        <v>56850</v>
      </c>
      <c r="E13" s="317">
        <v>44400</v>
      </c>
      <c r="F13" s="269">
        <v>60107</v>
      </c>
      <c r="G13" s="269">
        <v>59853</v>
      </c>
      <c r="H13" s="269">
        <v>59746</v>
      </c>
      <c r="I13" s="314">
        <v>35391</v>
      </c>
      <c r="J13" s="269">
        <v>28619</v>
      </c>
      <c r="K13" s="269">
        <v>10446</v>
      </c>
      <c r="L13" s="315"/>
      <c r="M13" s="269">
        <v>6899</v>
      </c>
      <c r="N13" s="269">
        <v>1255</v>
      </c>
      <c r="O13" s="269">
        <v>325</v>
      </c>
      <c r="P13" s="269">
        <v>417</v>
      </c>
      <c r="Q13" s="269">
        <v>165</v>
      </c>
      <c r="R13" s="269" t="s">
        <v>51</v>
      </c>
      <c r="S13" s="269">
        <v>415</v>
      </c>
      <c r="T13" s="269">
        <v>970</v>
      </c>
      <c r="U13" s="318"/>
      <c r="V13" s="269">
        <v>0</v>
      </c>
      <c r="W13" s="269">
        <v>262</v>
      </c>
      <c r="X13" s="269">
        <v>73</v>
      </c>
      <c r="Y13" s="269">
        <v>0</v>
      </c>
    </row>
    <row r="14" spans="1:25" ht="27.95" customHeight="1">
      <c r="B14" s="127" t="s">
        <v>201</v>
      </c>
      <c r="C14" s="232">
        <v>60000</v>
      </c>
      <c r="D14" s="313">
        <v>30000</v>
      </c>
      <c r="E14" s="317">
        <v>18000</v>
      </c>
      <c r="F14" s="269">
        <v>39621</v>
      </c>
      <c r="G14" s="269">
        <v>39592</v>
      </c>
      <c r="H14" s="269">
        <v>38659</v>
      </c>
      <c r="I14" s="314">
        <v>20610</v>
      </c>
      <c r="J14" s="269">
        <v>18290</v>
      </c>
      <c r="K14" s="269">
        <v>6676</v>
      </c>
      <c r="L14" s="315"/>
      <c r="M14" s="269">
        <v>4951</v>
      </c>
      <c r="N14" s="269" t="s">
        <v>51</v>
      </c>
      <c r="O14" s="269">
        <v>175</v>
      </c>
      <c r="P14" s="269">
        <v>385</v>
      </c>
      <c r="Q14" s="269">
        <v>12</v>
      </c>
      <c r="R14" s="269" t="s">
        <v>51</v>
      </c>
      <c r="S14" s="269">
        <v>106</v>
      </c>
      <c r="T14" s="269">
        <v>1047</v>
      </c>
      <c r="U14" s="318"/>
      <c r="V14" s="269">
        <v>8</v>
      </c>
      <c r="W14" s="269">
        <v>630</v>
      </c>
      <c r="X14" s="269">
        <v>110</v>
      </c>
      <c r="Y14" s="269">
        <v>84</v>
      </c>
    </row>
    <row r="15" spans="1:25" ht="27.95" customHeight="1">
      <c r="B15" s="127" t="s">
        <v>202</v>
      </c>
      <c r="C15" s="232">
        <v>77000</v>
      </c>
      <c r="D15" s="313">
        <v>46312</v>
      </c>
      <c r="E15" s="317">
        <v>37499</v>
      </c>
      <c r="F15" s="269">
        <v>74774</v>
      </c>
      <c r="G15" s="269">
        <v>69230</v>
      </c>
      <c r="H15" s="269">
        <v>67554</v>
      </c>
      <c r="I15" s="314">
        <v>43536</v>
      </c>
      <c r="J15" s="269">
        <v>31721</v>
      </c>
      <c r="K15" s="269">
        <v>11578</v>
      </c>
      <c r="L15" s="315"/>
      <c r="M15" s="315">
        <v>8040</v>
      </c>
      <c r="N15" s="269">
        <v>1406</v>
      </c>
      <c r="O15" s="269" t="s">
        <v>51</v>
      </c>
      <c r="P15" s="269" t="s">
        <v>51</v>
      </c>
      <c r="Q15" s="269">
        <v>26</v>
      </c>
      <c r="R15" s="269" t="s">
        <v>51</v>
      </c>
      <c r="S15" s="269">
        <v>415</v>
      </c>
      <c r="T15" s="269">
        <v>1691</v>
      </c>
      <c r="U15" s="316"/>
      <c r="V15" s="269">
        <v>10</v>
      </c>
      <c r="W15" s="269">
        <v>924</v>
      </c>
      <c r="X15" s="269">
        <v>94</v>
      </c>
      <c r="Y15" s="269">
        <v>63</v>
      </c>
    </row>
    <row r="16" spans="1:25" ht="27.95" customHeight="1">
      <c r="B16" s="127" t="s">
        <v>203</v>
      </c>
      <c r="C16" s="232">
        <v>54000</v>
      </c>
      <c r="D16" s="313">
        <v>29750</v>
      </c>
      <c r="E16" s="313">
        <v>20862</v>
      </c>
      <c r="F16" s="269">
        <v>42873</v>
      </c>
      <c r="G16" s="269">
        <v>41846</v>
      </c>
      <c r="H16" s="269">
        <v>40258</v>
      </c>
      <c r="I16" s="314">
        <v>14047</v>
      </c>
      <c r="J16" s="269">
        <v>12660</v>
      </c>
      <c r="K16" s="269">
        <v>4621</v>
      </c>
      <c r="L16" s="315"/>
      <c r="M16" s="315">
        <v>2837</v>
      </c>
      <c r="N16" s="269">
        <v>653</v>
      </c>
      <c r="O16" s="269">
        <v>18</v>
      </c>
      <c r="P16" s="269">
        <v>145</v>
      </c>
      <c r="Q16" s="269">
        <v>28</v>
      </c>
      <c r="R16" s="269" t="s">
        <v>51</v>
      </c>
      <c r="S16" s="269">
        <v>364</v>
      </c>
      <c r="T16" s="269">
        <v>576</v>
      </c>
      <c r="U16" s="316"/>
      <c r="V16" s="269">
        <v>10</v>
      </c>
      <c r="W16" s="269">
        <v>997</v>
      </c>
      <c r="X16" s="269">
        <v>135</v>
      </c>
      <c r="Y16" s="269">
        <v>53</v>
      </c>
    </row>
    <row r="17" spans="2:25" ht="27.95" customHeight="1">
      <c r="B17" s="127" t="s">
        <v>204</v>
      </c>
      <c r="C17" s="232">
        <v>44800</v>
      </c>
      <c r="D17" s="313">
        <v>32200</v>
      </c>
      <c r="E17" s="317">
        <v>23293</v>
      </c>
      <c r="F17" s="269">
        <v>38040</v>
      </c>
      <c r="G17" s="269">
        <v>37178</v>
      </c>
      <c r="H17" s="269">
        <v>36833</v>
      </c>
      <c r="I17" s="314">
        <v>24278</v>
      </c>
      <c r="J17" s="269">
        <v>20441</v>
      </c>
      <c r="K17" s="269">
        <v>7461</v>
      </c>
      <c r="L17" s="315"/>
      <c r="M17" s="269">
        <v>3818</v>
      </c>
      <c r="N17" s="269">
        <v>613</v>
      </c>
      <c r="O17" s="269">
        <v>122</v>
      </c>
      <c r="P17" s="269">
        <v>157</v>
      </c>
      <c r="Q17" s="269">
        <v>127</v>
      </c>
      <c r="R17" s="269" t="s">
        <v>51</v>
      </c>
      <c r="S17" s="269">
        <v>7</v>
      </c>
      <c r="T17" s="269">
        <v>2617</v>
      </c>
      <c r="U17" s="318"/>
      <c r="V17" s="269">
        <v>10</v>
      </c>
      <c r="W17" s="269">
        <v>1050</v>
      </c>
      <c r="X17" s="269">
        <v>136</v>
      </c>
      <c r="Y17" s="269">
        <v>0</v>
      </c>
    </row>
    <row r="18" spans="2:25" ht="27.95" customHeight="1">
      <c r="B18" s="127" t="s">
        <v>205</v>
      </c>
      <c r="C18" s="232">
        <v>26700</v>
      </c>
      <c r="D18" s="313">
        <v>19613</v>
      </c>
      <c r="E18" s="313">
        <v>12219</v>
      </c>
      <c r="F18" s="269">
        <v>31284</v>
      </c>
      <c r="G18" s="269">
        <v>24511</v>
      </c>
      <c r="H18" s="269">
        <v>24425</v>
      </c>
      <c r="I18" s="314">
        <v>13070</v>
      </c>
      <c r="J18" s="269">
        <v>10693</v>
      </c>
      <c r="K18" s="269">
        <v>3903</v>
      </c>
      <c r="L18" s="315"/>
      <c r="M18" s="315">
        <v>2850</v>
      </c>
      <c r="N18" s="269" t="s">
        <v>51</v>
      </c>
      <c r="O18" s="269" t="s">
        <v>51</v>
      </c>
      <c r="P18" s="269" t="s">
        <v>51</v>
      </c>
      <c r="Q18" s="269">
        <v>1</v>
      </c>
      <c r="R18" s="269" t="s">
        <v>51</v>
      </c>
      <c r="S18" s="269">
        <v>105</v>
      </c>
      <c r="T18" s="269">
        <v>947</v>
      </c>
      <c r="U18" s="316"/>
      <c r="V18" s="269">
        <v>10</v>
      </c>
      <c r="W18" s="269">
        <v>1365</v>
      </c>
      <c r="X18" s="269">
        <v>189</v>
      </c>
      <c r="Y18" s="269">
        <v>105</v>
      </c>
    </row>
    <row r="19" spans="2:25" ht="27.95" customHeight="1">
      <c r="B19" s="127" t="s">
        <v>206</v>
      </c>
      <c r="C19" s="232">
        <v>10200</v>
      </c>
      <c r="D19" s="313">
        <v>8160</v>
      </c>
      <c r="E19" s="317">
        <v>6273</v>
      </c>
      <c r="F19" s="269">
        <v>28285</v>
      </c>
      <c r="G19" s="269">
        <v>10660</v>
      </c>
      <c r="H19" s="269">
        <v>10632</v>
      </c>
      <c r="I19" s="314">
        <v>5936</v>
      </c>
      <c r="J19" s="269">
        <v>4879</v>
      </c>
      <c r="K19" s="269">
        <v>1781</v>
      </c>
      <c r="L19" s="315"/>
      <c r="M19" s="269">
        <v>1297</v>
      </c>
      <c r="N19" s="269" t="s">
        <v>51</v>
      </c>
      <c r="O19" s="269" t="s">
        <v>51</v>
      </c>
      <c r="P19" s="269">
        <v>71</v>
      </c>
      <c r="Q19" s="269">
        <v>43</v>
      </c>
      <c r="R19" s="269" t="s">
        <v>51</v>
      </c>
      <c r="S19" s="269" t="s">
        <v>51</v>
      </c>
      <c r="T19" s="269">
        <v>370</v>
      </c>
      <c r="U19" s="318"/>
      <c r="V19" s="269">
        <v>10</v>
      </c>
      <c r="W19" s="269">
        <v>1680</v>
      </c>
      <c r="X19" s="269">
        <v>168</v>
      </c>
      <c r="Y19" s="269">
        <v>105</v>
      </c>
    </row>
    <row r="20" spans="2:25" ht="27.95" customHeight="1">
      <c r="B20" s="127" t="s">
        <v>214</v>
      </c>
      <c r="C20" s="232">
        <v>5500</v>
      </c>
      <c r="D20" s="313">
        <v>3638</v>
      </c>
      <c r="E20" s="317">
        <v>2736</v>
      </c>
      <c r="F20" s="269">
        <v>4495</v>
      </c>
      <c r="G20" s="269">
        <v>4093</v>
      </c>
      <c r="H20" s="269">
        <v>4067</v>
      </c>
      <c r="I20" s="314">
        <v>2490</v>
      </c>
      <c r="J20" s="269">
        <v>1734</v>
      </c>
      <c r="K20" s="269">
        <v>633</v>
      </c>
      <c r="L20" s="315"/>
      <c r="M20" s="269">
        <v>393</v>
      </c>
      <c r="N20" s="269">
        <v>49</v>
      </c>
      <c r="O20" s="269">
        <v>8</v>
      </c>
      <c r="P20" s="269">
        <v>120</v>
      </c>
      <c r="Q20" s="269">
        <v>1</v>
      </c>
      <c r="R20" s="269" t="s">
        <v>51</v>
      </c>
      <c r="S20" s="269">
        <v>3</v>
      </c>
      <c r="T20" s="269">
        <v>59</v>
      </c>
      <c r="U20" s="318"/>
      <c r="V20" s="269">
        <v>10</v>
      </c>
      <c r="W20" s="269">
        <v>1155</v>
      </c>
      <c r="X20" s="269">
        <v>168</v>
      </c>
      <c r="Y20" s="269">
        <v>84</v>
      </c>
    </row>
    <row r="21" spans="2:25" ht="27.95" customHeight="1">
      <c r="B21" s="127" t="s">
        <v>249</v>
      </c>
      <c r="C21" s="319">
        <v>5900</v>
      </c>
      <c r="D21" s="320">
        <v>4154</v>
      </c>
      <c r="E21" s="317">
        <v>3115</v>
      </c>
      <c r="F21" s="269">
        <v>7359</v>
      </c>
      <c r="G21" s="269">
        <v>3519</v>
      </c>
      <c r="H21" s="269">
        <v>3409</v>
      </c>
      <c r="I21" s="314">
        <v>2280</v>
      </c>
      <c r="J21" s="269">
        <v>1414</v>
      </c>
      <c r="K21" s="269">
        <v>516</v>
      </c>
      <c r="L21" s="315"/>
      <c r="M21" s="269">
        <v>313</v>
      </c>
      <c r="N21" s="269">
        <v>68</v>
      </c>
      <c r="O21" s="269">
        <v>1</v>
      </c>
      <c r="P21" s="269">
        <v>59</v>
      </c>
      <c r="Q21" s="269" t="s">
        <v>51</v>
      </c>
      <c r="R21" s="269">
        <v>2</v>
      </c>
      <c r="S21" s="269">
        <v>9</v>
      </c>
      <c r="T21" s="269">
        <v>64</v>
      </c>
      <c r="U21" s="316"/>
      <c r="V21" s="269">
        <v>7</v>
      </c>
      <c r="W21" s="269">
        <v>940</v>
      </c>
      <c r="X21" s="269">
        <v>130</v>
      </c>
      <c r="Y21" s="269">
        <v>100</v>
      </c>
    </row>
    <row r="22" spans="2:25" ht="27.95" customHeight="1">
      <c r="B22" s="127" t="s">
        <v>215</v>
      </c>
      <c r="C22" s="232">
        <v>11100</v>
      </c>
      <c r="D22" s="313">
        <v>7215</v>
      </c>
      <c r="E22" s="317">
        <v>5280</v>
      </c>
      <c r="F22" s="269">
        <v>9823</v>
      </c>
      <c r="G22" s="269">
        <v>7068</v>
      </c>
      <c r="H22" s="269">
        <v>7056</v>
      </c>
      <c r="I22" s="314">
        <v>5820</v>
      </c>
      <c r="J22" s="269">
        <v>3321</v>
      </c>
      <c r="K22" s="269">
        <v>1212</v>
      </c>
      <c r="L22" s="315"/>
      <c r="M22" s="269">
        <v>721</v>
      </c>
      <c r="N22" s="269">
        <v>185</v>
      </c>
      <c r="O22" s="269">
        <v>30</v>
      </c>
      <c r="P22" s="269">
        <v>82</v>
      </c>
      <c r="Q22" s="269">
        <v>7</v>
      </c>
      <c r="R22" s="269">
        <v>2</v>
      </c>
      <c r="S22" s="269">
        <v>23</v>
      </c>
      <c r="T22" s="269">
        <v>162</v>
      </c>
      <c r="U22" s="318"/>
      <c r="V22" s="269">
        <v>10</v>
      </c>
      <c r="W22" s="269">
        <v>840</v>
      </c>
      <c r="X22" s="269">
        <v>160</v>
      </c>
      <c r="Y22" s="269">
        <v>50</v>
      </c>
    </row>
    <row r="23" spans="2:25" ht="27.95" customHeight="1">
      <c r="B23" s="127" t="s">
        <v>216</v>
      </c>
      <c r="C23" s="232">
        <v>16100</v>
      </c>
      <c r="D23" s="313">
        <v>18500</v>
      </c>
      <c r="E23" s="317">
        <v>14000</v>
      </c>
      <c r="F23" s="269">
        <v>15229</v>
      </c>
      <c r="G23" s="269">
        <v>15229</v>
      </c>
      <c r="H23" s="269">
        <v>15229</v>
      </c>
      <c r="I23" s="314">
        <v>9286</v>
      </c>
      <c r="J23" s="269">
        <v>7789</v>
      </c>
      <c r="K23" s="269">
        <v>2843</v>
      </c>
      <c r="L23" s="315"/>
      <c r="M23" s="269">
        <v>1678</v>
      </c>
      <c r="N23" s="269">
        <v>396</v>
      </c>
      <c r="O23" s="269">
        <v>110</v>
      </c>
      <c r="P23" s="269">
        <v>189</v>
      </c>
      <c r="Q23" s="269">
        <v>9</v>
      </c>
      <c r="R23" s="269">
        <v>1</v>
      </c>
      <c r="S23" s="269">
        <v>33</v>
      </c>
      <c r="T23" s="269">
        <v>427</v>
      </c>
      <c r="U23" s="318"/>
      <c r="V23" s="269">
        <v>10</v>
      </c>
      <c r="W23" s="269">
        <v>840</v>
      </c>
      <c r="X23" s="269">
        <v>105</v>
      </c>
      <c r="Y23" s="269">
        <v>0</v>
      </c>
    </row>
    <row r="24" spans="2:25" ht="27.95" customHeight="1">
      <c r="B24" s="127" t="s">
        <v>217</v>
      </c>
      <c r="C24" s="232">
        <v>24788</v>
      </c>
      <c r="D24" s="313">
        <v>13900</v>
      </c>
      <c r="E24" s="313">
        <v>10870</v>
      </c>
      <c r="F24" s="269">
        <v>21978</v>
      </c>
      <c r="G24" s="269">
        <v>21978</v>
      </c>
      <c r="H24" s="269">
        <v>21978</v>
      </c>
      <c r="I24" s="314">
        <v>9890</v>
      </c>
      <c r="J24" s="269">
        <v>8833</v>
      </c>
      <c r="K24" s="269">
        <v>3224</v>
      </c>
      <c r="L24" s="315"/>
      <c r="M24" s="269">
        <v>2415</v>
      </c>
      <c r="N24" s="269">
        <v>377</v>
      </c>
      <c r="O24" s="269">
        <v>42</v>
      </c>
      <c r="P24" s="269">
        <v>78</v>
      </c>
      <c r="Q24" s="269">
        <v>10</v>
      </c>
      <c r="R24" s="269">
        <v>1</v>
      </c>
      <c r="S24" s="269">
        <v>11</v>
      </c>
      <c r="T24" s="269">
        <v>290</v>
      </c>
      <c r="U24" s="316"/>
      <c r="V24" s="269">
        <v>10</v>
      </c>
      <c r="W24" s="269">
        <v>990</v>
      </c>
      <c r="X24" s="269">
        <v>126</v>
      </c>
      <c r="Y24" s="269">
        <v>80</v>
      </c>
    </row>
    <row r="25" spans="2:25" ht="27.95" customHeight="1">
      <c r="B25" s="127" t="s">
        <v>218</v>
      </c>
      <c r="C25" s="232">
        <v>35000</v>
      </c>
      <c r="D25" s="313">
        <v>21000</v>
      </c>
      <c r="E25" s="313">
        <v>16800</v>
      </c>
      <c r="F25" s="269">
        <v>33970</v>
      </c>
      <c r="G25" s="269">
        <v>33970</v>
      </c>
      <c r="H25" s="269">
        <v>33839</v>
      </c>
      <c r="I25" s="314">
        <v>15062</v>
      </c>
      <c r="J25" s="269">
        <v>13337</v>
      </c>
      <c r="K25" s="269">
        <v>4868</v>
      </c>
      <c r="L25" s="315"/>
      <c r="M25" s="315">
        <v>3309</v>
      </c>
      <c r="N25" s="269">
        <v>882</v>
      </c>
      <c r="O25" s="269">
        <v>128</v>
      </c>
      <c r="P25" s="269">
        <v>116</v>
      </c>
      <c r="Q25" s="269" t="s">
        <v>51</v>
      </c>
      <c r="R25" s="269" t="s">
        <v>51</v>
      </c>
      <c r="S25" s="269">
        <v>130</v>
      </c>
      <c r="T25" s="269">
        <v>303</v>
      </c>
      <c r="U25" s="318"/>
      <c r="V25" s="269">
        <v>5</v>
      </c>
      <c r="W25" s="269">
        <v>500</v>
      </c>
      <c r="X25" s="269">
        <v>110</v>
      </c>
      <c r="Y25" s="269">
        <v>0</v>
      </c>
    </row>
    <row r="26" spans="2:25" ht="27.95" customHeight="1">
      <c r="B26" s="127" t="s">
        <v>219</v>
      </c>
      <c r="C26" s="319">
        <v>14200</v>
      </c>
      <c r="D26" s="313">
        <v>12800</v>
      </c>
      <c r="E26" s="317">
        <v>6150</v>
      </c>
      <c r="F26" s="269">
        <v>13860</v>
      </c>
      <c r="G26" s="269">
        <v>13860</v>
      </c>
      <c r="H26" s="269">
        <v>13793</v>
      </c>
      <c r="I26" s="314">
        <v>7924</v>
      </c>
      <c r="J26" s="269">
        <v>6808</v>
      </c>
      <c r="K26" s="269">
        <v>2485</v>
      </c>
      <c r="L26" s="315"/>
      <c r="M26" s="315">
        <v>1400</v>
      </c>
      <c r="N26" s="269">
        <v>166</v>
      </c>
      <c r="O26" s="269">
        <v>136</v>
      </c>
      <c r="P26" s="269">
        <v>224</v>
      </c>
      <c r="Q26" s="269" t="s">
        <v>51</v>
      </c>
      <c r="R26" s="269" t="s">
        <v>51</v>
      </c>
      <c r="S26" s="269" t="s">
        <v>51</v>
      </c>
      <c r="T26" s="269">
        <v>559</v>
      </c>
      <c r="U26" s="318"/>
      <c r="V26" s="269">
        <v>10</v>
      </c>
      <c r="W26" s="269">
        <v>1050</v>
      </c>
      <c r="X26" s="269">
        <v>120</v>
      </c>
      <c r="Y26" s="269">
        <v>0</v>
      </c>
    </row>
    <row r="27" spans="2:25" ht="27.95" customHeight="1">
      <c r="B27" s="127" t="s">
        <v>220</v>
      </c>
      <c r="C27" s="232">
        <v>13000</v>
      </c>
      <c r="D27" s="313">
        <v>7800</v>
      </c>
      <c r="E27" s="317">
        <v>5200</v>
      </c>
      <c r="F27" s="269">
        <v>12395</v>
      </c>
      <c r="G27" s="269">
        <v>12383</v>
      </c>
      <c r="H27" s="269">
        <v>11782</v>
      </c>
      <c r="I27" s="314">
        <v>6186</v>
      </c>
      <c r="J27" s="269">
        <v>5353</v>
      </c>
      <c r="K27" s="269">
        <v>1954</v>
      </c>
      <c r="L27" s="315"/>
      <c r="M27" s="315">
        <v>1198</v>
      </c>
      <c r="N27" s="269">
        <v>171</v>
      </c>
      <c r="O27" s="269">
        <v>19</v>
      </c>
      <c r="P27" s="269">
        <v>112</v>
      </c>
      <c r="Q27" s="269">
        <v>22</v>
      </c>
      <c r="R27" s="269" t="s">
        <v>51</v>
      </c>
      <c r="S27" s="269">
        <v>45</v>
      </c>
      <c r="T27" s="269">
        <v>387</v>
      </c>
      <c r="U27" s="318"/>
      <c r="V27" s="269">
        <v>10</v>
      </c>
      <c r="W27" s="269">
        <v>1050</v>
      </c>
      <c r="X27" s="269">
        <v>136</v>
      </c>
      <c r="Y27" s="269">
        <v>52</v>
      </c>
    </row>
    <row r="28" spans="2:25" ht="27.95" customHeight="1">
      <c r="B28" s="127" t="s">
        <v>210</v>
      </c>
      <c r="C28" s="232">
        <v>28700</v>
      </c>
      <c r="D28" s="313">
        <v>15000</v>
      </c>
      <c r="E28" s="317">
        <v>11300</v>
      </c>
      <c r="F28" s="269">
        <v>25844</v>
      </c>
      <c r="G28" s="269">
        <v>25844</v>
      </c>
      <c r="H28" s="269">
        <v>24236</v>
      </c>
      <c r="I28" s="321">
        <v>8823</v>
      </c>
      <c r="J28" s="269">
        <v>7471</v>
      </c>
      <c r="K28" s="315">
        <v>2727</v>
      </c>
      <c r="L28" s="315"/>
      <c r="M28" s="315">
        <v>1907</v>
      </c>
      <c r="N28" s="269">
        <v>263</v>
      </c>
      <c r="O28" s="269">
        <v>27</v>
      </c>
      <c r="P28" s="269">
        <v>98</v>
      </c>
      <c r="Q28" s="269">
        <v>47</v>
      </c>
      <c r="R28" s="269">
        <v>1</v>
      </c>
      <c r="S28" s="269">
        <v>86</v>
      </c>
      <c r="T28" s="269">
        <v>298</v>
      </c>
      <c r="U28" s="318"/>
      <c r="V28" s="269">
        <v>10</v>
      </c>
      <c r="W28" s="269">
        <v>1680</v>
      </c>
      <c r="X28" s="269">
        <v>178</v>
      </c>
      <c r="Y28" s="269">
        <v>0</v>
      </c>
    </row>
    <row r="29" spans="2:25" ht="27.95" customHeight="1">
      <c r="B29" s="127" t="s">
        <v>221</v>
      </c>
      <c r="C29" s="232">
        <v>12100</v>
      </c>
      <c r="D29" s="313">
        <v>6815</v>
      </c>
      <c r="E29" s="317">
        <v>4293</v>
      </c>
      <c r="F29" s="269">
        <v>9803</v>
      </c>
      <c r="G29" s="269">
        <v>6625</v>
      </c>
      <c r="H29" s="269">
        <v>6556</v>
      </c>
      <c r="I29" s="314">
        <v>4142</v>
      </c>
      <c r="J29" s="269">
        <v>2288</v>
      </c>
      <c r="K29" s="269">
        <v>835</v>
      </c>
      <c r="L29" s="315"/>
      <c r="M29" s="315">
        <v>755</v>
      </c>
      <c r="N29" s="269" t="s">
        <v>51</v>
      </c>
      <c r="O29" s="269">
        <v>3</v>
      </c>
      <c r="P29" s="269">
        <v>26</v>
      </c>
      <c r="Q29" s="269">
        <v>1</v>
      </c>
      <c r="R29" s="269" t="s">
        <v>51</v>
      </c>
      <c r="S29" s="269">
        <v>10</v>
      </c>
      <c r="T29" s="269">
        <v>40</v>
      </c>
      <c r="U29" s="318"/>
      <c r="V29" s="269">
        <v>10</v>
      </c>
      <c r="W29" s="269">
        <v>1260</v>
      </c>
      <c r="X29" s="269">
        <v>147</v>
      </c>
      <c r="Y29" s="269">
        <v>105</v>
      </c>
    </row>
    <row r="30" spans="2:25" ht="27.95" customHeight="1" thickBot="1">
      <c r="B30" s="205" t="s">
        <v>222</v>
      </c>
      <c r="C30" s="322">
        <v>7600</v>
      </c>
      <c r="D30" s="233">
        <v>4140</v>
      </c>
      <c r="E30" s="323">
        <v>3514</v>
      </c>
      <c r="F30" s="276">
        <v>14684</v>
      </c>
      <c r="G30" s="276">
        <v>7410</v>
      </c>
      <c r="H30" s="276">
        <v>7008</v>
      </c>
      <c r="I30" s="324">
        <v>3411</v>
      </c>
      <c r="J30" s="276">
        <v>2852</v>
      </c>
      <c r="K30" s="276">
        <v>1041</v>
      </c>
      <c r="L30" s="315"/>
      <c r="M30" s="325">
        <v>635</v>
      </c>
      <c r="N30" s="276">
        <v>178</v>
      </c>
      <c r="O30" s="276">
        <v>47</v>
      </c>
      <c r="P30" s="276">
        <v>8</v>
      </c>
      <c r="Q30" s="326" t="s">
        <v>51</v>
      </c>
      <c r="R30" s="276">
        <v>0</v>
      </c>
      <c r="S30" s="276">
        <v>7</v>
      </c>
      <c r="T30" s="276">
        <v>166</v>
      </c>
      <c r="U30" s="327"/>
      <c r="V30" s="276">
        <v>10</v>
      </c>
      <c r="W30" s="276">
        <v>1365</v>
      </c>
      <c r="X30" s="276">
        <v>147</v>
      </c>
      <c r="Y30" s="276">
        <v>0</v>
      </c>
    </row>
    <row r="31" spans="2:25" ht="16.5" customHeight="1">
      <c r="B31" s="328" t="s">
        <v>223</v>
      </c>
      <c r="C31" s="302"/>
      <c r="D31" s="302"/>
      <c r="E31" s="302"/>
      <c r="F31" s="302"/>
      <c r="G31" s="302"/>
      <c r="H31" s="302"/>
      <c r="I31" s="302"/>
      <c r="J31" s="302"/>
      <c r="K31" s="302"/>
      <c r="L31" s="303"/>
      <c r="M31" s="309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302"/>
      <c r="Y31" s="302"/>
    </row>
    <row r="32" spans="2:25" ht="16.5" customHeight="1">
      <c r="B32" s="280"/>
      <c r="C32" s="212"/>
      <c r="D32" s="212"/>
      <c r="E32" s="212"/>
      <c r="F32" s="212"/>
      <c r="G32" s="212"/>
      <c r="H32" s="212"/>
      <c r="I32" s="212"/>
      <c r="J32" s="212"/>
      <c r="K32" s="212"/>
      <c r="L32" s="212"/>
    </row>
    <row r="33" spans="2:13" ht="16.5" customHeight="1">
      <c r="B33" s="280"/>
      <c r="C33" s="212"/>
      <c r="D33" s="212"/>
      <c r="E33" s="212"/>
      <c r="F33" s="212"/>
      <c r="G33" s="212"/>
      <c r="H33" s="212"/>
      <c r="I33" s="212"/>
      <c r="J33" s="212"/>
      <c r="K33" s="212"/>
      <c r="L33" s="212"/>
    </row>
    <row r="34" spans="2:13" ht="16.5" customHeight="1">
      <c r="B34" s="279"/>
    </row>
    <row r="35" spans="2:13" ht="16.5" customHeight="1">
      <c r="B35" s="278"/>
    </row>
    <row r="36" spans="2:13" ht="16.5" customHeight="1">
      <c r="B36" s="279"/>
    </row>
    <row r="37" spans="2:13" ht="16.5" customHeight="1">
      <c r="B37" s="279"/>
    </row>
    <row r="38" spans="2:13" ht="16.5" customHeight="1">
      <c r="B38" s="279"/>
      <c r="M38" s="103"/>
    </row>
    <row r="39" spans="2:13" ht="16.5" customHeight="1">
      <c r="B39" s="280"/>
      <c r="M39" s="152"/>
    </row>
    <row r="40" spans="2:13" ht="16.5" customHeight="1">
      <c r="B40" s="279"/>
      <c r="M40" s="115"/>
    </row>
    <row r="41" spans="2:13" ht="16.5" customHeight="1">
      <c r="B41" s="278"/>
      <c r="M41" s="108"/>
    </row>
    <row r="42" spans="2:13" ht="16.5" customHeight="1">
      <c r="B42" s="279"/>
      <c r="M42" s="108"/>
    </row>
    <row r="43" spans="2:13" ht="16.5" customHeight="1">
      <c r="B43" s="280"/>
    </row>
    <row r="44" spans="2:13" ht="15" customHeight="1">
      <c r="B44" s="279"/>
    </row>
    <row r="45" spans="2:13" ht="15" customHeight="1">
      <c r="B45" s="279"/>
    </row>
    <row r="46" spans="2:13" ht="15" customHeight="1">
      <c r="B46" s="279"/>
    </row>
    <row r="47" spans="2:13" ht="15" customHeight="1">
      <c r="B47" s="278"/>
    </row>
    <row r="48" spans="2:13" ht="15" customHeight="1">
      <c r="B48" s="278"/>
    </row>
    <row r="49" spans="2:2" ht="13.5" customHeight="1">
      <c r="B49" s="279"/>
    </row>
    <row r="50" spans="2:2" ht="13.5" customHeight="1">
      <c r="B50" s="279"/>
    </row>
    <row r="51" spans="2:2">
      <c r="B51" s="279"/>
    </row>
    <row r="52" spans="2:2">
      <c r="B52" s="279"/>
    </row>
    <row r="53" spans="2:2">
      <c r="B53" s="278"/>
    </row>
    <row r="54" spans="2:2">
      <c r="B54" s="279"/>
    </row>
    <row r="55" spans="2:2">
      <c r="B55" s="278"/>
    </row>
    <row r="56" spans="2:2">
      <c r="B56" s="279"/>
    </row>
    <row r="57" spans="2:2">
      <c r="B57" s="280"/>
    </row>
    <row r="58" spans="2:2">
      <c r="B58" s="280"/>
    </row>
    <row r="59" spans="2:2">
      <c r="B59" s="278"/>
    </row>
    <row r="60" spans="2:2">
      <c r="B60" s="280"/>
    </row>
    <row r="61" spans="2:2">
      <c r="B61" s="280"/>
    </row>
    <row r="62" spans="2:2">
      <c r="B62" s="280"/>
    </row>
    <row r="63" spans="2:2">
      <c r="B63" s="280"/>
    </row>
    <row r="64" spans="2:2">
      <c r="B64" s="280"/>
    </row>
    <row r="84" spans="3:12">
      <c r="C84" s="278"/>
      <c r="D84" s="278"/>
      <c r="E84" s="278"/>
      <c r="F84" s="278"/>
      <c r="G84" s="278"/>
      <c r="H84" s="278"/>
      <c r="I84" s="278"/>
      <c r="J84" s="278"/>
      <c r="K84" s="278"/>
      <c r="L84" s="212"/>
    </row>
  </sheetData>
  <mergeCells count="21">
    <mergeCell ref="B2:K2"/>
    <mergeCell ref="B4:B7"/>
    <mergeCell ref="C4:E4"/>
    <mergeCell ref="I4:J4"/>
    <mergeCell ref="N4:R4"/>
    <mergeCell ref="N6:N7"/>
    <mergeCell ref="O6:O7"/>
    <mergeCell ref="Q6:Q7"/>
    <mergeCell ref="R6:R7"/>
    <mergeCell ref="U7:V7"/>
    <mergeCell ref="W4:X4"/>
    <mergeCell ref="C5:C6"/>
    <mergeCell ref="I5:I6"/>
    <mergeCell ref="J5:J6"/>
    <mergeCell ref="M5:R5"/>
    <mergeCell ref="S5:S7"/>
    <mergeCell ref="U5:V6"/>
    <mergeCell ref="W5:W6"/>
    <mergeCell ref="X5:X6"/>
    <mergeCell ref="M6:M7"/>
    <mergeCell ref="T4:T6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colBreaks count="1" manualBreakCount="1">
    <brk id="12" min="1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統計表一覧</vt:lpstr>
      <vt:lpstr>103(1)</vt:lpstr>
      <vt:lpstr>103(2)</vt:lpstr>
      <vt:lpstr>103(3)</vt:lpstr>
      <vt:lpstr>103(4)</vt:lpstr>
      <vt:lpstr>104(1),(2)</vt:lpstr>
      <vt:lpstr>105</vt:lpstr>
      <vt:lpstr>106(1)</vt:lpstr>
      <vt:lpstr>106(2)</vt:lpstr>
      <vt:lpstr>106(3)-1 </vt:lpstr>
      <vt:lpstr>106(3)-2 </vt:lpstr>
      <vt:lpstr>106(3)-3 </vt:lpstr>
      <vt:lpstr>106(4)</vt:lpstr>
      <vt:lpstr>Sheet1</vt:lpstr>
      <vt:lpstr>'103(1)'!Print_Area</vt:lpstr>
      <vt:lpstr>'103(2)'!Print_Area</vt:lpstr>
      <vt:lpstr>'103(3)'!Print_Area</vt:lpstr>
      <vt:lpstr>'103(4)'!Print_Area</vt:lpstr>
      <vt:lpstr>'104(1),(2)'!Print_Area</vt:lpstr>
      <vt:lpstr>'105'!Print_Area</vt:lpstr>
      <vt:lpstr>'106(1)'!Print_Area</vt:lpstr>
      <vt:lpstr>'106(2)'!Print_Area</vt:lpstr>
      <vt:lpstr>'106(3)-1 '!Print_Area</vt:lpstr>
      <vt:lpstr>'106(3)-2 '!Print_Area</vt:lpstr>
      <vt:lpstr>'106(3)-3 '!Print_Area</vt:lpstr>
      <vt:lpstr>'106(4)'!Print_Area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kanrisya</cp:lastModifiedBy>
  <dcterms:created xsi:type="dcterms:W3CDTF">2014-04-23T02:45:17Z</dcterms:created>
  <dcterms:modified xsi:type="dcterms:W3CDTF">2015-06-30T04:37:08Z</dcterms:modified>
</cp:coreProperties>
</file>