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5(H27)\G_統計情報担当\統計書\H26統計書HP公表用\H26統計書HP公表用E\"/>
    </mc:Choice>
  </mc:AlternateContent>
  <bookViews>
    <workbookView xWindow="0" yWindow="0" windowWidth="20490" windowHeight="7815"/>
  </bookViews>
  <sheets>
    <sheet name="統計表一覧" sheetId="11" r:id="rId1"/>
    <sheet name="37-1" sheetId="8" r:id="rId2"/>
    <sheet name="37-2" sheetId="9" r:id="rId3"/>
    <sheet name="38" sheetId="3" r:id="rId4"/>
    <sheet name="39" sheetId="4" r:id="rId5"/>
    <sheet name="40(1)" sheetId="10" r:id="rId6"/>
    <sheet name="40(2)" sheetId="7" r:id="rId7"/>
  </sheets>
  <definedNames>
    <definedName name="_xlnm._FilterDatabase" localSheetId="1" hidden="1">'37-1'!#REF!</definedName>
    <definedName name="_xlnm._FilterDatabase" localSheetId="2" hidden="1">'37-2'!#REF!</definedName>
    <definedName name="_xlnm._FilterDatabase" localSheetId="5" hidden="1">'40(1)'!$B$6:$I$359</definedName>
    <definedName name="_Regression_Int" localSheetId="6" hidden="1">1</definedName>
    <definedName name="_xlnm.Print_Area" localSheetId="1">'37-1'!$B$2:$U$68</definedName>
    <definedName name="_xlnm.Print_Area" localSheetId="2">'37-2'!$B$2:$U$72</definedName>
    <definedName name="_xlnm.Print_Area" localSheetId="3">'38'!$B$2:$AQ$37</definedName>
    <definedName name="_xlnm.Print_Area" localSheetId="4">'39'!$B$2:$U$38</definedName>
    <definedName name="_xlnm.Print_Area" localSheetId="5">'40(1)'!$B$1:$I$233</definedName>
    <definedName name="_xlnm.Print_Area" localSheetId="6">'40(2)'!$B$2:$L$32</definedName>
  </definedNames>
  <calcPr calcId="152511"/>
</workbook>
</file>

<file path=xl/calcChain.xml><?xml version="1.0" encoding="utf-8"?>
<calcChain xmlns="http://schemas.openxmlformats.org/spreadsheetml/2006/main">
  <c r="H154" i="10" l="1"/>
  <c r="K7" i="7"/>
  <c r="I36" i="10"/>
  <c r="I6" i="10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7" i="7"/>
  <c r="F7" i="7"/>
  <c r="H34" i="3"/>
  <c r="G34" i="3"/>
  <c r="H33" i="3"/>
  <c r="G33" i="3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7" i="7"/>
  <c r="H7" i="10"/>
  <c r="H198" i="10"/>
  <c r="I198" i="10"/>
  <c r="H199" i="10"/>
  <c r="I199" i="10"/>
  <c r="H200" i="10"/>
  <c r="I200" i="10"/>
  <c r="H201" i="10"/>
  <c r="I201" i="10"/>
  <c r="H202" i="10"/>
  <c r="I202" i="10"/>
  <c r="H203" i="10"/>
  <c r="I203" i="10"/>
  <c r="H204" i="10"/>
  <c r="I204" i="10"/>
  <c r="H205" i="10"/>
  <c r="H206" i="10"/>
  <c r="I206" i="10"/>
  <c r="H207" i="10"/>
  <c r="I207" i="10"/>
  <c r="H208" i="10"/>
  <c r="I208" i="10"/>
  <c r="H209" i="10"/>
  <c r="I209" i="10"/>
  <c r="H210" i="10"/>
  <c r="I210" i="10"/>
  <c r="H211" i="10"/>
  <c r="I211" i="10"/>
  <c r="H212" i="10"/>
  <c r="I212" i="10"/>
  <c r="H214" i="10"/>
  <c r="H215" i="10"/>
  <c r="I215" i="10"/>
  <c r="H216" i="10"/>
  <c r="I216" i="10"/>
  <c r="H217" i="10"/>
  <c r="I217" i="10"/>
  <c r="H218" i="10"/>
  <c r="I218" i="10"/>
  <c r="H219" i="10"/>
  <c r="I219" i="10"/>
  <c r="H220" i="10"/>
  <c r="I220" i="10"/>
  <c r="H221" i="10"/>
  <c r="I221" i="10"/>
  <c r="H222" i="10"/>
  <c r="I222" i="10"/>
  <c r="H223" i="10"/>
  <c r="I197" i="10"/>
  <c r="H197" i="10"/>
  <c r="H137" i="10"/>
  <c r="H138" i="10"/>
  <c r="I138" i="10"/>
  <c r="H139" i="10"/>
  <c r="I139" i="10"/>
  <c r="H140" i="10"/>
  <c r="I140" i="10"/>
  <c r="H141" i="10"/>
  <c r="I141" i="10"/>
  <c r="H142" i="10"/>
  <c r="I142" i="10"/>
  <c r="H143" i="10"/>
  <c r="I143" i="10"/>
  <c r="H144" i="10"/>
  <c r="I144" i="10"/>
  <c r="H145" i="10"/>
  <c r="H146" i="10"/>
  <c r="I146" i="10"/>
  <c r="H147" i="10"/>
  <c r="I147" i="10"/>
  <c r="H148" i="10"/>
  <c r="I148" i="10"/>
  <c r="H149" i="10"/>
  <c r="I149" i="10"/>
  <c r="H150" i="10"/>
  <c r="I150" i="10"/>
  <c r="H155" i="10"/>
  <c r="I155" i="10"/>
  <c r="H156" i="10"/>
  <c r="I156" i="10"/>
  <c r="H157" i="10"/>
  <c r="I157" i="10"/>
  <c r="H158" i="10"/>
  <c r="I158" i="10"/>
  <c r="H159" i="10"/>
  <c r="I159" i="10"/>
  <c r="H160" i="10"/>
  <c r="I160" i="10"/>
  <c r="H161" i="10"/>
  <c r="I161" i="10"/>
  <c r="H163" i="10"/>
  <c r="H164" i="10"/>
  <c r="I164" i="10"/>
  <c r="H165" i="10"/>
  <c r="I165" i="10"/>
  <c r="H166" i="10"/>
  <c r="I166" i="10"/>
  <c r="H167" i="10"/>
  <c r="I167" i="10"/>
  <c r="H168" i="10"/>
  <c r="I168" i="10"/>
  <c r="H169" i="10"/>
  <c r="I169" i="10"/>
  <c r="H170" i="10"/>
  <c r="I170" i="10"/>
  <c r="H171" i="10"/>
  <c r="I171" i="10"/>
  <c r="H172" i="10"/>
  <c r="H173" i="10"/>
  <c r="I173" i="10"/>
  <c r="H174" i="10"/>
  <c r="I174" i="10"/>
  <c r="H175" i="10"/>
  <c r="I175" i="10"/>
  <c r="H176" i="10"/>
  <c r="I176" i="10"/>
  <c r="H177" i="10"/>
  <c r="I177" i="10"/>
  <c r="H178" i="10"/>
  <c r="I178" i="10"/>
  <c r="H179" i="10"/>
  <c r="I179" i="10"/>
  <c r="H181" i="10"/>
  <c r="H182" i="10"/>
  <c r="I182" i="10"/>
  <c r="H183" i="10"/>
  <c r="I183" i="10"/>
  <c r="H184" i="10"/>
  <c r="I184" i="10"/>
  <c r="H185" i="10"/>
  <c r="I185" i="10"/>
  <c r="H186" i="10"/>
  <c r="I186" i="10"/>
  <c r="H187" i="10"/>
  <c r="I187" i="10"/>
  <c r="H188" i="10"/>
  <c r="I188" i="10"/>
  <c r="H189" i="10"/>
  <c r="I189" i="10"/>
  <c r="H190" i="10"/>
  <c r="I137" i="10"/>
  <c r="H77" i="10"/>
  <c r="I77" i="10"/>
  <c r="H69" i="10"/>
  <c r="I69" i="10"/>
  <c r="H70" i="10"/>
  <c r="I70" i="10"/>
  <c r="H71" i="10"/>
  <c r="I71" i="10"/>
  <c r="H78" i="10"/>
  <c r="I78" i="10"/>
  <c r="H79" i="10"/>
  <c r="I79" i="10"/>
  <c r="H80" i="10"/>
  <c r="I80" i="10"/>
  <c r="H81" i="10"/>
  <c r="I81" i="10"/>
  <c r="H82" i="10"/>
  <c r="I82" i="10"/>
  <c r="H83" i="10"/>
  <c r="I83" i="10"/>
  <c r="H85" i="10"/>
  <c r="H86" i="10"/>
  <c r="I86" i="10"/>
  <c r="H87" i="10"/>
  <c r="I87" i="10"/>
  <c r="H88" i="10"/>
  <c r="I88" i="10"/>
  <c r="H89" i="10"/>
  <c r="I89" i="10"/>
  <c r="H90" i="10"/>
  <c r="I90" i="10"/>
  <c r="H91" i="10"/>
  <c r="I91" i="10"/>
  <c r="H92" i="10"/>
  <c r="I92" i="10"/>
  <c r="H93" i="10"/>
  <c r="I93" i="10"/>
  <c r="H94" i="10"/>
  <c r="H95" i="10"/>
  <c r="I95" i="10"/>
  <c r="H96" i="10"/>
  <c r="I96" i="10"/>
  <c r="H97" i="10"/>
  <c r="I97" i="10"/>
  <c r="H98" i="10"/>
  <c r="I98" i="10"/>
  <c r="H99" i="10"/>
  <c r="I99" i="10"/>
  <c r="H100" i="10"/>
  <c r="I100" i="10"/>
  <c r="H101" i="10"/>
  <c r="I101" i="10"/>
  <c r="H102" i="10"/>
  <c r="I102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110" i="10"/>
  <c r="I110" i="10"/>
  <c r="H111" i="10"/>
  <c r="I111" i="10"/>
  <c r="H112" i="10"/>
  <c r="H113" i="10"/>
  <c r="I113" i="10"/>
  <c r="H114" i="10"/>
  <c r="I114" i="10"/>
  <c r="H115" i="10"/>
  <c r="I115" i="10"/>
  <c r="H116" i="10"/>
  <c r="I116" i="10"/>
  <c r="H117" i="10"/>
  <c r="I117" i="10"/>
  <c r="H118" i="10"/>
  <c r="I118" i="10"/>
  <c r="H119" i="10"/>
  <c r="I119" i="10"/>
  <c r="H120" i="10"/>
  <c r="I120" i="10"/>
  <c r="H121" i="10"/>
  <c r="H122" i="10"/>
  <c r="I122" i="10"/>
  <c r="H123" i="10"/>
  <c r="I123" i="10"/>
  <c r="H124" i="10"/>
  <c r="I124" i="10"/>
  <c r="H125" i="10"/>
  <c r="I125" i="10"/>
  <c r="H126" i="10"/>
  <c r="I126" i="10"/>
  <c r="H127" i="10"/>
  <c r="I127" i="10"/>
  <c r="H128" i="10"/>
  <c r="I128" i="10"/>
  <c r="H130" i="10"/>
  <c r="H68" i="10"/>
  <c r="I68" i="10"/>
  <c r="H6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3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2" i="10"/>
  <c r="H33" i="10"/>
  <c r="I33" i="10"/>
  <c r="H34" i="10"/>
  <c r="I34" i="10"/>
  <c r="H35" i="10"/>
  <c r="I35" i="10"/>
  <c r="H36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C10" i="3"/>
  <c r="G35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35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I10" i="3"/>
  <c r="G10" i="3" s="1"/>
  <c r="E10" i="9"/>
  <c r="F10" i="9"/>
  <c r="E11" i="9"/>
  <c r="F11" i="9"/>
  <c r="E12" i="9"/>
  <c r="F12" i="9"/>
  <c r="E13" i="9"/>
  <c r="F13" i="9"/>
  <c r="E14" i="9"/>
  <c r="F14" i="9"/>
  <c r="E15" i="9"/>
  <c r="F15" i="9"/>
  <c r="E16" i="9"/>
  <c r="F16" i="9"/>
  <c r="E17" i="9"/>
  <c r="F17" i="9"/>
  <c r="E18" i="9"/>
  <c r="F18" i="9"/>
  <c r="E19" i="9"/>
  <c r="F19" i="9"/>
  <c r="E20" i="9"/>
  <c r="F20" i="9"/>
  <c r="E21" i="9"/>
  <c r="F21" i="9"/>
  <c r="E22" i="9"/>
  <c r="F22" i="9"/>
  <c r="E23" i="9"/>
  <c r="F23" i="9"/>
  <c r="E24" i="9"/>
  <c r="F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F31" i="9"/>
  <c r="E32" i="9"/>
  <c r="F32" i="9"/>
  <c r="E33" i="9"/>
  <c r="F33" i="9"/>
  <c r="E34" i="9"/>
  <c r="F34" i="9"/>
  <c r="E35" i="9"/>
  <c r="F35" i="9"/>
  <c r="E36" i="9"/>
  <c r="F36" i="9"/>
  <c r="E37" i="9"/>
  <c r="F37" i="9"/>
  <c r="E38" i="9"/>
  <c r="F38" i="9"/>
  <c r="E39" i="9"/>
  <c r="F39" i="9"/>
  <c r="E40" i="9"/>
  <c r="F40" i="9"/>
  <c r="E41" i="9"/>
  <c r="F41" i="9"/>
  <c r="E42" i="9"/>
  <c r="F42" i="9"/>
  <c r="E43" i="9"/>
  <c r="F43" i="9"/>
  <c r="E44" i="9"/>
  <c r="F44" i="9"/>
  <c r="E45" i="9"/>
  <c r="F45" i="9"/>
  <c r="E46" i="9"/>
  <c r="F46" i="9"/>
  <c r="E47" i="9"/>
  <c r="F47" i="9"/>
  <c r="E48" i="9"/>
  <c r="F48" i="9"/>
  <c r="E49" i="9"/>
  <c r="F49" i="9"/>
  <c r="E50" i="9"/>
  <c r="F50" i="9"/>
  <c r="E51" i="9"/>
  <c r="F51" i="9"/>
  <c r="E52" i="9"/>
  <c r="F52" i="9"/>
  <c r="E53" i="9"/>
  <c r="F53" i="9"/>
  <c r="E54" i="9"/>
  <c r="F54" i="9"/>
  <c r="E55" i="9"/>
  <c r="F55" i="9"/>
  <c r="E56" i="9"/>
  <c r="F56" i="9"/>
  <c r="E57" i="9"/>
  <c r="F57" i="9"/>
  <c r="E58" i="9"/>
  <c r="F58" i="9"/>
  <c r="E59" i="9"/>
  <c r="F59" i="9"/>
  <c r="E60" i="9"/>
  <c r="F60" i="9"/>
  <c r="E61" i="9"/>
  <c r="F61" i="9"/>
  <c r="E62" i="9"/>
  <c r="F62" i="9"/>
  <c r="E63" i="9"/>
  <c r="F63" i="9"/>
  <c r="E64" i="9"/>
  <c r="F64" i="9"/>
  <c r="E65" i="9"/>
  <c r="F65" i="9"/>
  <c r="E66" i="9"/>
  <c r="F66" i="9"/>
  <c r="E67" i="9"/>
  <c r="F67" i="9"/>
  <c r="E68" i="9"/>
  <c r="F68" i="9"/>
  <c r="F9" i="9"/>
  <c r="E9" i="9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E56" i="8"/>
  <c r="F56" i="8"/>
  <c r="E57" i="8"/>
  <c r="F57" i="8"/>
  <c r="E58" i="8"/>
  <c r="F58" i="8"/>
  <c r="E59" i="8"/>
  <c r="F59" i="8"/>
  <c r="E60" i="8"/>
  <c r="F60" i="8"/>
  <c r="E61" i="8"/>
  <c r="F61" i="8"/>
  <c r="E62" i="8"/>
  <c r="F62" i="8"/>
  <c r="E63" i="8"/>
  <c r="F63" i="8"/>
  <c r="E64" i="8"/>
  <c r="F64" i="8"/>
  <c r="E65" i="8"/>
  <c r="F65" i="8"/>
  <c r="E66" i="8"/>
  <c r="F66" i="8"/>
  <c r="F11" i="8"/>
  <c r="E11" i="8"/>
  <c r="D10" i="3"/>
  <c r="E10" i="3"/>
  <c r="F10" i="3"/>
  <c r="J10" i="3"/>
  <c r="H10" i="3" s="1"/>
  <c r="K10" i="3"/>
  <c r="L10" i="3"/>
  <c r="M10" i="3"/>
  <c r="N10" i="3"/>
  <c r="O10" i="3"/>
  <c r="P10" i="3"/>
  <c r="Q10" i="3"/>
  <c r="R10" i="3"/>
  <c r="S10" i="3"/>
  <c r="T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F10" i="8"/>
  <c r="E10" i="8"/>
</calcChain>
</file>

<file path=xl/sharedStrings.xml><?xml version="1.0" encoding="utf-8"?>
<sst xmlns="http://schemas.openxmlformats.org/spreadsheetml/2006/main" count="1735" uniqueCount="278">
  <si>
    <t>事業所数</t>
  </si>
  <si>
    <t>従業者数</t>
  </si>
  <si>
    <t>-</t>
  </si>
  <si>
    <t>農林漁業</t>
  </si>
  <si>
    <t>非農林漁業</t>
  </si>
  <si>
    <t>10 ～ 19</t>
  </si>
  <si>
    <t>20 ～ 29</t>
  </si>
  <si>
    <t>個人業主</t>
  </si>
  <si>
    <t>雇用者</t>
  </si>
  <si>
    <t>うち常雇</t>
  </si>
  <si>
    <t>増加数</t>
  </si>
  <si>
    <t>産業中分類</t>
    <rPh sb="0" eb="2">
      <t>サンギョウ</t>
    </rPh>
    <rPh sb="2" eb="5">
      <t>チュウブンルイ</t>
    </rPh>
    <phoneticPr fontId="8"/>
  </si>
  <si>
    <t>経　　　　　　　　　　営</t>
    <rPh sb="0" eb="1">
      <t>キョウ</t>
    </rPh>
    <rPh sb="11" eb="12">
      <t>エイ</t>
    </rPh>
    <phoneticPr fontId="8"/>
  </si>
  <si>
    <t>総数</t>
    <rPh sb="0" eb="2">
      <t>ソウスウ</t>
    </rPh>
    <phoneticPr fontId="8"/>
  </si>
  <si>
    <t>民</t>
    <rPh sb="0" eb="1">
      <t>タミ</t>
    </rPh>
    <phoneticPr fontId="8"/>
  </si>
  <si>
    <t>営</t>
    <rPh sb="0" eb="1">
      <t>エイ</t>
    </rPh>
    <phoneticPr fontId="8"/>
  </si>
  <si>
    <t>計</t>
    <rPh sb="0" eb="1">
      <t>ケイ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</si>
  <si>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</si>
  <si>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</si>
  <si>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法人でない団体</t>
    <rPh sb="0" eb="2">
      <t>ホウジン</t>
    </rPh>
    <rPh sb="5" eb="7">
      <t>ダンタイ</t>
    </rPh>
    <phoneticPr fontId="8"/>
  </si>
  <si>
    <t>事業所数</t>
    <rPh sb="0" eb="3">
      <t>ジギョウショ</t>
    </rPh>
    <rPh sb="3" eb="4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</si>
  <si>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</si>
  <si>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常雇</t>
    <rPh sb="0" eb="2">
      <t>ジョウコ</t>
    </rPh>
    <phoneticPr fontId="8"/>
  </si>
  <si>
    <t>漁業</t>
    <rPh sb="0" eb="2">
      <t>ギョギョウ</t>
    </rPh>
    <phoneticPr fontId="10"/>
  </si>
  <si>
    <t>非農林漁業（公務を除く）</t>
    <rPh sb="6" eb="8">
      <t>コウム</t>
    </rPh>
    <rPh sb="9" eb="10">
      <t>ノゾ</t>
    </rPh>
    <phoneticPr fontId="10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</si>
  <si>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</si>
  <si>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</si>
  <si>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</si>
  <si>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通信業</t>
    <rPh sb="0" eb="2">
      <t>ツウシン</t>
    </rPh>
    <rPh sb="2" eb="3">
      <t>ギョウ</t>
    </rPh>
    <phoneticPr fontId="8"/>
  </si>
  <si>
    <t>放送業</t>
    <rPh sb="0" eb="3">
      <t>ホウソウギョウ</t>
    </rPh>
    <phoneticPr fontId="11"/>
  </si>
  <si>
    <t>映像・音声・文字情報制作業</t>
    <rPh sb="0" eb="2">
      <t>エイゾウ</t>
    </rPh>
    <rPh sb="3" eb="5">
      <t>オンセイ</t>
    </rPh>
    <rPh sb="6" eb="8">
      <t>モジ</t>
    </rPh>
    <phoneticPr fontId="11"/>
  </si>
  <si>
    <t>協同組織金融業</t>
    <rPh sb="0" eb="2">
      <t>キョウドウ</t>
    </rPh>
    <rPh sb="2" eb="4">
      <t>ソシキ</t>
    </rPh>
    <rPh sb="4" eb="7">
      <t>キンユウギョウ</t>
    </rPh>
    <phoneticPr fontId="11"/>
  </si>
  <si>
    <t>医療，福祉</t>
    <rPh sb="0" eb="2">
      <t>イリョウ</t>
    </rPh>
    <phoneticPr fontId="8"/>
  </si>
  <si>
    <t>教育，学習支援業</t>
    <rPh sb="0" eb="2">
      <t>キョウイク</t>
    </rPh>
    <rPh sb="3" eb="4">
      <t>ガク</t>
    </rPh>
    <rPh sb="4" eb="5">
      <t>シュウ</t>
    </rPh>
    <phoneticPr fontId="11"/>
  </si>
  <si>
    <t>学校教育</t>
    <rPh sb="0" eb="2">
      <t>ガッコウ</t>
    </rPh>
    <rPh sb="2" eb="4">
      <t>キョウイク</t>
    </rPh>
    <phoneticPr fontId="11"/>
  </si>
  <si>
    <t>その他の教育，学習支援業</t>
    <rPh sb="2" eb="3">
      <t>タ</t>
    </rPh>
    <rPh sb="4" eb="6">
      <t>キョウイク</t>
    </rPh>
    <phoneticPr fontId="11"/>
  </si>
  <si>
    <t>複合サービス事業</t>
    <rPh sb="0" eb="2">
      <t>フクゴウ</t>
    </rPh>
    <phoneticPr fontId="1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</si>
  <si>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11"/>
  </si>
  <si>
    <t>サービス業（他に分類されないもの）</t>
    <rPh sb="4" eb="5">
      <t>ギョウ</t>
    </rPh>
    <phoneticPr fontId="11"/>
  </si>
  <si>
    <t>　　　　　組　　　　　　　　　　　織　　　　　　　　　　　別</t>
    <phoneticPr fontId="8"/>
  </si>
  <si>
    <t>不動産取引業</t>
    <phoneticPr fontId="11"/>
  </si>
  <si>
    <t>不動産賃貸業・管理業</t>
    <phoneticPr fontId="11"/>
  </si>
  <si>
    <t>全産業</t>
    <phoneticPr fontId="10"/>
  </si>
  <si>
    <t>林業</t>
    <phoneticPr fontId="11"/>
  </si>
  <si>
    <t>職別工事業(設備工事業を除く)</t>
    <phoneticPr fontId="11"/>
  </si>
  <si>
    <t>設備工事業</t>
    <phoneticPr fontId="11"/>
  </si>
  <si>
    <t>繊維工業</t>
    <phoneticPr fontId="11"/>
  </si>
  <si>
    <t>電気・ガス・熱供給・水道業</t>
    <phoneticPr fontId="11"/>
  </si>
  <si>
    <t>(2)市町村別</t>
    <rPh sb="3" eb="6">
      <t>シチョウソン</t>
    </rPh>
    <rPh sb="6" eb="7">
      <t>ベツ</t>
    </rPh>
    <phoneticPr fontId="1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</si>
  <si>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</si>
  <si>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</si>
  <si>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</si>
  <si>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</si>
  <si>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</si>
  <si>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</si>
  <si>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</si>
  <si>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</si>
  <si>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</si>
  <si>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</si>
  <si>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</si>
  <si>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</si>
  <si>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</si>
  <si>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</si>
  <si>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</si>
  <si>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</si>
  <si>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</si>
  <si>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</si>
  <si>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</si>
  <si>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</si>
  <si>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</si>
  <si>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</si>
  <si>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</si>
  <si>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</si>
  <si>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うち男</t>
    <rPh sb="2" eb="3">
      <t>オトコ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</si>
  <si>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</si>
  <si>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</si>
  <si>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8"/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</si>
  <si>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8"/>
  </si>
  <si>
    <t>従業者数</t>
    <rPh sb="0" eb="1">
      <t>ジュウ</t>
    </rPh>
    <rPh sb="1" eb="4">
      <t>ギョウシャスウ</t>
    </rPh>
    <phoneticPr fontId="8"/>
  </si>
  <si>
    <t>うち男</t>
    <rPh sb="2" eb="3">
      <t>オトコ</t>
    </rPh>
    <phoneticPr fontId="8"/>
  </si>
  <si>
    <t xml:space="preserve">         1 ～   4人     </t>
    <rPh sb="16" eb="17">
      <t>ニン</t>
    </rPh>
    <phoneticPr fontId="10"/>
  </si>
  <si>
    <t xml:space="preserve">       300人以上       </t>
    <rPh sb="10" eb="11">
      <t>ニン</t>
    </rPh>
    <rPh sb="11" eb="13">
      <t>イジョウ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</si>
  <si>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</si>
  <si>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</si>
  <si>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</si>
  <si>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</si>
  <si>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教育，学習支援業</t>
    <rPh sb="0" eb="2">
      <t>キョウイク</t>
    </rPh>
    <rPh sb="3" eb="4">
      <t>ガク</t>
    </rPh>
    <rPh sb="4" eb="5">
      <t>シュウ</t>
    </rPh>
    <phoneticPr fontId="12"/>
  </si>
  <si>
    <t>サービス業（他に分類されないもの）</t>
    <rPh sb="4" eb="5">
      <t>ギョウ</t>
    </rPh>
    <phoneticPr fontId="12"/>
  </si>
  <si>
    <t>事業</t>
    <rPh sb="0" eb="2">
      <t>ジギョウ</t>
    </rPh>
    <phoneticPr fontId="1"/>
  </si>
  <si>
    <t>所数</t>
    <rPh sb="0" eb="1">
      <t>ショ</t>
    </rPh>
    <rPh sb="1" eb="2">
      <t>スウ</t>
    </rPh>
    <phoneticPr fontId="1"/>
  </si>
  <si>
    <t>従業</t>
    <rPh sb="0" eb="2">
      <t>ジュウギョウ</t>
    </rPh>
    <phoneticPr fontId="1"/>
  </si>
  <si>
    <t>者数</t>
    <rPh sb="0" eb="1">
      <t>シャ</t>
    </rPh>
    <rPh sb="1" eb="2">
      <t>スウ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</si>
  <si>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</si>
  <si>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従業
者数</t>
    <rPh sb="0" eb="2">
      <t>ジュウギョウ</t>
    </rPh>
    <rPh sb="3" eb="4">
      <t>モノ</t>
    </rPh>
    <rPh sb="4" eb="5">
      <t>スウ</t>
    </rPh>
    <phoneticPr fontId="1"/>
  </si>
  <si>
    <t>農業</t>
  </si>
  <si>
    <t>総合工事業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</si>
  <si>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</si>
  <si>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</si>
  <si>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</si>
  <si>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</si>
  <si>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</si>
  <si>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</si>
  <si>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</si>
  <si>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</si>
  <si>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</si>
  <si>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</si>
  <si>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</si>
  <si>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</si>
  <si>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</si>
  <si>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</si>
  <si>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</si>
  <si>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</si>
  <si>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</si>
  <si>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</si>
  <si>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</si>
  <si>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</si>
  <si>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</si>
  <si>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</si>
  <si>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情報サービス業</t>
  </si>
  <si>
    <t>インターネット附随サービス業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</si>
  <si>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</si>
  <si>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</si>
  <si>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</si>
  <si>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</si>
  <si>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</si>
  <si>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</si>
  <si>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</si>
  <si>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</si>
  <si>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</si>
  <si>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</si>
  <si>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</si>
  <si>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</si>
  <si>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</si>
  <si>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</si>
  <si>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</si>
  <si>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</si>
  <si>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その他の小売業</t>
  </si>
  <si>
    <t>銀行業</t>
  </si>
  <si>
    <t>その他の生活関連サービス業</t>
  </si>
  <si>
    <t>自動車整備業</t>
  </si>
  <si>
    <t>広告業</t>
  </si>
  <si>
    <t>国家公務</t>
  </si>
  <si>
    <t>地方公務</t>
  </si>
  <si>
    <t>市町村</t>
  </si>
  <si>
    <t>総数</t>
  </si>
  <si>
    <t>建設業</t>
  </si>
  <si>
    <t>製造業</t>
  </si>
  <si>
    <t>家族従業者</t>
  </si>
  <si>
    <t>50 ～  99</t>
  </si>
  <si>
    <t>30 ～  49</t>
  </si>
  <si>
    <t>5 ～   9</t>
  </si>
  <si>
    <t xml:space="preserve">  1 ～   4人</t>
    <rPh sb="9" eb="10">
      <t>ニン</t>
    </rPh>
    <phoneticPr fontId="10"/>
  </si>
  <si>
    <t xml:space="preserve">         5 ～   9</t>
    <phoneticPr fontId="10"/>
  </si>
  <si>
    <t>全産業</t>
    <phoneticPr fontId="10"/>
  </si>
  <si>
    <t>5 ～   9</t>
    <phoneticPr fontId="8"/>
  </si>
  <si>
    <t>実数</t>
  </si>
  <si>
    <t>農林漁業</t>
    <phoneticPr fontId="10"/>
  </si>
  <si>
    <t>総　　　　　数</t>
    <rPh sb="0" eb="1">
      <t>フサ</t>
    </rPh>
    <rPh sb="6" eb="7">
      <t>カズ</t>
    </rPh>
    <phoneticPr fontId="1"/>
  </si>
  <si>
    <t>　1 ～ 4人</t>
    <phoneticPr fontId="1"/>
  </si>
  <si>
    <t>5 ～ 9</t>
    <phoneticPr fontId="1"/>
  </si>
  <si>
    <t>30人以上</t>
    <phoneticPr fontId="1"/>
  </si>
  <si>
    <t>増加率
(％)</t>
    <phoneticPr fontId="1"/>
  </si>
  <si>
    <t>増加率
(％)</t>
    <phoneticPr fontId="1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</si>
  <si>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9"/>
  </si>
  <si>
    <t>教育，学習     支援業</t>
    <rPh sb="0" eb="2">
      <t>キョウイク</t>
    </rPh>
    <rPh sb="3" eb="4">
      <t>ガク</t>
    </rPh>
    <rPh sb="4" eb="5">
      <t>シュウ</t>
    </rPh>
    <phoneticPr fontId="3"/>
  </si>
  <si>
    <t>複合サー     ビス事業</t>
    <rPh sb="0" eb="2">
      <t>フクゴウ</t>
    </rPh>
    <rPh sb="11" eb="12">
      <t>ジ</t>
    </rPh>
    <rPh sb="12" eb="13">
      <t>ギョウ</t>
    </rPh>
    <phoneticPr fontId="9"/>
  </si>
  <si>
    <t>平成21年</t>
    <rPh sb="0" eb="2">
      <t>ヘイセイ</t>
    </rPh>
    <rPh sb="4" eb="5">
      <t>ネン</t>
    </rPh>
    <phoneticPr fontId="1"/>
  </si>
  <si>
    <t>　　平　　成　　21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</si>
  <si>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8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</si>
  <si>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8"/>
  </si>
  <si>
    <t>農業，林業</t>
  </si>
  <si>
    <t>漁業（水産養殖業を除く）</t>
  </si>
  <si>
    <t>水産養殖業</t>
  </si>
  <si>
    <t>鉱業，採石業，砂利採取業</t>
  </si>
  <si>
    <t>はん用機械器具製造業</t>
  </si>
  <si>
    <t>生産用機械器具製造業</t>
  </si>
  <si>
    <t>業務用機械器具製造業</t>
  </si>
  <si>
    <t>電子部品・デバイス・電子回路製造業</t>
  </si>
  <si>
    <t>情報通信機械器具製造業</t>
  </si>
  <si>
    <t>運輸業，郵便業</t>
  </si>
  <si>
    <t>郵便業（信書便事業を含む）</t>
  </si>
  <si>
    <t>機械器具小売業</t>
  </si>
  <si>
    <t>無店舗小売業</t>
  </si>
  <si>
    <t>金融商品取引業，商品先物取引業</t>
  </si>
  <si>
    <t>補助的金融業等</t>
  </si>
  <si>
    <t>保険業（保険媒介代理業等を含む）</t>
  </si>
  <si>
    <t>物品賃貸業</t>
  </si>
  <si>
    <t>学術研究，専門・技術サービス業</t>
  </si>
  <si>
    <t>学術・開発研究機関</t>
  </si>
  <si>
    <t>宿泊業，飲食サービス業</t>
  </si>
  <si>
    <t>宿泊業</t>
  </si>
  <si>
    <t>飲食店</t>
  </si>
  <si>
    <t>持ち帰り・配達飲食サービス業</t>
  </si>
  <si>
    <t>生活関連サービス業，娯楽業</t>
  </si>
  <si>
    <t>医療業</t>
  </si>
  <si>
    <t>洗濯・理容・美容・浴場業</t>
  </si>
  <si>
    <t>娯楽業</t>
  </si>
  <si>
    <t>医療，福祉</t>
  </si>
  <si>
    <t>保健衛生</t>
  </si>
  <si>
    <t>社会保険・社会福祉・介護事業</t>
  </si>
  <si>
    <t>郵便局</t>
  </si>
  <si>
    <t>廃棄物処理業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</si>
  <si>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</si>
  <si>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</si>
  <si>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</si>
  <si>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</si>
  <si>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</si>
  <si>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</si>
  <si>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  <rPh sb="0" eb="2">
      <t>コウム</t>
    </rPh>
    <rPh sb="3" eb="4">
      <t>タ</t>
    </rPh>
    <rPh sb="13" eb="14">
      <t>ノゾ</t>
    </rPh>
    <phoneticPr fontId="11"/>
  </si>
  <si>
    <t>鉱業,採石業，砂利採取業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</si>
  <si>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　郵便業</t>
    <rPh sb="0" eb="3">
      <t>ウンユギョウ</t>
    </rPh>
    <rPh sb="5" eb="7">
      <t>ユウビン</t>
    </rPh>
    <rPh sb="7" eb="8">
      <t>ギョウ</t>
    </rPh>
    <phoneticPr fontId="1"/>
  </si>
  <si>
    <t>金融業，　　保険業</t>
    <rPh sb="0" eb="3">
      <t>キンユウギョウ</t>
    </rPh>
    <rPh sb="6" eb="9">
      <t>ホケンギョウ</t>
    </rPh>
    <phoneticPr fontId="9"/>
  </si>
  <si>
    <t>不動産業，　物品賃貸業</t>
    <rPh sb="0" eb="4">
      <t>フドウサンギョウ</t>
    </rPh>
    <rPh sb="6" eb="8">
      <t>ブッピン</t>
    </rPh>
    <rPh sb="8" eb="11">
      <t>チンタイギョウ</t>
    </rPh>
    <phoneticPr fontId="1"/>
  </si>
  <si>
    <t>宿泊業，　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9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</si>
  <si>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</si>
  <si>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医療，福祉</t>
    <rPh sb="0" eb="2">
      <t>イリョウ</t>
    </rPh>
    <rPh sb="3" eb="5">
      <t>フクシ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</si>
  <si>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</si>
  <si>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平成21年 7月</t>
    <phoneticPr fontId="1"/>
  </si>
  <si>
    <t xml:space="preserve">   平成21年 7月</t>
    <phoneticPr fontId="1"/>
  </si>
  <si>
    <t>従業者規模別</t>
    <rPh sb="0" eb="3">
      <t>ジュウギョウシャ</t>
    </rPh>
    <rPh sb="3" eb="6">
      <t>キボベツ</t>
    </rPh>
    <phoneticPr fontId="1"/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</si>
  <si>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"/>
  </si>
  <si>
    <t>平成21年</t>
    <rPh sb="0" eb="1">
      <t>ヒラ</t>
    </rPh>
    <rPh sb="1" eb="2">
      <t>シゲル</t>
    </rPh>
    <rPh sb="4" eb="5">
      <t>ネン</t>
    </rPh>
    <phoneticPr fontId="8"/>
  </si>
  <si>
    <t>10 ～  29</t>
  </si>
  <si>
    <t>10 ～  29</t>
    <phoneticPr fontId="8"/>
  </si>
  <si>
    <t>100 ～ 299</t>
  </si>
  <si>
    <t>100 ～ 299</t>
    <phoneticPr fontId="8"/>
  </si>
  <si>
    <t>農業，林業</t>
    <rPh sb="0" eb="2">
      <t>ノウギョウ</t>
    </rPh>
    <rPh sb="3" eb="5">
      <t>リンギョウ</t>
    </rPh>
    <phoneticPr fontId="10"/>
  </si>
  <si>
    <t xml:space="preserve">         5 ～   9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</si>
  <si>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</si>
  <si>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</si>
  <si>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金融業，保険業</t>
    <rPh sb="0" eb="2">
      <t>キンユウ</t>
    </rPh>
    <rPh sb="2" eb="3">
      <t>ギョウ</t>
    </rPh>
    <rPh sb="4" eb="7">
      <t>ホケンギョウ</t>
    </rPh>
    <phoneticPr fontId="10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</si>
  <si>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1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</si>
  <si>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</si>
  <si>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</si>
  <si>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</si>
  <si>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</si>
  <si>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運輸業，郵便業</t>
    <rPh sb="4" eb="6">
      <t>ユウビン</t>
    </rPh>
    <rPh sb="6" eb="7">
      <t>ギョウ</t>
    </rPh>
    <phoneticPr fontId="8"/>
  </si>
  <si>
    <t>卸売業，  　小売業</t>
    <rPh sb="0" eb="3">
      <t>オロシウリギョウ</t>
    </rPh>
    <rPh sb="7" eb="10">
      <t>コウリギョウ</t>
    </rPh>
    <phoneticPr fontId="9"/>
  </si>
  <si>
    <t>卸売業・小売業</t>
    <rPh sb="0" eb="2">
      <t>オロシウリ</t>
    </rPh>
    <rPh sb="2" eb="3">
      <t>ギョウ</t>
    </rPh>
    <rPh sb="4" eb="7">
      <t>コウリギョウ</t>
    </rPh>
    <phoneticPr fontId="11"/>
  </si>
  <si>
    <t>金融業・保険業</t>
    <rPh sb="2" eb="3">
      <t>ギョウ</t>
    </rPh>
    <phoneticPr fontId="11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</si>
  <si>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</si>
  <si>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(平成21年7月1日，平成24年2月1日現在）</t>
    <rPh sb="1" eb="3">
      <t>ヘイセイ</t>
    </rPh>
    <rPh sb="5" eb="6">
      <t>ネン</t>
    </rPh>
    <rPh sb="7" eb="8">
      <t>ツキ</t>
    </rPh>
    <rPh sb="9" eb="10">
      <t>ヒ</t>
    </rPh>
    <phoneticPr fontId="8"/>
  </si>
  <si>
    <t>　　平　　成　　24　　年　　 2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</si>
  <si>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平成24年 2月</t>
    <phoneticPr fontId="8"/>
  </si>
  <si>
    <t>注　平成24年「経済センサス－活動調査」で　国・地方公共団体は調査対象外</t>
    <rPh sb="0" eb="1">
      <t>チュウ</t>
    </rPh>
    <rPh sb="31" eb="33">
      <t>チョウサ</t>
    </rPh>
    <rPh sb="33" eb="36">
      <t>タイショウガイ</t>
    </rPh>
    <phoneticPr fontId="8"/>
  </si>
  <si>
    <t>(平成21年7月1日，平成24年2月1日現在）</t>
    <phoneticPr fontId="8"/>
  </si>
  <si>
    <t>(平成21年7月1日，平成24年2月1日現在）</t>
    <phoneticPr fontId="1"/>
  </si>
  <si>
    <t xml:space="preserve">   平成24年 2月</t>
    <phoneticPr fontId="1"/>
  </si>
  <si>
    <t>-</t>
    <phoneticPr fontId="1"/>
  </si>
  <si>
    <t>-</t>
    <phoneticPr fontId="1"/>
  </si>
  <si>
    <t>平成21年～24年増加率（％）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8"/>
  </si>
  <si>
    <t>平成24年</t>
    <rPh sb="0" eb="1">
      <t>ヒラ</t>
    </rPh>
    <rPh sb="1" eb="2">
      <t>シゲル</t>
    </rPh>
    <rPh sb="4" eb="5">
      <t>ネン</t>
    </rPh>
    <phoneticPr fontId="8"/>
  </si>
  <si>
    <t>平成24年</t>
    <rPh sb="0" eb="2">
      <t>ヘイセイ</t>
    </rPh>
    <rPh sb="4" eb="5">
      <t>ネン</t>
    </rPh>
    <phoneticPr fontId="1"/>
  </si>
  <si>
    <t>平成21～24年</t>
    <rPh sb="0" eb="2">
      <t>ヘイセイ</t>
    </rPh>
    <rPh sb="7" eb="8">
      <t>ネン</t>
    </rPh>
    <phoneticPr fontId="1"/>
  </si>
  <si>
    <t>貸金業，クレジットカード業等非預金信用機関</t>
    <rPh sb="0" eb="3">
      <t>カシキンギョウ</t>
    </rPh>
    <phoneticPr fontId="8"/>
  </si>
  <si>
    <t>専門サービス業(他に分類されないもの)</t>
    <rPh sb="8" eb="9">
      <t>タ</t>
    </rPh>
    <rPh sb="10" eb="12">
      <t>ブンルイ</t>
    </rPh>
    <phoneticPr fontId="8"/>
  </si>
  <si>
    <t>技術サービス業(他に分類されないもの)</t>
    <phoneticPr fontId="8"/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</si>
  <si>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8"/>
  </si>
  <si>
    <t>-</t>
    <phoneticPr fontId="8"/>
  </si>
  <si>
    <t>資料　平成21年は総務省統計局「経済センサス－基礎調査」，平成24年は総務省，経済産業省「経済センサス－活動調査」</t>
    <rPh sb="3" eb="5">
      <t>ヘイセイ</t>
    </rPh>
    <rPh sb="7" eb="8">
      <t>ネン</t>
    </rPh>
    <rPh sb="16" eb="18">
      <t>ケイザイ</t>
    </rPh>
    <rPh sb="23" eb="25">
      <t>キソ</t>
    </rPh>
    <rPh sb="25" eb="27">
      <t>チョウサ</t>
    </rPh>
    <rPh sb="39" eb="41">
      <t>ケイザイ</t>
    </rPh>
    <rPh sb="41" eb="44">
      <t>サンギョウショウ</t>
    </rPh>
    <rPh sb="52" eb="54">
      <t>カツドウ</t>
    </rPh>
    <phoneticPr fontId="1"/>
  </si>
  <si>
    <t>学術研究，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1"/>
  </si>
  <si>
    <r>
      <t>37　産業中分類・経営組織別事業所数及び従業者数</t>
    </r>
    <r>
      <rPr>
        <sz val="12"/>
        <color indexed="8"/>
        <rFont val="ＤＦＰ平成明朝体W7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8"/>
  </si>
  <si>
    <t>38　市町村・産業大分類別事業所数及び従業者数</t>
    <phoneticPr fontId="1"/>
  </si>
  <si>
    <t>39　市町村・経営組織・従業者規模別事業所数及び従業者数　　　　　　　　　　　　　　　　　　　　　　　　　　　　　　</t>
    <phoneticPr fontId="1"/>
  </si>
  <si>
    <r>
      <t>40　事業所数及び従業者数の推移</t>
    </r>
    <r>
      <rPr>
        <sz val="12"/>
        <color indexed="8"/>
        <rFont val="ＤＦＰ平成明朝体W7"/>
        <family val="1"/>
        <charset val="128"/>
      </rPr>
      <t>(平成21年7月1日，平成24年2月1日現在）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</si>
  <si>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r>
      <t>(1)産業大分類・従業者規模別</t>
    </r>
    <r>
      <rPr>
        <sz val="12"/>
        <color indexed="8"/>
        <rFont val="ＤＦＰ平成明朝体W7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8"/>
  </si>
  <si>
    <r>
      <t>40 事業所数及び従業者数の推移</t>
    </r>
    <r>
      <rPr>
        <sz val="12"/>
        <color indexed="8"/>
        <rFont val="ＤＦＰ平成明朝体W7"/>
        <family val="1"/>
        <charset val="128"/>
      </rPr>
      <t>(平成21年7月1日，平成24年2月1日現在）</t>
    </r>
    <phoneticPr fontId="2"/>
  </si>
  <si>
    <r>
      <t>40　事業所数及び従業者数の推移</t>
    </r>
    <r>
      <rPr>
        <sz val="12"/>
        <color theme="1"/>
        <rFont val="ＤＦＰ平成明朝体W7"/>
        <family val="1"/>
        <charset val="128"/>
      </rPr>
      <t xml:space="preserve"> </t>
    </r>
    <r>
      <rPr>
        <sz val="12"/>
        <color indexed="8"/>
        <rFont val="ＤＦＰ平成明朝体W7"/>
        <family val="1"/>
        <charset val="128"/>
      </rPr>
      <t>(平成21年7月1日, 平成24年2月1日現在) (続き)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</si>
  <si>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t>4　事　 業 　所</t>
    <phoneticPr fontId="1"/>
  </si>
  <si>
    <t>産業中分類・経営組織別事業所数及び従業者数-1</t>
    <phoneticPr fontId="1"/>
  </si>
  <si>
    <t>産業中分類・経営組織別事業所数及び従業者数-2</t>
    <phoneticPr fontId="1"/>
  </si>
  <si>
    <t>市町村・産業大分類別事業所数及び従業者数</t>
    <phoneticPr fontId="1"/>
  </si>
  <si>
    <t>市町村・経営組織・従業者規模別事業所数及び従業者数</t>
    <phoneticPr fontId="1"/>
  </si>
  <si>
    <t>事業所数及び従業者数の推移</t>
    <phoneticPr fontId="1"/>
  </si>
  <si>
    <t>(1)</t>
    <phoneticPr fontId="11"/>
  </si>
  <si>
    <t>産業大分類・従業者規模別</t>
    <phoneticPr fontId="1"/>
  </si>
  <si>
    <t>(2)</t>
    <phoneticPr fontId="11"/>
  </si>
  <si>
    <t>市町村別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</si>
</sst>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#,###,###,##0;&quot;-&quot;#,###,###,##0"/>
    <numFmt numFmtId="177" formatCode="###,###,###,##0;&quot;-&quot;##,###,###,##0"/>
    <numFmt numFmtId="178" formatCode="\ ###,###,##0;&quot;-&quot;###,###,##0"/>
    <numFmt numFmtId="179" formatCode="##,###,##0;&quot;-&quot;#,###,##0"/>
    <numFmt numFmtId="180" formatCode="###,###,##0;&quot;-&quot;##,###,##0"/>
    <numFmt numFmtId="181" formatCode="#,###,###,##0;&quot; -&quot;###,###,##0"/>
    <numFmt numFmtId="182" formatCode="#,###,##0;&quot; -&quot;###,##0"/>
    <numFmt numFmtId="183" formatCode="0.0;&quot;△ &quot;0.0"/>
    <numFmt numFmtId="184" formatCode="#,###,###,###,##0;&quot; -&quot;###,###,###,##0"/>
    <numFmt numFmtId="185" formatCode="\ ###,###,###,###,##0;&quot;-&quot;###,###,###,###,##0"/>
    <numFmt numFmtId="186" formatCode="##,###,###,###,##0.0;&quot;-&quot;#,###,###,###,##0.0"/>
    <numFmt numFmtId="187" formatCode="#,##0.0;\-#,##0.0"/>
    <numFmt numFmtId="188" formatCode="#,##0;&quot;△ &quot;#,##0"/>
    <numFmt numFmtId="189" formatCode="#,##0.0;&quot;△ &quot;#,##0.0"/>
  </numFmts>
  <fonts count="4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ＤＦＰ平成明朝体W7"/>
      <family val="1"/>
      <charset val="128"/>
    </font>
    <font>
      <sz val="12"/>
      <color indexed="8"/>
      <name val="ＤＦＰ平成明朝体W7"/>
      <family val="1"/>
      <charset val="128"/>
    </font>
    <font>
      <sz val="12"/>
      <color theme="1"/>
      <name val="ＤＦＰ平成明朝体W7"/>
      <family val="1"/>
      <charset val="128"/>
    </font>
    <font>
      <sz val="16"/>
      <color theme="1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2" borderId="0"/>
    <xf numFmtId="0" fontId="6" fillId="0" borderId="0" applyNumberFormat="0" applyFill="0" applyBorder="0" applyAlignment="0" applyProtection="0">
      <alignment vertical="top"/>
      <protection locked="0"/>
    </xf>
    <xf numFmtId="3" fontId="5" fillId="2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3" fontId="5" fillId="2" borderId="0"/>
    <xf numFmtId="37" fontId="5" fillId="0" borderId="0"/>
    <xf numFmtId="0" fontId="5" fillId="0" borderId="0"/>
    <xf numFmtId="0" fontId="5" fillId="0" borderId="0"/>
    <xf numFmtId="0" fontId="5" fillId="0" borderId="0"/>
    <xf numFmtId="0" fontId="5" fillId="2" borderId="0"/>
    <xf numFmtId="0" fontId="7" fillId="0" borderId="0"/>
  </cellStyleXfs>
  <cellXfs count="471">
    <xf numFmtId="0" fontId="0" fillId="2" borderId="0" xfId="0" applyNumberFormat="1"/>
    <xf numFmtId="0" fontId="13" fillId="0" borderId="0" xfId="4" applyFont="1"/>
    <xf numFmtId="0" fontId="13" fillId="0" borderId="0" xfId="4" applyFont="1" applyBorder="1"/>
    <xf numFmtId="0" fontId="13" fillId="0" borderId="0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5" fillId="0" borderId="0" xfId="4" applyFont="1" applyBorder="1" applyAlignment="1">
      <alignment horizontal="right" vertical="center"/>
    </xf>
    <xf numFmtId="0" fontId="15" fillId="0" borderId="0" xfId="4" applyFont="1" applyBorder="1" applyAlignment="1">
      <alignment horizontal="left" vertical="center"/>
    </xf>
    <xf numFmtId="0" fontId="16" fillId="0" borderId="0" xfId="4" applyFont="1" applyAlignment="1">
      <alignment horizontal="center" vertical="center"/>
    </xf>
    <xf numFmtId="176" fontId="13" fillId="0" borderId="0" xfId="4" applyNumberFormat="1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180" fontId="13" fillId="0" borderId="0" xfId="4" applyNumberFormat="1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6" fillId="0" borderId="0" xfId="4" applyFont="1" applyAlignment="1">
      <alignment horizontal="center"/>
    </xf>
    <xf numFmtId="0" fontId="13" fillId="0" borderId="1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/>
    </xf>
    <xf numFmtId="181" fontId="13" fillId="0" borderId="2" xfId="4" applyNumberFormat="1" applyFont="1" applyBorder="1" applyAlignment="1">
      <alignment horizontal="center" vertical="center"/>
    </xf>
    <xf numFmtId="181" fontId="13" fillId="0" borderId="0" xfId="4" applyNumberFormat="1" applyFont="1" applyBorder="1" applyAlignment="1">
      <alignment horizontal="center" vertical="center"/>
    </xf>
    <xf numFmtId="0" fontId="16" fillId="0" borderId="0" xfId="4" applyFont="1" applyFill="1" applyAlignment="1"/>
    <xf numFmtId="176" fontId="13" fillId="0" borderId="3" xfId="4" quotePrefix="1" applyNumberFormat="1" applyFont="1" applyFill="1" applyBorder="1" applyAlignment="1">
      <alignment horizontal="right" vertical="center"/>
    </xf>
    <xf numFmtId="177" fontId="13" fillId="0" borderId="0" xfId="4" quotePrefix="1" applyNumberFormat="1" applyFont="1" applyFill="1" applyBorder="1" applyAlignment="1">
      <alignment horizontal="right" vertical="center"/>
    </xf>
    <xf numFmtId="176" fontId="13" fillId="0" borderId="0" xfId="4" quotePrefix="1" applyNumberFormat="1" applyFont="1" applyFill="1" applyBorder="1" applyAlignment="1">
      <alignment horizontal="right" vertical="center"/>
    </xf>
    <xf numFmtId="181" fontId="13" fillId="0" borderId="0" xfId="4" quotePrefix="1" applyNumberFormat="1" applyFont="1" applyFill="1" applyBorder="1" applyAlignment="1">
      <alignment horizontal="right" vertical="center"/>
    </xf>
    <xf numFmtId="180" fontId="13" fillId="0" borderId="0" xfId="4" quotePrefix="1" applyNumberFormat="1" applyFont="1" applyFill="1" applyBorder="1" applyAlignment="1">
      <alignment horizontal="right" vertical="center"/>
    </xf>
    <xf numFmtId="184" fontId="13" fillId="0" borderId="0" xfId="4" quotePrefix="1" applyNumberFormat="1" applyFont="1" applyFill="1" applyBorder="1" applyAlignment="1">
      <alignment horizontal="right" vertical="center"/>
    </xf>
    <xf numFmtId="178" fontId="13" fillId="0" borderId="4" xfId="4" quotePrefix="1" applyNumberFormat="1" applyFont="1" applyFill="1" applyBorder="1" applyAlignment="1">
      <alignment horizontal="right" vertical="center"/>
    </xf>
    <xf numFmtId="0" fontId="16" fillId="0" borderId="0" xfId="4" applyFont="1" applyFill="1" applyBorder="1" applyAlignment="1"/>
    <xf numFmtId="0" fontId="13" fillId="0" borderId="0" xfId="5" applyFont="1" applyFill="1" applyBorder="1" applyAlignment="1">
      <alignment horizontal="distributed" vertical="center"/>
    </xf>
    <xf numFmtId="178" fontId="13" fillId="0" borderId="0" xfId="4" quotePrefix="1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vertical="center"/>
    </xf>
    <xf numFmtId="188" fontId="13" fillId="0" borderId="0" xfId="4" applyNumberFormat="1" applyFont="1" applyFill="1" applyAlignment="1"/>
    <xf numFmtId="188" fontId="16" fillId="0" borderId="0" xfId="4" applyNumberFormat="1" applyFont="1" applyFill="1" applyAlignment="1"/>
    <xf numFmtId="0" fontId="13" fillId="0" borderId="0" xfId="4" applyFont="1" applyFill="1" applyAlignment="1"/>
    <xf numFmtId="178" fontId="13" fillId="0" borderId="0" xfId="4" applyNumberFormat="1" applyFont="1" applyFill="1" applyBorder="1" applyAlignment="1">
      <alignment horizontal="right" vertical="center"/>
    </xf>
    <xf numFmtId="181" fontId="13" fillId="0" borderId="0" xfId="4" applyNumberFormat="1" applyFont="1" applyFill="1" applyBorder="1" applyAlignment="1">
      <alignment horizontal="right" vertical="center"/>
    </xf>
    <xf numFmtId="180" fontId="13" fillId="0" borderId="0" xfId="4" applyNumberFormat="1" applyFont="1" applyFill="1" applyBorder="1" applyAlignment="1">
      <alignment horizontal="right" vertical="center"/>
    </xf>
    <xf numFmtId="0" fontId="16" fillId="0" borderId="0" xfId="4" applyFont="1" applyBorder="1" applyAlignment="1"/>
    <xf numFmtId="0" fontId="16" fillId="0" borderId="0" xfId="4" applyFont="1" applyAlignment="1"/>
    <xf numFmtId="49" fontId="13" fillId="0" borderId="0" xfId="5" applyNumberFormat="1" applyFont="1" applyFill="1" applyBorder="1" applyAlignment="1">
      <alignment horizontal="distributed" vertical="center"/>
    </xf>
    <xf numFmtId="184" fontId="13" fillId="0" borderId="0" xfId="4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distributed" vertical="center"/>
    </xf>
    <xf numFmtId="49" fontId="13" fillId="0" borderId="0" xfId="4" applyNumberFormat="1" applyFont="1" applyFill="1" applyBorder="1" applyAlignment="1">
      <alignment horizontal="distributed" vertical="center"/>
    </xf>
    <xf numFmtId="49" fontId="13" fillId="0" borderId="0" xfId="4" applyNumberFormat="1" applyFont="1" applyFill="1" applyBorder="1" applyAlignment="1">
      <alignment horizontal="distributed" vertical="center" wrapText="1"/>
    </xf>
    <xf numFmtId="0" fontId="16" fillId="0" borderId="0" xfId="4" applyFont="1" applyBorder="1"/>
    <xf numFmtId="0" fontId="16" fillId="0" borderId="0" xfId="4" applyFont="1"/>
    <xf numFmtId="176" fontId="13" fillId="0" borderId="0" xfId="4" applyNumberFormat="1" applyFont="1" applyFill="1" applyBorder="1" applyAlignment="1">
      <alignment horizontal="right" vertical="center"/>
    </xf>
    <xf numFmtId="0" fontId="13" fillId="0" borderId="5" xfId="4" applyFont="1" applyBorder="1" applyAlignment="1">
      <alignment vertical="center"/>
    </xf>
    <xf numFmtId="0" fontId="13" fillId="0" borderId="5" xfId="4" applyFont="1" applyFill="1" applyBorder="1" applyAlignment="1">
      <alignment horizontal="distributed" vertical="center"/>
    </xf>
    <xf numFmtId="176" fontId="13" fillId="0" borderId="6" xfId="4" quotePrefix="1" applyNumberFormat="1" applyFont="1" applyFill="1" applyBorder="1" applyAlignment="1">
      <alignment horizontal="right" vertical="center"/>
    </xf>
    <xf numFmtId="176" fontId="13" fillId="0" borderId="5" xfId="4" quotePrefix="1" applyNumberFormat="1" applyFont="1" applyFill="1" applyBorder="1" applyAlignment="1">
      <alignment horizontal="right" vertical="center"/>
    </xf>
    <xf numFmtId="181" fontId="13" fillId="0" borderId="5" xfId="4" quotePrefix="1" applyNumberFormat="1" applyFont="1" applyFill="1" applyBorder="1" applyAlignment="1">
      <alignment horizontal="right" vertical="center"/>
    </xf>
    <xf numFmtId="180" fontId="13" fillId="0" borderId="5" xfId="4" quotePrefix="1" applyNumberFormat="1" applyFont="1" applyFill="1" applyBorder="1" applyAlignment="1">
      <alignment horizontal="right" vertical="center"/>
    </xf>
    <xf numFmtId="184" fontId="13" fillId="0" borderId="5" xfId="4" applyNumberFormat="1" applyFont="1" applyFill="1" applyBorder="1" applyAlignment="1">
      <alignment horizontal="right" vertical="center"/>
    </xf>
    <xf numFmtId="178" fontId="13" fillId="0" borderId="5" xfId="4" applyNumberFormat="1" applyFont="1" applyFill="1" applyBorder="1" applyAlignment="1">
      <alignment horizontal="right" vertical="center"/>
    </xf>
    <xf numFmtId="0" fontId="17" fillId="0" borderId="0" xfId="4" applyFont="1"/>
    <xf numFmtId="0" fontId="16" fillId="0" borderId="0" xfId="4" applyFont="1" applyAlignment="1">
      <alignment vertical="center"/>
    </xf>
    <xf numFmtId="0" fontId="16" fillId="0" borderId="7" xfId="4" applyNumberFormat="1" applyFont="1" applyBorder="1" applyAlignment="1">
      <alignment vertical="center"/>
    </xf>
    <xf numFmtId="0" fontId="16" fillId="0" borderId="0" xfId="4" applyNumberFormat="1" applyFont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180" fontId="18" fillId="0" borderId="0" xfId="4" applyNumberFormat="1" applyFont="1" applyFill="1" applyBorder="1" applyAlignment="1">
      <alignment horizontal="right" vertical="center"/>
    </xf>
    <xf numFmtId="178" fontId="18" fillId="0" borderId="0" xfId="4" applyNumberFormat="1" applyFont="1" applyFill="1" applyAlignment="1">
      <alignment horizontal="right" vertical="center"/>
    </xf>
    <xf numFmtId="0" fontId="17" fillId="0" borderId="0" xfId="4" applyFont="1" applyBorder="1"/>
    <xf numFmtId="0" fontId="14" fillId="0" borderId="0" xfId="4" applyFont="1"/>
    <xf numFmtId="0" fontId="13" fillId="0" borderId="0" xfId="4" applyNumberFormat="1" applyFont="1" applyBorder="1" applyAlignment="1">
      <alignment horizontal="left" vertical="center"/>
    </xf>
    <xf numFmtId="0" fontId="14" fillId="0" borderId="0" xfId="4" applyFont="1" applyFill="1" applyBorder="1" applyAlignment="1">
      <alignment horizontal="distributed"/>
    </xf>
    <xf numFmtId="176" fontId="14" fillId="0" borderId="0" xfId="4" quotePrefix="1" applyNumberFormat="1" applyFont="1" applyFill="1" applyBorder="1" applyAlignment="1">
      <alignment horizontal="right"/>
    </xf>
    <xf numFmtId="177" fontId="14" fillId="0" borderId="0" xfId="4" quotePrefix="1" applyNumberFormat="1" applyFont="1" applyFill="1" applyBorder="1" applyAlignment="1">
      <alignment horizontal="right"/>
    </xf>
    <xf numFmtId="181" fontId="14" fillId="0" borderId="0" xfId="4" quotePrefix="1" applyNumberFormat="1" applyFont="1" applyFill="1" applyBorder="1" applyAlignment="1">
      <alignment horizontal="right"/>
    </xf>
    <xf numFmtId="180" fontId="14" fillId="0" borderId="0" xfId="4" quotePrefix="1" applyNumberFormat="1" applyFont="1" applyFill="1" applyBorder="1" applyAlignment="1">
      <alignment horizontal="right"/>
    </xf>
    <xf numFmtId="184" fontId="14" fillId="0" borderId="0" xfId="4" applyNumberFormat="1" applyFont="1" applyFill="1" applyBorder="1" applyAlignment="1">
      <alignment horizontal="right"/>
    </xf>
    <xf numFmtId="178" fontId="14" fillId="0" borderId="0" xfId="4" applyNumberFormat="1" applyFont="1" applyFill="1" applyBorder="1" applyAlignment="1">
      <alignment horizontal="right"/>
    </xf>
    <xf numFmtId="181" fontId="14" fillId="0" borderId="0" xfId="4" applyNumberFormat="1" applyFont="1" applyFill="1" applyBorder="1" applyAlignment="1">
      <alignment horizontal="right"/>
    </xf>
    <xf numFmtId="0" fontId="14" fillId="0" borderId="0" xfId="4" applyFont="1" applyBorder="1"/>
    <xf numFmtId="0" fontId="15" fillId="0" borderId="0" xfId="4" applyFont="1" applyBorder="1" applyAlignment="1">
      <alignment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left" vertical="center"/>
    </xf>
    <xf numFmtId="0" fontId="13" fillId="0" borderId="8" xfId="4" applyFont="1" applyBorder="1" applyAlignment="1">
      <alignment horizontal="center" vertical="center"/>
    </xf>
    <xf numFmtId="181" fontId="13" fillId="0" borderId="9" xfId="4" applyNumberFormat="1" applyFont="1" applyBorder="1" applyAlignment="1">
      <alignment horizontal="center" vertical="center"/>
    </xf>
    <xf numFmtId="176" fontId="13" fillId="0" borderId="10" xfId="4" quotePrefix="1" applyNumberFormat="1" applyFont="1" applyFill="1" applyBorder="1" applyAlignment="1">
      <alignment horizontal="right" vertical="center"/>
    </xf>
    <xf numFmtId="176" fontId="13" fillId="0" borderId="4" xfId="4" quotePrefix="1" applyNumberFormat="1" applyFont="1" applyFill="1" applyBorder="1" applyAlignment="1">
      <alignment horizontal="right" vertical="center"/>
    </xf>
    <xf numFmtId="0" fontId="16" fillId="0" borderId="0" xfId="4" applyFont="1" applyFill="1" applyBorder="1"/>
    <xf numFmtId="0" fontId="16" fillId="0" borderId="0" xfId="4" applyFont="1" applyFill="1"/>
    <xf numFmtId="0" fontId="20" fillId="0" borderId="0" xfId="4" applyFont="1" applyFill="1" applyBorder="1" applyAlignment="1">
      <alignment horizontal="distributed" vertical="center" shrinkToFit="1"/>
    </xf>
    <xf numFmtId="0" fontId="13" fillId="0" borderId="0" xfId="4" applyFont="1" applyFill="1" applyBorder="1" applyAlignment="1">
      <alignment horizontal="center" vertical="center" shrinkToFit="1"/>
    </xf>
    <xf numFmtId="0" fontId="13" fillId="0" borderId="0" xfId="4" applyNumberFormat="1" applyFont="1" applyFill="1" applyBorder="1" applyAlignment="1">
      <alignment horizontal="distributed" vertical="center"/>
    </xf>
    <xf numFmtId="0" fontId="13" fillId="0" borderId="0" xfId="0" applyNumberFormat="1" applyFont="1" applyFill="1" applyBorder="1" applyAlignment="1">
      <alignment horizontal="distributed"/>
    </xf>
    <xf numFmtId="176" fontId="13" fillId="0" borderId="3" xfId="4" applyNumberFormat="1" applyFont="1" applyFill="1" applyBorder="1" applyAlignment="1">
      <alignment horizontal="right" vertical="center"/>
    </xf>
    <xf numFmtId="0" fontId="14" fillId="0" borderId="5" xfId="4" applyFont="1" applyFill="1" applyBorder="1" applyAlignment="1">
      <alignment horizontal="distributed" vertical="center"/>
    </xf>
    <xf numFmtId="176" fontId="14" fillId="0" borderId="6" xfId="4" applyNumberFormat="1" applyFont="1" applyFill="1" applyBorder="1" applyAlignment="1">
      <alignment horizontal="right" vertical="center"/>
    </xf>
    <xf numFmtId="0" fontId="14" fillId="0" borderId="5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178" fontId="14" fillId="0" borderId="5" xfId="4" quotePrefix="1" applyNumberFormat="1" applyFont="1" applyFill="1" applyBorder="1" applyAlignment="1">
      <alignment horizontal="right" vertical="center"/>
    </xf>
    <xf numFmtId="181" fontId="14" fillId="0" borderId="5" xfId="4" quotePrefix="1" applyNumberFormat="1" applyFont="1" applyFill="1" applyBorder="1" applyAlignment="1">
      <alignment horizontal="right" vertical="center"/>
    </xf>
    <xf numFmtId="3" fontId="14" fillId="0" borderId="0" xfId="2" applyNumberFormat="1" applyFont="1" applyFill="1"/>
    <xf numFmtId="3" fontId="23" fillId="0" borderId="0" xfId="7" applyNumberFormat="1" applyFont="1" applyFill="1" applyBorder="1" applyAlignment="1">
      <alignment horizontal="center" vertical="center"/>
    </xf>
    <xf numFmtId="3" fontId="24" fillId="0" borderId="0" xfId="0" quotePrefix="1" applyNumberFormat="1" applyFont="1" applyFill="1" applyAlignment="1">
      <alignment horizontal="right" vertical="center"/>
    </xf>
    <xf numFmtId="3" fontId="23" fillId="0" borderId="0" xfId="7" quotePrefix="1" applyNumberFormat="1" applyFont="1" applyFill="1" applyBorder="1" applyAlignment="1">
      <alignment horizontal="left" vertical="center"/>
    </xf>
    <xf numFmtId="3" fontId="24" fillId="0" borderId="0" xfId="0" applyNumberFormat="1" applyFont="1" applyFill="1" applyAlignment="1">
      <alignment horizontal="right" vertical="center"/>
    </xf>
    <xf numFmtId="3" fontId="24" fillId="0" borderId="5" xfId="0" quotePrefix="1" applyNumberFormat="1" applyFont="1" applyFill="1" applyBorder="1" applyAlignment="1">
      <alignment horizontal="right" vertical="center"/>
    </xf>
    <xf numFmtId="180" fontId="14" fillId="0" borderId="0" xfId="0" quotePrefix="1" applyNumberFormat="1" applyFont="1" applyFill="1" applyAlignment="1">
      <alignment horizontal="right" vertical="center"/>
    </xf>
    <xf numFmtId="178" fontId="14" fillId="0" borderId="0" xfId="0" quotePrefix="1" applyNumberFormat="1" applyFont="1" applyFill="1" applyAlignment="1">
      <alignment horizontal="right" vertical="center"/>
    </xf>
    <xf numFmtId="180" fontId="14" fillId="0" borderId="0" xfId="0" quotePrefix="1" applyNumberFormat="1" applyFont="1" applyFill="1" applyAlignment="1">
      <alignment horizontal="right"/>
    </xf>
    <xf numFmtId="178" fontId="14" fillId="0" borderId="0" xfId="0" quotePrefix="1" applyNumberFormat="1" applyFont="1" applyFill="1" applyAlignment="1">
      <alignment horizontal="right"/>
    </xf>
    <xf numFmtId="3" fontId="16" fillId="0" borderId="0" xfId="7" applyNumberFormat="1" applyFont="1" applyFill="1" applyAlignment="1">
      <alignment vertical="center"/>
    </xf>
    <xf numFmtId="3" fontId="16" fillId="0" borderId="0" xfId="7" applyNumberFormat="1" applyFont="1" applyFill="1" applyBorder="1" applyAlignment="1">
      <alignment horizontal="left" vertical="center"/>
    </xf>
    <xf numFmtId="180" fontId="16" fillId="0" borderId="3" xfId="7" quotePrefix="1" applyNumberFormat="1" applyFont="1" applyFill="1" applyBorder="1" applyAlignment="1">
      <alignment horizontal="right" vertical="center"/>
    </xf>
    <xf numFmtId="178" fontId="16" fillId="0" borderId="0" xfId="7" quotePrefix="1" applyNumberFormat="1" applyFont="1" applyFill="1" applyAlignment="1">
      <alignment horizontal="right" vertical="center"/>
    </xf>
    <xf numFmtId="180" fontId="16" fillId="0" borderId="0" xfId="7" quotePrefix="1" applyNumberFormat="1" applyFont="1" applyFill="1" applyAlignment="1">
      <alignment horizontal="right" vertical="center"/>
    </xf>
    <xf numFmtId="181" fontId="16" fillId="0" borderId="0" xfId="7" quotePrefix="1" applyNumberFormat="1" applyFont="1" applyFill="1" applyAlignment="1">
      <alignment horizontal="right" vertical="center"/>
    </xf>
    <xf numFmtId="3" fontId="16" fillId="0" borderId="0" xfId="7" applyNumberFormat="1" applyFont="1" applyFill="1" applyBorder="1" applyAlignment="1">
      <alignment vertical="center"/>
    </xf>
    <xf numFmtId="182" fontId="16" fillId="0" borderId="0" xfId="7" quotePrefix="1" applyNumberFormat="1" applyFont="1" applyFill="1" applyAlignment="1">
      <alignment horizontal="right" vertical="center"/>
    </xf>
    <xf numFmtId="179" fontId="16" fillId="0" borderId="0" xfId="7" quotePrefix="1" applyNumberFormat="1" applyFont="1" applyFill="1" applyAlignment="1">
      <alignment horizontal="right" vertical="center"/>
    </xf>
    <xf numFmtId="180" fontId="16" fillId="0" borderId="0" xfId="7" quotePrefix="1" applyNumberFormat="1" applyFont="1" applyFill="1" applyBorder="1" applyAlignment="1">
      <alignment horizontal="right" vertical="center"/>
    </xf>
    <xf numFmtId="3" fontId="14" fillId="0" borderId="0" xfId="7" applyNumberFormat="1" applyFont="1" applyFill="1"/>
    <xf numFmtId="3" fontId="16" fillId="0" borderId="0" xfId="7" quotePrefix="1" applyNumberFormat="1" applyFont="1" applyFill="1" applyBorder="1" applyAlignment="1">
      <alignment horizontal="left" vertical="center"/>
    </xf>
    <xf numFmtId="180" fontId="16" fillId="0" borderId="6" xfId="7" quotePrefix="1" applyNumberFormat="1" applyFont="1" applyFill="1" applyBorder="1" applyAlignment="1">
      <alignment horizontal="right" vertical="center"/>
    </xf>
    <xf numFmtId="178" fontId="16" fillId="0" borderId="5" xfId="7" quotePrefix="1" applyNumberFormat="1" applyFont="1" applyFill="1" applyBorder="1" applyAlignment="1">
      <alignment horizontal="right" vertical="center"/>
    </xf>
    <xf numFmtId="180" fontId="16" fillId="0" borderId="5" xfId="7" quotePrefix="1" applyNumberFormat="1" applyFont="1" applyFill="1" applyBorder="1" applyAlignment="1">
      <alignment horizontal="right" vertical="center"/>
    </xf>
    <xf numFmtId="181" fontId="16" fillId="0" borderId="5" xfId="7" quotePrefix="1" applyNumberFormat="1" applyFont="1" applyFill="1" applyBorder="1" applyAlignment="1">
      <alignment horizontal="right" vertical="center"/>
    </xf>
    <xf numFmtId="182" fontId="16" fillId="0" borderId="5" xfId="7" quotePrefix="1" applyNumberFormat="1" applyFont="1" applyFill="1" applyBorder="1" applyAlignment="1">
      <alignment horizontal="right" vertical="center"/>
    </xf>
    <xf numFmtId="179" fontId="16" fillId="0" borderId="5" xfId="7" quotePrefix="1" applyNumberFormat="1" applyFont="1" applyFill="1" applyBorder="1" applyAlignment="1">
      <alignment horizontal="right" vertical="center"/>
    </xf>
    <xf numFmtId="0" fontId="27" fillId="0" borderId="0" xfId="3" applyFont="1" applyAlignment="1">
      <alignment vertical="center"/>
    </xf>
    <xf numFmtId="0" fontId="28" fillId="0" borderId="0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185" fontId="16" fillId="0" borderId="0" xfId="3" applyNumberFormat="1" applyFont="1" applyBorder="1" applyAlignment="1">
      <alignment horizontal="centerContinuous" vertical="center"/>
    </xf>
    <xf numFmtId="185" fontId="29" fillId="0" borderId="0" xfId="3" applyNumberFormat="1" applyFont="1" applyBorder="1" applyAlignment="1">
      <alignment horizontal="centerContinuous" vertical="center"/>
    </xf>
    <xf numFmtId="0" fontId="16" fillId="0" borderId="0" xfId="3" applyFont="1" applyBorder="1" applyAlignment="1">
      <alignment horizontal="centerContinuous" vertical="center"/>
    </xf>
    <xf numFmtId="183" fontId="16" fillId="0" borderId="0" xfId="3" applyNumberFormat="1" applyFont="1" applyBorder="1" applyAlignment="1">
      <alignment vertical="center"/>
    </xf>
    <xf numFmtId="183" fontId="16" fillId="0" borderId="0" xfId="3" applyNumberFormat="1" applyFont="1" applyBorder="1" applyAlignment="1">
      <alignment horizontal="centerContinuous" vertical="center"/>
    </xf>
    <xf numFmtId="0" fontId="16" fillId="0" borderId="0" xfId="3" applyFont="1" applyAlignment="1">
      <alignment vertical="center"/>
    </xf>
    <xf numFmtId="186" fontId="13" fillId="0" borderId="22" xfId="3" applyNumberFormat="1" applyFont="1" applyBorder="1" applyAlignment="1">
      <alignment horizontal="centerContinuous" vertical="center"/>
    </xf>
    <xf numFmtId="185" fontId="13" fillId="0" borderId="7" xfId="3" applyNumberFormat="1" applyFont="1" applyBorder="1" applyAlignment="1">
      <alignment horizontal="centerContinuous" vertical="center"/>
    </xf>
    <xf numFmtId="185" fontId="13" fillId="0" borderId="22" xfId="3" applyNumberFormat="1" applyFont="1" applyBorder="1" applyAlignment="1">
      <alignment horizontal="centerContinuous" vertical="center"/>
    </xf>
    <xf numFmtId="0" fontId="13" fillId="0" borderId="0" xfId="3" applyFont="1" applyAlignment="1">
      <alignment vertical="center"/>
    </xf>
    <xf numFmtId="185" fontId="29" fillId="0" borderId="23" xfId="3" applyNumberFormat="1" applyFont="1" applyBorder="1" applyAlignment="1">
      <alignment horizontal="center" vertical="center"/>
    </xf>
    <xf numFmtId="185" fontId="13" fillId="0" borderId="2" xfId="3" applyNumberFormat="1" applyFont="1" applyBorder="1" applyAlignment="1">
      <alignment horizontal="center" vertical="center"/>
    </xf>
    <xf numFmtId="0" fontId="13" fillId="0" borderId="0" xfId="3" applyNumberFormat="1" applyFont="1" applyFill="1" applyBorder="1" applyAlignment="1">
      <alignment horizontal="distributed" vertical="center" shrinkToFit="1"/>
    </xf>
    <xf numFmtId="185" fontId="13" fillId="0" borderId="10" xfId="3" applyNumberFormat="1" applyFont="1" applyBorder="1" applyAlignment="1"/>
    <xf numFmtId="185" fontId="13" fillId="0" borderId="0" xfId="3" applyNumberFormat="1" applyFont="1" applyAlignment="1"/>
    <xf numFmtId="185" fontId="13" fillId="0" borderId="0" xfId="3" quotePrefix="1" applyNumberFormat="1" applyFont="1" applyFill="1" applyBorder="1" applyAlignment="1">
      <alignment horizontal="right" vertical="center"/>
    </xf>
    <xf numFmtId="185" fontId="13" fillId="0" borderId="4" xfId="3" quotePrefix="1" applyNumberFormat="1" applyFont="1" applyFill="1" applyBorder="1" applyAlignment="1">
      <alignment horizontal="right" vertical="center"/>
    </xf>
    <xf numFmtId="183" fontId="13" fillId="0" borderId="0" xfId="3" quotePrefix="1" applyNumberFormat="1" applyFont="1" applyFill="1" applyBorder="1" applyAlignment="1">
      <alignment horizontal="right" vertical="center"/>
    </xf>
    <xf numFmtId="0" fontId="30" fillId="0" borderId="0" xfId="3" applyNumberFormat="1" applyFont="1" applyAlignment="1"/>
    <xf numFmtId="0" fontId="13" fillId="0" borderId="0" xfId="3" applyNumberFormat="1" applyFont="1" applyFill="1" applyBorder="1" applyAlignment="1">
      <alignment horizontal="center" vertical="center" shrinkToFit="1"/>
    </xf>
    <xf numFmtId="185" fontId="13" fillId="0" borderId="3" xfId="3" applyNumberFormat="1" applyFont="1" applyBorder="1" applyAlignment="1"/>
    <xf numFmtId="181" fontId="13" fillId="0" borderId="0" xfId="3" quotePrefix="1" applyNumberFormat="1" applyFont="1" applyFill="1" applyBorder="1" applyAlignment="1">
      <alignment horizontal="right" vertical="center"/>
    </xf>
    <xf numFmtId="185" fontId="13" fillId="0" borderId="0" xfId="3" applyNumberFormat="1" applyFont="1" applyFill="1" applyBorder="1" applyAlignment="1">
      <alignment horizontal="right" vertical="center"/>
    </xf>
    <xf numFmtId="185" fontId="13" fillId="0" borderId="3" xfId="3" quotePrefix="1" applyNumberFormat="1" applyFont="1" applyFill="1" applyBorder="1" applyAlignment="1">
      <alignment horizontal="right" vertical="center"/>
    </xf>
    <xf numFmtId="185" fontId="13" fillId="0" borderId="3" xfId="3" applyNumberFormat="1" applyFont="1" applyFill="1" applyBorder="1" applyAlignment="1">
      <alignment horizontal="right" vertical="center"/>
    </xf>
    <xf numFmtId="181" fontId="13" fillId="0" borderId="0" xfId="3" applyNumberFormat="1" applyFont="1" applyFill="1" applyBorder="1" applyAlignment="1">
      <alignment horizontal="right" vertical="center"/>
    </xf>
    <xf numFmtId="189" fontId="13" fillId="0" borderId="0" xfId="3" quotePrefix="1" applyNumberFormat="1" applyFont="1" applyFill="1" applyBorder="1" applyAlignment="1">
      <alignment horizontal="right" vertical="center"/>
    </xf>
    <xf numFmtId="0" fontId="13" fillId="0" borderId="0" xfId="3" applyNumberFormat="1" applyFont="1" applyFill="1" applyBorder="1" applyAlignment="1">
      <alignment horizontal="left" vertical="center" shrinkToFit="1"/>
    </xf>
    <xf numFmtId="0" fontId="13" fillId="0" borderId="5" xfId="3" applyNumberFormat="1" applyFont="1" applyFill="1" applyBorder="1" applyAlignment="1">
      <alignment horizontal="center" vertical="center" shrinkToFit="1"/>
    </xf>
    <xf numFmtId="185" fontId="13" fillId="0" borderId="6" xfId="3" applyNumberFormat="1" applyFont="1" applyBorder="1" applyAlignment="1"/>
    <xf numFmtId="185" fontId="13" fillId="0" borderId="5" xfId="3" applyNumberFormat="1" applyFont="1" applyFill="1" applyBorder="1" applyAlignment="1">
      <alignment horizontal="right" vertical="center"/>
    </xf>
    <xf numFmtId="181" fontId="13" fillId="0" borderId="5" xfId="3" applyNumberFormat="1" applyFont="1" applyFill="1" applyBorder="1" applyAlignment="1">
      <alignment horizontal="right" vertical="center"/>
    </xf>
    <xf numFmtId="0" fontId="16" fillId="0" borderId="0" xfId="9" applyFont="1" applyBorder="1" applyAlignment="1" applyProtection="1">
      <alignment vertical="center"/>
    </xf>
    <xf numFmtId="180" fontId="30" fillId="0" borderId="0" xfId="3" applyNumberFormat="1" applyFont="1" applyFill="1" applyAlignment="1">
      <alignment horizontal="right" vertical="center"/>
    </xf>
    <xf numFmtId="181" fontId="30" fillId="0" borderId="0" xfId="3" applyNumberFormat="1" applyFont="1" applyFill="1" applyAlignment="1">
      <alignment horizontal="right" vertical="center"/>
    </xf>
    <xf numFmtId="183" fontId="30" fillId="0" borderId="0" xfId="3" applyNumberFormat="1" applyFont="1" applyFill="1" applyAlignment="1">
      <alignment horizontal="right" vertical="center"/>
    </xf>
    <xf numFmtId="0" fontId="16" fillId="0" borderId="0" xfId="3" applyNumberFormat="1" applyFont="1" applyFill="1" applyBorder="1" applyAlignment="1">
      <alignment horizontal="center" vertical="center"/>
    </xf>
    <xf numFmtId="180" fontId="16" fillId="0" borderId="0" xfId="3" applyNumberFormat="1" applyFont="1" applyFill="1" applyAlignment="1">
      <alignment horizontal="right" vertical="center"/>
    </xf>
    <xf numFmtId="181" fontId="16" fillId="0" borderId="0" xfId="3" applyNumberFormat="1" applyFont="1" applyFill="1" applyAlignment="1">
      <alignment horizontal="right" vertical="center"/>
    </xf>
    <xf numFmtId="183" fontId="16" fillId="0" borderId="0" xfId="3" applyNumberFormat="1" applyFont="1" applyFill="1" applyAlignment="1">
      <alignment horizontal="right" vertical="center"/>
    </xf>
    <xf numFmtId="0" fontId="16" fillId="0" borderId="0" xfId="3" applyNumberFormat="1" applyFont="1" applyAlignment="1"/>
    <xf numFmtId="177" fontId="13" fillId="0" borderId="10" xfId="3" applyNumberFormat="1" applyFont="1" applyBorder="1" applyAlignment="1"/>
    <xf numFmtId="177" fontId="13" fillId="0" borderId="4" xfId="3" applyNumberFormat="1" applyFont="1" applyBorder="1" applyAlignment="1"/>
    <xf numFmtId="177" fontId="13" fillId="0" borderId="4" xfId="3" quotePrefix="1" applyNumberFormat="1" applyFont="1" applyFill="1" applyBorder="1" applyAlignment="1">
      <alignment horizontal="right" vertical="center"/>
    </xf>
    <xf numFmtId="177" fontId="13" fillId="0" borderId="0" xfId="3" quotePrefix="1" applyNumberFormat="1" applyFont="1" applyFill="1" applyBorder="1" applyAlignment="1">
      <alignment horizontal="right" vertical="center"/>
    </xf>
    <xf numFmtId="177" fontId="13" fillId="0" borderId="0" xfId="3" quotePrefix="1" applyNumberFormat="1" applyFont="1" applyFill="1" applyAlignment="1">
      <alignment horizontal="right" vertical="center"/>
    </xf>
    <xf numFmtId="177" fontId="13" fillId="0" borderId="3" xfId="3" applyNumberFormat="1" applyFont="1" applyBorder="1" applyAlignment="1"/>
    <xf numFmtId="177" fontId="13" fillId="0" borderId="0" xfId="3" applyNumberFormat="1" applyFont="1" applyBorder="1" applyAlignment="1"/>
    <xf numFmtId="177" fontId="13" fillId="0" borderId="3" xfId="3" quotePrefix="1" applyNumberFormat="1" applyFont="1" applyFill="1" applyBorder="1" applyAlignment="1">
      <alignment horizontal="right" vertical="center"/>
    </xf>
    <xf numFmtId="0" fontId="13" fillId="0" borderId="0" xfId="3" applyNumberFormat="1" applyFont="1" applyFill="1" applyBorder="1" applyAlignment="1">
      <alignment vertical="center" shrinkToFit="1"/>
    </xf>
    <xf numFmtId="177" fontId="13" fillId="0" borderId="0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Alignment="1">
      <alignment horizontal="right" vertical="center"/>
    </xf>
    <xf numFmtId="181" fontId="13" fillId="0" borderId="0" xfId="3" quotePrefix="1" applyNumberFormat="1" applyFont="1" applyFill="1" applyAlignment="1">
      <alignment horizontal="right" vertical="center"/>
    </xf>
    <xf numFmtId="180" fontId="13" fillId="0" borderId="0" xfId="3" applyNumberFormat="1" applyFont="1" applyFill="1" applyBorder="1" applyAlignment="1">
      <alignment horizontal="right" vertical="center"/>
    </xf>
    <xf numFmtId="177" fontId="13" fillId="0" borderId="6" xfId="3" applyNumberFormat="1" applyFont="1" applyBorder="1" applyAlignment="1"/>
    <xf numFmtId="177" fontId="13" fillId="0" borderId="5" xfId="3" applyNumberFormat="1" applyFont="1" applyFill="1" applyBorder="1" applyAlignment="1">
      <alignment horizontal="right" vertical="center"/>
    </xf>
    <xf numFmtId="183" fontId="13" fillId="0" borderId="5" xfId="3" quotePrefix="1" applyNumberFormat="1" applyFont="1" applyFill="1" applyBorder="1" applyAlignment="1">
      <alignment horizontal="right" vertical="center"/>
    </xf>
    <xf numFmtId="181" fontId="13" fillId="0" borderId="5" xfId="3" quotePrefix="1" applyNumberFormat="1" applyFont="1" applyFill="1" applyBorder="1" applyAlignment="1">
      <alignment horizontal="right" vertical="center"/>
    </xf>
    <xf numFmtId="180" fontId="30" fillId="0" borderId="0" xfId="3" applyNumberFormat="1" applyFont="1" applyFill="1" applyBorder="1" applyAlignment="1">
      <alignment horizontal="right" vertical="center"/>
    </xf>
    <xf numFmtId="181" fontId="30" fillId="0" borderId="0" xfId="3" applyNumberFormat="1" applyFont="1" applyFill="1" applyBorder="1" applyAlignment="1">
      <alignment horizontal="right" vertical="center"/>
    </xf>
    <xf numFmtId="180" fontId="30" fillId="0" borderId="0" xfId="3" quotePrefix="1" applyNumberFormat="1" applyFont="1" applyFill="1" applyBorder="1" applyAlignment="1">
      <alignment horizontal="right" vertical="center"/>
    </xf>
    <xf numFmtId="183" fontId="30" fillId="0" borderId="0" xfId="3" quotePrefix="1" applyNumberFormat="1" applyFont="1" applyFill="1" applyBorder="1" applyAlignment="1">
      <alignment horizontal="right" vertical="center"/>
    </xf>
    <xf numFmtId="183" fontId="30" fillId="0" borderId="0" xfId="3" applyNumberFormat="1" applyFont="1" applyFill="1" applyBorder="1" applyAlignment="1">
      <alignment horizontal="right" vertical="center"/>
    </xf>
    <xf numFmtId="0" fontId="30" fillId="0" borderId="0" xfId="3" applyFont="1" applyAlignment="1">
      <alignment vertical="center"/>
    </xf>
    <xf numFmtId="185" fontId="13" fillId="0" borderId="4" xfId="3" applyNumberFormat="1" applyFont="1" applyBorder="1" applyAlignment="1"/>
    <xf numFmtId="185" fontId="13" fillId="0" borderId="0" xfId="3" quotePrefix="1" applyNumberFormat="1" applyFont="1" applyFill="1" applyAlignment="1">
      <alignment horizontal="right" vertical="center"/>
    </xf>
    <xf numFmtId="183" fontId="13" fillId="0" borderId="4" xfId="3" quotePrefix="1" applyNumberFormat="1" applyFont="1" applyFill="1" applyBorder="1" applyAlignment="1">
      <alignment horizontal="right" vertical="center"/>
    </xf>
    <xf numFmtId="185" fontId="13" fillId="0" borderId="0" xfId="3" applyNumberFormat="1" applyFont="1" applyBorder="1" applyAlignment="1"/>
    <xf numFmtId="185" fontId="13" fillId="0" borderId="0" xfId="3" applyNumberFormat="1" applyFont="1" applyFill="1" applyAlignment="1">
      <alignment horizontal="right" vertical="center"/>
    </xf>
    <xf numFmtId="181" fontId="13" fillId="0" borderId="0" xfId="3" applyNumberFormat="1" applyFont="1" applyFill="1" applyAlignment="1">
      <alignment horizontal="right" vertical="center"/>
    </xf>
    <xf numFmtId="0" fontId="31" fillId="0" borderId="0" xfId="3" applyNumberFormat="1" applyFont="1" applyFill="1" applyBorder="1" applyAlignment="1">
      <alignment horizontal="distributed" vertical="center" shrinkToFit="1"/>
    </xf>
    <xf numFmtId="0" fontId="23" fillId="0" borderId="0" xfId="3" applyNumberFormat="1" applyFont="1" applyFill="1" applyBorder="1" applyAlignment="1">
      <alignment horizontal="distributed" vertical="center" shrinkToFit="1"/>
    </xf>
    <xf numFmtId="0" fontId="14" fillId="0" borderId="0" xfId="3" applyNumberFormat="1" applyFont="1" applyFill="1" applyBorder="1" applyAlignment="1">
      <alignment horizontal="center" vertical="center"/>
    </xf>
    <xf numFmtId="180" fontId="14" fillId="0" borderId="0" xfId="3" applyNumberFormat="1" applyFont="1" applyFill="1" applyAlignment="1">
      <alignment horizontal="right" vertical="center"/>
    </xf>
    <xf numFmtId="181" fontId="14" fillId="0" borderId="0" xfId="3" applyNumberFormat="1" applyFont="1" applyFill="1" applyAlignment="1">
      <alignment horizontal="right" vertical="center"/>
    </xf>
    <xf numFmtId="180" fontId="14" fillId="0" borderId="0" xfId="3" quotePrefix="1" applyNumberFormat="1" applyFont="1" applyFill="1" applyAlignment="1">
      <alignment horizontal="right" vertical="center"/>
    </xf>
    <xf numFmtId="183" fontId="14" fillId="0" borderId="0" xfId="3" quotePrefix="1" applyNumberFormat="1" applyFont="1" applyFill="1" applyAlignment="1">
      <alignment horizontal="right" vertical="center"/>
    </xf>
    <xf numFmtId="183" fontId="14" fillId="0" borderId="0" xfId="3" applyNumberFormat="1" applyFont="1" applyFill="1" applyAlignment="1">
      <alignment horizontal="right" vertical="center"/>
    </xf>
    <xf numFmtId="0" fontId="14" fillId="0" borderId="0" xfId="3" applyNumberFormat="1" applyFont="1" applyAlignment="1"/>
    <xf numFmtId="177" fontId="13" fillId="0" borderId="3" xfId="3" applyNumberFormat="1" applyFont="1" applyBorder="1"/>
    <xf numFmtId="177" fontId="13" fillId="0" borderId="0" xfId="3" applyNumberFormat="1" applyFont="1" applyBorder="1"/>
    <xf numFmtId="0" fontId="30" fillId="0" borderId="0" xfId="3" applyNumberFormat="1" applyFont="1"/>
    <xf numFmtId="177" fontId="13" fillId="0" borderId="6" xfId="3" quotePrefix="1" applyNumberFormat="1" applyFont="1" applyFill="1" applyBorder="1" applyAlignment="1">
      <alignment horizontal="right" vertical="center"/>
    </xf>
    <xf numFmtId="177" fontId="13" fillId="0" borderId="5" xfId="3" quotePrefix="1" applyNumberFormat="1" applyFont="1" applyFill="1" applyBorder="1" applyAlignment="1">
      <alignment horizontal="right" vertical="center"/>
    </xf>
    <xf numFmtId="0" fontId="13" fillId="0" borderId="0" xfId="3" applyNumberFormat="1" applyFont="1" applyBorder="1" applyAlignment="1">
      <alignment horizontal="left" vertical="center"/>
    </xf>
    <xf numFmtId="186" fontId="14" fillId="0" borderId="0" xfId="3" applyNumberFormat="1" applyFont="1" applyAlignment="1">
      <alignment horizontal="right" vertical="center"/>
    </xf>
    <xf numFmtId="185" fontId="14" fillId="0" borderId="0" xfId="3" applyNumberFormat="1" applyFont="1" applyAlignment="1">
      <alignment horizontal="right" vertical="center"/>
    </xf>
    <xf numFmtId="181" fontId="14" fillId="0" borderId="0" xfId="3" quotePrefix="1" applyNumberFormat="1" applyFont="1" applyFill="1" applyBorder="1" applyAlignment="1">
      <alignment horizontal="right" vertical="center"/>
    </xf>
    <xf numFmtId="183" fontId="14" fillId="0" borderId="0" xfId="3" quotePrefix="1" applyNumberFormat="1" applyFont="1" applyFill="1" applyBorder="1" applyAlignment="1">
      <alignment horizontal="right" vertical="center"/>
    </xf>
    <xf numFmtId="0" fontId="14" fillId="0" borderId="0" xfId="3" applyFont="1"/>
    <xf numFmtId="183" fontId="14" fillId="0" borderId="0" xfId="3" applyNumberFormat="1" applyFont="1"/>
    <xf numFmtId="183" fontId="13" fillId="0" borderId="0" xfId="3" applyNumberFormat="1" applyFont="1"/>
    <xf numFmtId="0" fontId="13" fillId="0" borderId="0" xfId="3" applyFont="1"/>
    <xf numFmtId="37" fontId="21" fillId="0" borderId="0" xfId="1" applyNumberFormat="1" applyFont="1" applyAlignment="1" applyProtection="1"/>
    <xf numFmtId="37" fontId="14" fillId="0" borderId="0" xfId="8" applyFont="1" applyBorder="1"/>
    <xf numFmtId="37" fontId="14" fillId="0" borderId="0" xfId="8" applyFont="1"/>
    <xf numFmtId="37" fontId="19" fillId="0" borderId="5" xfId="8" applyFont="1" applyBorder="1" applyAlignment="1" applyProtection="1">
      <alignment horizontal="left" vertical="center"/>
    </xf>
    <xf numFmtId="37" fontId="14" fillId="0" borderId="5" xfId="8" applyFont="1" applyBorder="1" applyAlignment="1">
      <alignment vertical="center"/>
    </xf>
    <xf numFmtId="37" fontId="14" fillId="0" borderId="0" xfId="8" applyFont="1" applyAlignment="1">
      <alignment vertical="center"/>
    </xf>
    <xf numFmtId="37" fontId="16" fillId="0" borderId="7" xfId="8" applyFont="1" applyBorder="1" applyAlignment="1">
      <alignment vertical="center"/>
    </xf>
    <xf numFmtId="37" fontId="14" fillId="0" borderId="0" xfId="8" applyFont="1" applyBorder="1" applyAlignment="1">
      <alignment vertical="center"/>
    </xf>
    <xf numFmtId="37" fontId="14" fillId="0" borderId="0" xfId="8" applyFont="1" applyBorder="1" applyAlignment="1" applyProtection="1">
      <alignment horizontal="left" vertical="center"/>
    </xf>
    <xf numFmtId="37" fontId="16" fillId="0" borderId="0" xfId="8" applyFont="1" applyBorder="1" applyAlignment="1" applyProtection="1">
      <alignment horizontal="center" vertical="center"/>
    </xf>
    <xf numFmtId="37" fontId="16" fillId="0" borderId="2" xfId="8" applyFont="1" applyBorder="1" applyAlignment="1">
      <alignment vertical="center" shrinkToFit="1"/>
    </xf>
    <xf numFmtId="37" fontId="16" fillId="0" borderId="2" xfId="8" applyFont="1" applyBorder="1" applyAlignment="1" applyProtection="1">
      <alignment horizontal="center" vertical="center" shrinkToFit="1"/>
    </xf>
    <xf numFmtId="37" fontId="16" fillId="0" borderId="24" xfId="8" applyFont="1" applyBorder="1" applyAlignment="1">
      <alignment vertical="center"/>
    </xf>
    <xf numFmtId="37" fontId="16" fillId="0" borderId="2" xfId="8" applyFont="1" applyBorder="1" applyAlignment="1" applyProtection="1">
      <alignment horizontal="center" vertical="center"/>
    </xf>
    <xf numFmtId="37" fontId="16" fillId="0" borderId="25" xfId="8" applyFont="1" applyBorder="1" applyAlignment="1" applyProtection="1">
      <alignment horizontal="center" vertical="center"/>
    </xf>
    <xf numFmtId="37" fontId="16" fillId="0" borderId="25" xfId="8" applyFont="1" applyBorder="1" applyAlignment="1" applyProtection="1">
      <alignment horizontal="center" vertical="center" wrapText="1"/>
    </xf>
    <xf numFmtId="37" fontId="14" fillId="0" borderId="0" xfId="8" applyFont="1" applyAlignment="1"/>
    <xf numFmtId="177" fontId="16" fillId="0" borderId="10" xfId="8" quotePrefix="1" applyNumberFormat="1" applyFont="1" applyFill="1" applyBorder="1" applyAlignment="1">
      <alignment horizontal="right" vertical="center"/>
    </xf>
    <xf numFmtId="177" fontId="16" fillId="0" borderId="4" xfId="8" quotePrefix="1" applyNumberFormat="1" applyFont="1" applyFill="1" applyBorder="1" applyAlignment="1">
      <alignment horizontal="right" vertical="center"/>
    </xf>
    <xf numFmtId="188" fontId="16" fillId="0" borderId="0" xfId="8" quotePrefix="1" applyNumberFormat="1" applyFont="1" applyFill="1" applyAlignment="1">
      <alignment horizontal="right" vertical="center"/>
    </xf>
    <xf numFmtId="177" fontId="16" fillId="0" borderId="0" xfId="8" quotePrefix="1" applyNumberFormat="1" applyFont="1" applyFill="1" applyAlignment="1">
      <alignment horizontal="right" vertical="center"/>
    </xf>
    <xf numFmtId="176" fontId="16" fillId="0" borderId="0" xfId="8" quotePrefix="1" applyNumberFormat="1" applyFont="1" applyFill="1" applyAlignment="1">
      <alignment horizontal="right" vertical="center"/>
    </xf>
    <xf numFmtId="187" fontId="14" fillId="0" borderId="0" xfId="8" applyNumberFormat="1" applyFont="1" applyBorder="1" applyAlignment="1">
      <alignment vertical="center"/>
    </xf>
    <xf numFmtId="187" fontId="14" fillId="0" borderId="0" xfId="8" applyNumberFormat="1" applyFont="1" applyBorder="1" applyAlignment="1"/>
    <xf numFmtId="37" fontId="14" fillId="0" borderId="0" xfId="8" applyFont="1" applyBorder="1" applyAlignment="1"/>
    <xf numFmtId="37" fontId="16" fillId="0" borderId="0" xfId="8" applyFont="1" applyBorder="1" applyAlignment="1" applyProtection="1">
      <alignment horizontal="distributed" vertical="center"/>
    </xf>
    <xf numFmtId="177" fontId="16" fillId="0" borderId="3" xfId="8" quotePrefix="1" applyNumberFormat="1" applyFont="1" applyFill="1" applyBorder="1" applyAlignment="1">
      <alignment horizontal="right" vertical="center"/>
    </xf>
    <xf numFmtId="177" fontId="16" fillId="0" borderId="0" xfId="8" quotePrefix="1" applyNumberFormat="1" applyFont="1" applyFill="1" applyBorder="1" applyAlignment="1">
      <alignment horizontal="right" vertical="center"/>
    </xf>
    <xf numFmtId="187" fontId="14" fillId="0" borderId="0" xfId="8" applyNumberFormat="1" applyFont="1" applyBorder="1" applyAlignment="1" applyProtection="1"/>
    <xf numFmtId="37" fontId="16" fillId="0" borderId="0" xfId="8" applyFont="1" applyBorder="1" applyAlignment="1">
      <alignment horizontal="distributed" vertical="center"/>
    </xf>
    <xf numFmtId="37" fontId="16" fillId="0" borderId="5" xfId="8" applyFont="1" applyBorder="1" applyAlignment="1" applyProtection="1">
      <alignment horizontal="distributed" vertical="center"/>
    </xf>
    <xf numFmtId="177" fontId="16" fillId="0" borderId="6" xfId="8" quotePrefix="1" applyNumberFormat="1" applyFont="1" applyFill="1" applyBorder="1" applyAlignment="1">
      <alignment horizontal="right" vertical="center"/>
    </xf>
    <xf numFmtId="177" fontId="16" fillId="0" borderId="5" xfId="8" quotePrefix="1" applyNumberFormat="1" applyFont="1" applyFill="1" applyBorder="1" applyAlignment="1">
      <alignment horizontal="right" vertical="center"/>
    </xf>
    <xf numFmtId="188" fontId="16" fillId="0" borderId="5" xfId="8" quotePrefix="1" applyNumberFormat="1" applyFont="1" applyFill="1" applyBorder="1" applyAlignment="1">
      <alignment horizontal="right" vertical="center"/>
    </xf>
    <xf numFmtId="176" fontId="16" fillId="0" borderId="5" xfId="8" quotePrefix="1" applyNumberFormat="1" applyFont="1" applyFill="1" applyBorder="1" applyAlignment="1">
      <alignment horizontal="right" vertical="center"/>
    </xf>
    <xf numFmtId="0" fontId="35" fillId="0" borderId="0" xfId="3" applyFont="1" applyBorder="1" applyAlignment="1">
      <alignment vertical="center"/>
    </xf>
    <xf numFmtId="3" fontId="13" fillId="0" borderId="0" xfId="2" applyNumberFormat="1" applyFont="1" applyFill="1" applyAlignment="1">
      <alignment horizontal="right"/>
    </xf>
    <xf numFmtId="3" fontId="14" fillId="0" borderId="0" xfId="2" applyNumberFormat="1" applyFont="1" applyFill="1" applyBorder="1"/>
    <xf numFmtId="3" fontId="21" fillId="0" borderId="0" xfId="1" applyNumberFormat="1" applyFont="1" applyFill="1" applyAlignment="1" applyProtection="1"/>
    <xf numFmtId="3" fontId="15" fillId="0" borderId="0" xfId="2" applyNumberFormat="1" applyFont="1" applyFill="1" applyBorder="1" applyAlignment="1">
      <alignment horizontal="right" vertical="center"/>
    </xf>
    <xf numFmtId="3" fontId="15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horizontal="left" vertical="center"/>
    </xf>
    <xf numFmtId="3" fontId="22" fillId="0" borderId="5" xfId="2" applyNumberFormat="1" applyFont="1" applyFill="1" applyBorder="1" applyAlignment="1">
      <alignment horizontal="center" vertical="center"/>
    </xf>
    <xf numFmtId="3" fontId="15" fillId="0" borderId="5" xfId="2" applyNumberFormat="1" applyFont="1" applyFill="1" applyBorder="1" applyAlignment="1">
      <alignment horizontal="left" vertical="center"/>
    </xf>
    <xf numFmtId="3" fontId="14" fillId="0" borderId="5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vertical="center"/>
    </xf>
    <xf numFmtId="3" fontId="14" fillId="0" borderId="5" xfId="2" applyNumberFormat="1" applyFont="1" applyFill="1" applyBorder="1" applyAlignment="1">
      <alignment horizontal="left" vertical="center"/>
    </xf>
    <xf numFmtId="3" fontId="14" fillId="0" borderId="11" xfId="2" applyNumberFormat="1" applyFont="1" applyFill="1" applyBorder="1" applyAlignment="1">
      <alignment vertical="center"/>
    </xf>
    <xf numFmtId="3" fontId="14" fillId="0" borderId="0" xfId="2" applyNumberFormat="1" applyFont="1" applyFill="1" applyAlignment="1">
      <alignment vertical="center"/>
    </xf>
    <xf numFmtId="3" fontId="14" fillId="0" borderId="12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>
      <alignment horizontal="center" vertical="center" wrapText="1"/>
    </xf>
    <xf numFmtId="3" fontId="23" fillId="0" borderId="11" xfId="2" applyNumberFormat="1" applyFont="1" applyFill="1" applyBorder="1" applyAlignment="1">
      <alignment horizontal="centerContinuous" vertical="center"/>
    </xf>
    <xf numFmtId="3" fontId="23" fillId="0" borderId="11" xfId="2" applyNumberFormat="1" applyFont="1" applyFill="1" applyBorder="1" applyAlignment="1">
      <alignment horizontal="center" vertical="center"/>
    </xf>
    <xf numFmtId="3" fontId="23" fillId="0" borderId="13" xfId="2" applyNumberFormat="1" applyFont="1" applyFill="1" applyBorder="1" applyAlignment="1">
      <alignment horizontal="centerContinuous" vertical="center"/>
    </xf>
    <xf numFmtId="3" fontId="23" fillId="0" borderId="10" xfId="2" applyNumberFormat="1" applyFont="1" applyFill="1" applyBorder="1" applyAlignment="1">
      <alignment horizontal="center" vertical="center"/>
    </xf>
    <xf numFmtId="3" fontId="23" fillId="0" borderId="0" xfId="2" applyNumberFormat="1" applyFont="1" applyFill="1" applyBorder="1" applyAlignment="1">
      <alignment horizontal="centerContinuous" vertical="center"/>
    </xf>
    <xf numFmtId="3" fontId="23" fillId="0" borderId="14" xfId="2" applyNumberFormat="1" applyFont="1" applyFill="1" applyBorder="1" applyAlignment="1">
      <alignment horizontal="centerContinuous" vertical="center"/>
    </xf>
    <xf numFmtId="3" fontId="23" fillId="0" borderId="14" xfId="2" applyNumberFormat="1" applyFont="1" applyFill="1" applyBorder="1" applyAlignment="1">
      <alignment horizontal="center" vertical="center"/>
    </xf>
    <xf numFmtId="3" fontId="23" fillId="0" borderId="25" xfId="2" applyNumberFormat="1" applyFont="1" applyFill="1" applyBorder="1" applyAlignment="1">
      <alignment horizontal="center" vertical="center"/>
    </xf>
    <xf numFmtId="3" fontId="23" fillId="0" borderId="12" xfId="2" applyNumberFormat="1" applyFont="1" applyFill="1" applyBorder="1" applyAlignment="1">
      <alignment horizontal="centerContinuous" vertical="center"/>
    </xf>
    <xf numFmtId="3" fontId="13" fillId="0" borderId="0" xfId="7" applyNumberFormat="1" applyFont="1" applyFill="1" applyBorder="1" applyAlignment="1">
      <alignment horizontal="center" vertical="center"/>
    </xf>
    <xf numFmtId="3" fontId="24" fillId="0" borderId="15" xfId="2" applyNumberFormat="1" applyFont="1" applyFill="1" applyBorder="1" applyAlignment="1">
      <alignment horizontal="right" vertical="center"/>
    </xf>
    <xf numFmtId="3" fontId="24" fillId="0" borderId="0" xfId="2" applyNumberFormat="1" applyFont="1" applyFill="1" applyAlignment="1">
      <alignment horizontal="right" vertical="center"/>
    </xf>
    <xf numFmtId="3" fontId="23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Alignment="1">
      <alignment vertical="center"/>
    </xf>
    <xf numFmtId="3" fontId="23" fillId="0" borderId="0" xfId="2" applyNumberFormat="1" applyFont="1" applyFill="1" applyAlignment="1">
      <alignment horizontal="right" vertical="center"/>
    </xf>
    <xf numFmtId="3" fontId="24" fillId="0" borderId="3" xfId="2" applyNumberFormat="1" applyFont="1" applyFill="1" applyBorder="1" applyAlignment="1">
      <alignment horizontal="right" vertical="center"/>
    </xf>
    <xf numFmtId="3" fontId="24" fillId="0" borderId="0" xfId="2" applyNumberFormat="1" applyFont="1" applyFill="1" applyBorder="1" applyAlignment="1">
      <alignment horizontal="right" vertical="center"/>
    </xf>
    <xf numFmtId="3" fontId="24" fillId="0" borderId="0" xfId="2" applyNumberFormat="1" applyFont="1" applyFill="1" applyAlignment="1">
      <alignment vertical="center"/>
    </xf>
    <xf numFmtId="3" fontId="13" fillId="0" borderId="0" xfId="7" applyNumberFormat="1" applyFont="1" applyFill="1" applyBorder="1" applyAlignment="1">
      <alignment horizontal="distributed" vertical="center"/>
    </xf>
    <xf numFmtId="3" fontId="13" fillId="0" borderId="5" xfId="7" applyNumberFormat="1" applyFont="1" applyFill="1" applyBorder="1" applyAlignment="1">
      <alignment horizontal="distributed" vertical="center"/>
    </xf>
    <xf numFmtId="3" fontId="24" fillId="0" borderId="6" xfId="2" applyNumberFormat="1" applyFont="1" applyFill="1" applyBorder="1" applyAlignment="1">
      <alignment horizontal="right" vertical="center"/>
    </xf>
    <xf numFmtId="3" fontId="24" fillId="0" borderId="5" xfId="2" applyNumberFormat="1" applyFont="1" applyFill="1" applyBorder="1" applyAlignment="1">
      <alignment horizontal="right" vertical="center"/>
    </xf>
    <xf numFmtId="3" fontId="24" fillId="0" borderId="5" xfId="2" applyNumberFormat="1" applyFont="1" applyFill="1" applyBorder="1" applyAlignment="1">
      <alignment vertical="center"/>
    </xf>
    <xf numFmtId="0" fontId="16" fillId="0" borderId="0" xfId="4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horizontal="left" vertical="center"/>
    </xf>
    <xf numFmtId="0" fontId="25" fillId="0" borderId="0" xfId="4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/>
    </xf>
    <xf numFmtId="3" fontId="13" fillId="0" borderId="0" xfId="2" applyNumberFormat="1" applyFont="1" applyFill="1"/>
    <xf numFmtId="3" fontId="14" fillId="0" borderId="0" xfId="2" applyNumberFormat="1" applyFont="1" applyFill="1" applyAlignment="1">
      <alignment horizontal="right"/>
    </xf>
    <xf numFmtId="3" fontId="14" fillId="0" borderId="0" xfId="7" applyNumberFormat="1" applyFont="1" applyFill="1" applyBorder="1"/>
    <xf numFmtId="3" fontId="26" fillId="0" borderId="0" xfId="7" applyNumberFormat="1" applyFont="1" applyFill="1"/>
    <xf numFmtId="3" fontId="15" fillId="0" borderId="0" xfId="7" applyNumberFormat="1" applyFont="1" applyFill="1" applyBorder="1" applyAlignment="1">
      <alignment horizontal="right" vertical="center"/>
    </xf>
    <xf numFmtId="3" fontId="15" fillId="0" borderId="0" xfId="7" applyNumberFormat="1" applyFont="1" applyFill="1" applyAlignment="1">
      <alignment horizontal="left" vertical="center"/>
    </xf>
    <xf numFmtId="3" fontId="14" fillId="0" borderId="0" xfId="7" applyNumberFormat="1" applyFont="1" applyFill="1" applyAlignment="1">
      <alignment vertical="center"/>
    </xf>
    <xf numFmtId="3" fontId="14" fillId="0" borderId="0" xfId="7" applyNumberFormat="1" applyFont="1" applyFill="1" applyAlignment="1">
      <alignment horizontal="center" vertical="center"/>
    </xf>
    <xf numFmtId="3" fontId="14" fillId="0" borderId="5" xfId="7" applyNumberFormat="1" applyFont="1" applyFill="1" applyBorder="1" applyAlignment="1">
      <alignment vertical="center"/>
    </xf>
    <xf numFmtId="3" fontId="16" fillId="0" borderId="5" xfId="2" applyNumberFormat="1" applyFont="1" applyFill="1" applyBorder="1" applyAlignment="1">
      <alignment horizontal="center" vertical="center"/>
    </xf>
    <xf numFmtId="3" fontId="16" fillId="0" borderId="5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center" vertical="center"/>
    </xf>
    <xf numFmtId="3" fontId="14" fillId="0" borderId="0" xfId="7" applyNumberFormat="1" applyFont="1" applyFill="1" applyBorder="1" applyAlignment="1">
      <alignment vertical="center"/>
    </xf>
    <xf numFmtId="3" fontId="14" fillId="0" borderId="16" xfId="7" applyNumberFormat="1" applyFont="1" applyFill="1" applyBorder="1" applyAlignment="1">
      <alignment horizontal="center" vertical="center" shrinkToFit="1"/>
    </xf>
    <xf numFmtId="3" fontId="14" fillId="0" borderId="17" xfId="7" applyNumberFormat="1" applyFont="1" applyFill="1" applyBorder="1" applyAlignment="1">
      <alignment horizontal="center" vertical="center" shrinkToFit="1"/>
    </xf>
    <xf numFmtId="3" fontId="14" fillId="0" borderId="0" xfId="7" applyNumberFormat="1" applyFont="1" applyFill="1" applyBorder="1" applyAlignment="1">
      <alignment horizontal="centerContinuous" vertical="center"/>
    </xf>
    <xf numFmtId="3" fontId="16" fillId="0" borderId="11" xfId="7" applyNumberFormat="1" applyFont="1" applyFill="1" applyBorder="1" applyAlignment="1">
      <alignment vertical="center"/>
    </xf>
    <xf numFmtId="3" fontId="16" fillId="0" borderId="12" xfId="7" applyNumberFormat="1" applyFont="1" applyFill="1" applyBorder="1" applyAlignment="1">
      <alignment horizontal="center" vertical="center"/>
    </xf>
    <xf numFmtId="3" fontId="16" fillId="0" borderId="12" xfId="7" applyNumberFormat="1" applyFont="1" applyFill="1" applyBorder="1" applyAlignment="1">
      <alignment vertical="center"/>
    </xf>
    <xf numFmtId="3" fontId="16" fillId="0" borderId="26" xfId="7" applyNumberFormat="1" applyFont="1" applyFill="1" applyBorder="1" applyAlignment="1">
      <alignment vertical="center"/>
    </xf>
    <xf numFmtId="3" fontId="14" fillId="0" borderId="0" xfId="7" applyNumberFormat="1" applyFont="1" applyFill="1" applyBorder="1" applyAlignment="1">
      <alignment horizontal="center" vertical="center"/>
    </xf>
    <xf numFmtId="3" fontId="16" fillId="0" borderId="19" xfId="7" applyNumberFormat="1" applyFont="1" applyFill="1" applyBorder="1" applyAlignment="1">
      <alignment vertical="center"/>
    </xf>
    <xf numFmtId="3" fontId="16" fillId="0" borderId="20" xfId="7" applyNumberFormat="1" applyFont="1" applyFill="1" applyBorder="1" applyAlignment="1">
      <alignment horizontal="center" vertical="center"/>
    </xf>
    <xf numFmtId="3" fontId="16" fillId="0" borderId="14" xfId="7" applyNumberFormat="1" applyFont="1" applyFill="1" applyBorder="1" applyAlignment="1">
      <alignment horizontal="center" vertical="center"/>
    </xf>
    <xf numFmtId="3" fontId="16" fillId="0" borderId="21" xfId="7" applyNumberFormat="1" applyFont="1" applyFill="1" applyBorder="1" applyAlignment="1">
      <alignment horizontal="center" vertical="center" wrapText="1"/>
    </xf>
    <xf numFmtId="3" fontId="16" fillId="0" borderId="21" xfId="7" applyNumberFormat="1" applyFont="1" applyFill="1" applyBorder="1" applyAlignment="1">
      <alignment horizontal="center" vertical="center"/>
    </xf>
    <xf numFmtId="3" fontId="16" fillId="0" borderId="18" xfId="7" applyNumberFormat="1" applyFont="1" applyFill="1" applyBorder="1" applyAlignment="1">
      <alignment horizontal="center" vertical="center"/>
    </xf>
    <xf numFmtId="3" fontId="16" fillId="0" borderId="0" xfId="7" applyNumberFormat="1" applyFont="1" applyFill="1" applyBorder="1" applyAlignment="1">
      <alignment horizontal="center" vertical="center"/>
    </xf>
    <xf numFmtId="3" fontId="16" fillId="0" borderId="15" xfId="7" applyNumberFormat="1" applyFont="1" applyFill="1" applyBorder="1" applyAlignment="1">
      <alignment vertical="center"/>
    </xf>
    <xf numFmtId="3" fontId="16" fillId="0" borderId="0" xfId="7" applyNumberFormat="1" applyFont="1" applyFill="1" applyBorder="1" applyAlignment="1">
      <alignment horizontal="distributed" vertical="center"/>
    </xf>
    <xf numFmtId="3" fontId="16" fillId="0" borderId="5" xfId="7" applyNumberFormat="1" applyFont="1" applyFill="1" applyBorder="1" applyAlignment="1">
      <alignment horizontal="distributed" vertical="center"/>
    </xf>
    <xf numFmtId="0" fontId="16" fillId="0" borderId="7" xfId="4" applyFont="1" applyFill="1" applyBorder="1" applyAlignment="1">
      <alignment vertical="center"/>
    </xf>
    <xf numFmtId="0" fontId="2" fillId="0" borderId="0" xfId="11" applyFont="1" applyBorder="1" applyAlignment="1"/>
    <xf numFmtId="37" fontId="2" fillId="0" borderId="0" xfId="11" applyNumberFormat="1" applyFont="1" applyBorder="1" applyProtection="1"/>
    <xf numFmtId="0" fontId="5" fillId="2" borderId="0" xfId="12" applyNumberFormat="1"/>
    <xf numFmtId="0" fontId="38" fillId="0" borderId="0" xfId="11" applyFont="1" applyBorder="1"/>
    <xf numFmtId="0" fontId="38" fillId="0" borderId="0" xfId="11" applyFont="1" applyBorder="1" applyAlignment="1">
      <alignment vertical="center" wrapText="1"/>
    </xf>
    <xf numFmtId="0" fontId="38" fillId="0" borderId="0" xfId="11" applyFont="1" applyBorder="1" applyAlignment="1">
      <alignment horizontal="center"/>
    </xf>
    <xf numFmtId="0" fontId="2" fillId="0" borderId="0" xfId="11" applyFont="1" applyBorder="1" applyAlignment="1">
      <alignment vertical="center" wrapText="1"/>
    </xf>
    <xf numFmtId="0" fontId="2" fillId="0" borderId="0" xfId="11" applyFont="1" applyBorder="1" applyAlignment="1">
      <alignment horizontal="center"/>
    </xf>
    <xf numFmtId="0" fontId="38" fillId="0" borderId="0" xfId="11" applyFont="1" applyBorder="1" applyAlignment="1">
      <alignment horizontal="center" vertical="top"/>
    </xf>
    <xf numFmtId="37" fontId="38" fillId="0" borderId="0" xfId="11" applyNumberFormat="1" applyFont="1" applyBorder="1" applyProtection="1"/>
    <xf numFmtId="0" fontId="39" fillId="0" borderId="0" xfId="1" quotePrefix="1" applyFont="1" applyBorder="1" applyAlignment="1" applyProtection="1">
      <alignment vertical="center"/>
    </xf>
    <xf numFmtId="0" fontId="2" fillId="0" borderId="0" xfId="11" applyFont="1" applyBorder="1" applyAlignment="1">
      <alignment horizontal="center" vertical="center" wrapText="1"/>
    </xf>
    <xf numFmtId="0" fontId="38" fillId="0" borderId="0" xfId="13" applyFont="1" applyBorder="1" applyAlignment="1">
      <alignment horizontal="center"/>
    </xf>
    <xf numFmtId="37" fontId="39" fillId="0" borderId="0" xfId="1" quotePrefix="1" applyNumberFormat="1" applyFont="1" applyBorder="1" applyAlignment="1" applyProtection="1"/>
    <xf numFmtId="37" fontId="40" fillId="0" borderId="0" xfId="11" applyNumberFormat="1" applyFont="1" applyBorder="1" applyProtection="1"/>
    <xf numFmtId="49" fontId="41" fillId="2" borderId="0" xfId="12" applyNumberFormat="1" applyFont="1" applyAlignment="1">
      <alignment vertical="center"/>
    </xf>
    <xf numFmtId="0" fontId="2" fillId="0" borderId="0" xfId="13" applyFont="1" applyBorder="1" applyAlignment="1">
      <alignment horizontal="center"/>
    </xf>
    <xf numFmtId="37" fontId="2" fillId="0" borderId="0" xfId="11" applyNumberFormat="1" applyFont="1" applyBorder="1" applyAlignment="1" applyProtection="1">
      <alignment horizontal="left"/>
    </xf>
    <xf numFmtId="0" fontId="2" fillId="0" borderId="0" xfId="13" quotePrefix="1" applyFont="1" applyBorder="1" applyAlignment="1">
      <alignment horizontal="center"/>
    </xf>
    <xf numFmtId="0" fontId="2" fillId="0" borderId="0" xfId="11" applyFont="1" applyBorder="1"/>
    <xf numFmtId="0" fontId="2" fillId="0" borderId="0" xfId="11" applyFont="1" applyBorder="1" applyAlignment="1">
      <alignment horizontal="center" vertical="top"/>
    </xf>
    <xf numFmtId="0" fontId="37" fillId="0" borderId="0" xfId="11" applyFont="1" applyBorder="1" applyAlignment="1"/>
    <xf numFmtId="0" fontId="37" fillId="2" borderId="0" xfId="12" applyNumberFormat="1" applyFont="1" applyAlignment="1"/>
    <xf numFmtId="0" fontId="13" fillId="0" borderId="0" xfId="5" applyFont="1" applyFill="1" applyBorder="1" applyAlignment="1">
      <alignment horizontal="distributed" vertical="center"/>
    </xf>
    <xf numFmtId="0" fontId="13" fillId="0" borderId="28" xfId="5" applyFont="1" applyFill="1" applyBorder="1" applyAlignment="1">
      <alignment horizontal="distributed" vertical="center"/>
    </xf>
    <xf numFmtId="0" fontId="13" fillId="0" borderId="0" xfId="6" applyNumberFormat="1" applyFont="1" applyFill="1" applyBorder="1" applyAlignment="1">
      <alignment horizontal="distributed"/>
    </xf>
    <xf numFmtId="0" fontId="13" fillId="0" borderId="0" xfId="4" applyFont="1" applyFill="1" applyBorder="1" applyAlignment="1">
      <alignment horizontal="distributed" vertical="center"/>
    </xf>
    <xf numFmtId="49" fontId="13" fillId="0" borderId="0" xfId="4" applyNumberFormat="1" applyFont="1" applyFill="1" applyBorder="1" applyAlignment="1">
      <alignment horizontal="distributed" vertical="center"/>
    </xf>
    <xf numFmtId="0" fontId="13" fillId="0" borderId="0" xfId="5" applyFont="1" applyFill="1" applyBorder="1" applyAlignment="1">
      <alignment horizontal="left" vertical="center"/>
    </xf>
    <xf numFmtId="0" fontId="13" fillId="0" borderId="28" xfId="5" applyFont="1" applyFill="1" applyBorder="1" applyAlignment="1">
      <alignment horizontal="left" vertical="center"/>
    </xf>
    <xf numFmtId="0" fontId="16" fillId="0" borderId="0" xfId="6" applyNumberFormat="1" applyFont="1" applyFill="1" applyBorder="1" applyAlignment="1">
      <alignment horizontal="distributed"/>
    </xf>
    <xf numFmtId="176" fontId="13" fillId="0" borderId="9" xfId="4" applyNumberFormat="1" applyFont="1" applyBorder="1" applyAlignment="1">
      <alignment horizontal="center" vertical="center"/>
    </xf>
    <xf numFmtId="176" fontId="13" fillId="0" borderId="8" xfId="4" applyNumberFormat="1" applyFont="1" applyBorder="1" applyAlignment="1">
      <alignment horizontal="center" vertical="center"/>
    </xf>
    <xf numFmtId="177" fontId="13" fillId="0" borderId="10" xfId="4" applyNumberFormat="1" applyFont="1" applyBorder="1" applyAlignment="1">
      <alignment horizontal="center" vertical="center"/>
    </xf>
    <xf numFmtId="177" fontId="13" fillId="0" borderId="25" xfId="4" applyNumberFormat="1" applyFont="1" applyBorder="1" applyAlignment="1">
      <alignment horizontal="center" vertical="center"/>
    </xf>
    <xf numFmtId="176" fontId="13" fillId="0" borderId="10" xfId="4" applyNumberFormat="1" applyFont="1" applyBorder="1" applyAlignment="1">
      <alignment horizontal="center" vertical="center"/>
    </xf>
    <xf numFmtId="176" fontId="13" fillId="0" borderId="25" xfId="4" applyNumberFormat="1" applyFont="1" applyBorder="1" applyAlignment="1">
      <alignment horizontal="center" vertical="center"/>
    </xf>
    <xf numFmtId="176" fontId="13" fillId="0" borderId="13" xfId="4" applyNumberFormat="1" applyFont="1" applyBorder="1" applyAlignment="1">
      <alignment horizontal="center" vertical="center"/>
    </xf>
    <xf numFmtId="176" fontId="13" fillId="0" borderId="29" xfId="4" applyNumberFormat="1" applyFont="1" applyBorder="1" applyAlignment="1">
      <alignment horizontal="center" vertical="center"/>
    </xf>
    <xf numFmtId="176" fontId="13" fillId="0" borderId="23" xfId="4" applyNumberFormat="1" applyFont="1" applyBorder="1" applyAlignment="1">
      <alignment horizontal="center" vertical="center"/>
    </xf>
    <xf numFmtId="176" fontId="13" fillId="0" borderId="27" xfId="4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176" fontId="13" fillId="0" borderId="31" xfId="4" applyNumberFormat="1" applyFont="1" applyBorder="1" applyAlignment="1">
      <alignment horizontal="center" vertical="center"/>
    </xf>
    <xf numFmtId="176" fontId="13" fillId="0" borderId="17" xfId="4" applyNumberFormat="1" applyFont="1" applyBorder="1" applyAlignment="1">
      <alignment horizontal="center" vertical="center"/>
    </xf>
    <xf numFmtId="176" fontId="13" fillId="0" borderId="17" xfId="4" applyNumberFormat="1" applyFont="1" applyBorder="1" applyAlignment="1">
      <alignment horizontal="left" vertical="center"/>
    </xf>
    <xf numFmtId="0" fontId="13" fillId="0" borderId="10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/>
    </xf>
    <xf numFmtId="181" fontId="13" fillId="0" borderId="8" xfId="4" applyNumberFormat="1" applyFont="1" applyBorder="1" applyAlignment="1">
      <alignment horizontal="center" vertical="center"/>
    </xf>
    <xf numFmtId="0" fontId="16" fillId="0" borderId="5" xfId="4" applyFont="1" applyBorder="1" applyAlignment="1">
      <alignment horizontal="right" vertical="center"/>
    </xf>
    <xf numFmtId="0" fontId="33" fillId="0" borderId="0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28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0" xfId="4" applyFont="1" applyFill="1" applyBorder="1" applyAlignment="1">
      <alignment horizontal="distributed" vertical="center" shrinkToFit="1"/>
    </xf>
    <xf numFmtId="0" fontId="13" fillId="0" borderId="28" xfId="4" applyFont="1" applyFill="1" applyBorder="1" applyAlignment="1">
      <alignment horizontal="distributed" vertical="center" shrinkToFit="1"/>
    </xf>
    <xf numFmtId="3" fontId="23" fillId="0" borderId="14" xfId="2" applyNumberFormat="1" applyFont="1" applyFill="1" applyBorder="1" applyAlignment="1">
      <alignment horizontal="center" vertical="center" wrapText="1"/>
    </xf>
    <xf numFmtId="3" fontId="23" fillId="0" borderId="33" xfId="2" applyNumberFormat="1" applyFont="1" applyFill="1" applyBorder="1" applyAlignment="1">
      <alignment horizontal="center" vertical="center" wrapText="1"/>
    </xf>
    <xf numFmtId="3" fontId="31" fillId="0" borderId="9" xfId="2" applyNumberFormat="1" applyFont="1" applyFill="1" applyBorder="1" applyAlignment="1">
      <alignment horizontal="center" vertical="center" wrapText="1"/>
    </xf>
    <xf numFmtId="3" fontId="31" fillId="0" borderId="1" xfId="2" applyNumberFormat="1" applyFont="1" applyFill="1" applyBorder="1" applyAlignment="1">
      <alignment horizontal="center" vertical="center" wrapText="1"/>
    </xf>
    <xf numFmtId="3" fontId="23" fillId="0" borderId="9" xfId="2" applyNumberFormat="1" applyFont="1" applyFill="1" applyBorder="1" applyAlignment="1">
      <alignment horizontal="center" vertical="center" wrapText="1"/>
    </xf>
    <xf numFmtId="3" fontId="23" fillId="0" borderId="1" xfId="2" applyNumberFormat="1" applyFont="1" applyFill="1" applyBorder="1" applyAlignment="1">
      <alignment horizontal="center" vertical="center" wrapText="1"/>
    </xf>
    <xf numFmtId="3" fontId="23" fillId="0" borderId="8" xfId="2" applyNumberFormat="1" applyFont="1" applyFill="1" applyBorder="1" applyAlignment="1">
      <alignment horizontal="center" vertical="center" wrapText="1"/>
    </xf>
    <xf numFmtId="3" fontId="13" fillId="0" borderId="34" xfId="2" applyNumberFormat="1" applyFont="1" applyFill="1" applyBorder="1" applyAlignment="1">
      <alignment horizontal="center" vertical="center"/>
    </xf>
    <xf numFmtId="3" fontId="13" fillId="0" borderId="35" xfId="2" applyNumberFormat="1" applyFont="1" applyFill="1" applyBorder="1" applyAlignment="1">
      <alignment horizontal="center" vertical="center"/>
    </xf>
    <xf numFmtId="3" fontId="13" fillId="0" borderId="33" xfId="2" applyNumberFormat="1" applyFont="1" applyFill="1" applyBorder="1" applyAlignment="1">
      <alignment horizontal="center" vertical="center"/>
    </xf>
    <xf numFmtId="3" fontId="16" fillId="0" borderId="5" xfId="2" applyNumberFormat="1" applyFont="1" applyFill="1" applyBorder="1" applyAlignment="1">
      <alignment horizontal="center" vertical="center"/>
    </xf>
    <xf numFmtId="3" fontId="33" fillId="0" borderId="0" xfId="2" applyNumberFormat="1" applyFont="1" applyFill="1" applyBorder="1" applyAlignment="1">
      <alignment horizontal="center" vertical="center"/>
    </xf>
    <xf numFmtId="3" fontId="22" fillId="0" borderId="0" xfId="2" applyNumberFormat="1" applyFont="1" applyFill="1" applyBorder="1" applyAlignment="1">
      <alignment horizontal="center" vertical="center"/>
    </xf>
    <xf numFmtId="3" fontId="31" fillId="0" borderId="36" xfId="2" applyNumberFormat="1" applyFont="1" applyFill="1" applyBorder="1" applyAlignment="1">
      <alignment horizontal="center" vertical="center" wrapText="1"/>
    </xf>
    <xf numFmtId="3" fontId="31" fillId="0" borderId="26" xfId="2" applyNumberFormat="1" applyFont="1" applyFill="1" applyBorder="1" applyAlignment="1">
      <alignment horizontal="center" vertical="center" wrapText="1"/>
    </xf>
    <xf numFmtId="3" fontId="23" fillId="0" borderId="36" xfId="2" applyNumberFormat="1" applyFont="1" applyFill="1" applyBorder="1" applyAlignment="1">
      <alignment horizontal="center" vertical="center" wrapText="1"/>
    </xf>
    <xf numFmtId="3" fontId="23" fillId="0" borderId="37" xfId="2" applyNumberFormat="1" applyFont="1" applyFill="1" applyBorder="1" applyAlignment="1">
      <alignment horizontal="center" vertical="center" wrapText="1"/>
    </xf>
    <xf numFmtId="3" fontId="23" fillId="0" borderId="18" xfId="2" applyNumberFormat="1" applyFont="1" applyFill="1" applyBorder="1" applyAlignment="1">
      <alignment horizontal="center" vertical="center" wrapText="1"/>
    </xf>
    <xf numFmtId="3" fontId="23" fillId="0" borderId="26" xfId="2" applyNumberFormat="1" applyFont="1" applyFill="1" applyBorder="1" applyAlignment="1">
      <alignment horizontal="center" vertical="center" wrapText="1"/>
    </xf>
    <xf numFmtId="3" fontId="23" fillId="0" borderId="32" xfId="2" applyNumberFormat="1" applyFont="1" applyFill="1" applyBorder="1" applyAlignment="1">
      <alignment horizontal="center" vertical="center" wrapText="1"/>
    </xf>
    <xf numFmtId="3" fontId="16" fillId="0" borderId="20" xfId="7" applyNumberFormat="1" applyFont="1" applyFill="1" applyBorder="1" applyAlignment="1">
      <alignment horizontal="center" vertical="center" wrapText="1"/>
    </xf>
    <xf numFmtId="3" fontId="16" fillId="0" borderId="38" xfId="7" applyNumberFormat="1" applyFont="1" applyFill="1" applyBorder="1" applyAlignment="1">
      <alignment horizontal="center" vertical="center" wrapText="1"/>
    </xf>
    <xf numFmtId="3" fontId="16" fillId="0" borderId="21" xfId="7" applyNumberFormat="1" applyFont="1" applyFill="1" applyBorder="1" applyAlignment="1">
      <alignment horizontal="center" vertical="center" wrapText="1"/>
    </xf>
    <xf numFmtId="3" fontId="14" fillId="0" borderId="11" xfId="7" applyNumberFormat="1" applyFont="1" applyFill="1" applyBorder="1" applyAlignment="1">
      <alignment horizontal="center" vertical="center" shrinkToFit="1"/>
    </xf>
    <xf numFmtId="3" fontId="14" fillId="0" borderId="0" xfId="7" applyNumberFormat="1" applyFont="1" applyFill="1" applyBorder="1" applyAlignment="1">
      <alignment horizontal="center" vertical="center" shrinkToFit="1"/>
    </xf>
    <xf numFmtId="3" fontId="16" fillId="0" borderId="39" xfId="7" applyNumberFormat="1" applyFont="1" applyFill="1" applyBorder="1" applyAlignment="1">
      <alignment horizontal="center" vertical="center" wrapText="1"/>
    </xf>
    <xf numFmtId="3" fontId="16" fillId="0" borderId="0" xfId="7" applyNumberFormat="1" applyFont="1" applyFill="1" applyBorder="1" applyAlignment="1">
      <alignment horizontal="center" vertical="center" wrapText="1"/>
    </xf>
    <xf numFmtId="3" fontId="16" fillId="0" borderId="12" xfId="7" applyNumberFormat="1" applyFont="1" applyFill="1" applyBorder="1" applyAlignment="1">
      <alignment horizontal="center" vertical="center" wrapText="1"/>
    </xf>
    <xf numFmtId="3" fontId="16" fillId="0" borderId="13" xfId="7" applyNumberFormat="1" applyFont="1" applyFill="1" applyBorder="1" applyAlignment="1">
      <alignment horizontal="center" vertical="center" wrapText="1"/>
    </xf>
    <xf numFmtId="3" fontId="16" fillId="0" borderId="40" xfId="7" applyNumberFormat="1" applyFont="1" applyFill="1" applyBorder="1" applyAlignment="1">
      <alignment horizontal="center" vertical="center" wrapText="1"/>
    </xf>
    <xf numFmtId="3" fontId="16" fillId="0" borderId="29" xfId="7" applyNumberFormat="1" applyFont="1" applyFill="1" applyBorder="1" applyAlignment="1">
      <alignment horizontal="center" vertical="center" wrapText="1"/>
    </xf>
    <xf numFmtId="3" fontId="16" fillId="0" borderId="18" xfId="7" applyNumberFormat="1" applyFont="1" applyFill="1" applyBorder="1" applyAlignment="1">
      <alignment horizontal="center" vertical="center"/>
    </xf>
    <xf numFmtId="3" fontId="16" fillId="0" borderId="32" xfId="7" applyNumberFormat="1" applyFont="1" applyFill="1" applyBorder="1" applyAlignment="1">
      <alignment horizontal="center" vertical="center"/>
    </xf>
    <xf numFmtId="3" fontId="33" fillId="0" borderId="0" xfId="7" applyNumberFormat="1" applyFont="1" applyFill="1" applyAlignment="1">
      <alignment horizontal="center" vertical="center" wrapText="1"/>
    </xf>
    <xf numFmtId="3" fontId="36" fillId="0" borderId="0" xfId="7" applyNumberFormat="1" applyFont="1" applyFill="1" applyAlignment="1">
      <alignment horizontal="center" vertical="center" wrapText="1"/>
    </xf>
    <xf numFmtId="3" fontId="16" fillId="0" borderId="41" xfId="7" applyNumberFormat="1" applyFont="1" applyFill="1" applyBorder="1" applyAlignment="1">
      <alignment horizontal="center" vertical="center"/>
    </xf>
    <xf numFmtId="3" fontId="16" fillId="0" borderId="7" xfId="7" applyNumberFormat="1" applyFont="1" applyFill="1" applyBorder="1" applyAlignment="1">
      <alignment horizontal="center" vertical="center"/>
    </xf>
    <xf numFmtId="3" fontId="16" fillId="0" borderId="14" xfId="7" applyNumberFormat="1" applyFont="1" applyFill="1" applyBorder="1" applyAlignment="1">
      <alignment horizontal="center" vertical="center"/>
    </xf>
    <xf numFmtId="3" fontId="16" fillId="0" borderId="12" xfId="7" applyNumberFormat="1" applyFont="1" applyFill="1" applyBorder="1" applyAlignment="1">
      <alignment horizontal="center" vertical="center"/>
    </xf>
    <xf numFmtId="3" fontId="16" fillId="0" borderId="35" xfId="7" applyNumberFormat="1" applyFont="1" applyFill="1" applyBorder="1" applyAlignment="1">
      <alignment horizontal="center" vertical="center"/>
    </xf>
    <xf numFmtId="3" fontId="16" fillId="0" borderId="33" xfId="7" applyNumberFormat="1" applyFont="1" applyFill="1" applyBorder="1" applyAlignment="1">
      <alignment horizontal="center" vertical="center"/>
    </xf>
    <xf numFmtId="3" fontId="16" fillId="0" borderId="26" xfId="7" applyNumberFormat="1" applyFont="1" applyFill="1" applyBorder="1" applyAlignment="1">
      <alignment horizontal="center" vertical="center"/>
    </xf>
    <xf numFmtId="3" fontId="16" fillId="0" borderId="16" xfId="7" applyNumberFormat="1" applyFont="1" applyFill="1" applyBorder="1" applyAlignment="1">
      <alignment horizontal="center" vertical="center"/>
    </xf>
    <xf numFmtId="3" fontId="16" fillId="0" borderId="42" xfId="7" applyNumberFormat="1" applyFont="1" applyFill="1" applyBorder="1" applyAlignment="1">
      <alignment horizontal="center" vertical="center" wrapText="1"/>
    </xf>
    <xf numFmtId="3" fontId="16" fillId="0" borderId="35" xfId="7" applyNumberFormat="1" applyFont="1" applyFill="1" applyBorder="1" applyAlignment="1">
      <alignment horizontal="center" vertical="center" wrapText="1"/>
    </xf>
    <xf numFmtId="3" fontId="16" fillId="0" borderId="33" xfId="7" applyNumberFormat="1" applyFont="1" applyFill="1" applyBorder="1" applyAlignment="1">
      <alignment horizontal="center" vertical="center" wrapText="1"/>
    </xf>
    <xf numFmtId="185" fontId="13" fillId="0" borderId="13" xfId="3" applyNumberFormat="1" applyFont="1" applyBorder="1" applyAlignment="1">
      <alignment horizontal="center" vertical="center"/>
    </xf>
    <xf numFmtId="185" fontId="13" fillId="0" borderId="29" xfId="3" applyNumberFormat="1" applyFont="1" applyBorder="1" applyAlignment="1">
      <alignment horizontal="center" vertical="center"/>
    </xf>
    <xf numFmtId="185" fontId="13" fillId="0" borderId="10" xfId="3" applyNumberFormat="1" applyFont="1" applyBorder="1" applyAlignment="1">
      <alignment horizontal="center" vertical="center"/>
    </xf>
    <xf numFmtId="185" fontId="13" fillId="0" borderId="25" xfId="3" applyNumberFormat="1" applyFont="1" applyBorder="1" applyAlignment="1">
      <alignment horizontal="center" vertical="center"/>
    </xf>
    <xf numFmtId="186" fontId="13" fillId="0" borderId="13" xfId="3" applyNumberFormat="1" applyFont="1" applyBorder="1" applyAlignment="1">
      <alignment horizontal="center" vertical="center"/>
    </xf>
    <xf numFmtId="186" fontId="13" fillId="0" borderId="29" xfId="3" applyNumberFormat="1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32" fillId="0" borderId="0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183" fontId="13" fillId="0" borderId="31" xfId="3" applyNumberFormat="1" applyFont="1" applyFill="1" applyBorder="1" applyAlignment="1">
      <alignment horizontal="center" vertical="center" shrinkToFit="1"/>
    </xf>
    <xf numFmtId="183" fontId="13" fillId="0" borderId="17" xfId="3" applyNumberFormat="1" applyFont="1" applyFill="1" applyBorder="1" applyAlignment="1">
      <alignment horizontal="center" vertical="center" shrinkToFit="1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6" fillId="0" borderId="7" xfId="3" applyNumberFormat="1" applyFont="1" applyFill="1" applyBorder="1" applyAlignment="1">
      <alignment horizontal="left" vertical="center" wrapText="1"/>
    </xf>
    <xf numFmtId="183" fontId="13" fillId="0" borderId="10" xfId="3" applyNumberFormat="1" applyFont="1" applyBorder="1" applyAlignment="1">
      <alignment horizontal="center" vertical="center"/>
    </xf>
    <xf numFmtId="183" fontId="13" fillId="0" borderId="25" xfId="3" applyNumberFormat="1" applyFont="1" applyBorder="1" applyAlignment="1">
      <alignment horizontal="center" vertical="center"/>
    </xf>
    <xf numFmtId="183" fontId="13" fillId="0" borderId="13" xfId="3" applyNumberFormat="1" applyFont="1" applyBorder="1" applyAlignment="1">
      <alignment horizontal="center" vertical="center"/>
    </xf>
    <xf numFmtId="183" fontId="13" fillId="0" borderId="29" xfId="3" applyNumberFormat="1" applyFont="1" applyBorder="1" applyAlignment="1">
      <alignment horizontal="center" vertical="center"/>
    </xf>
    <xf numFmtId="37" fontId="33" fillId="0" borderId="0" xfId="8" applyFont="1" applyAlignment="1" applyProtection="1">
      <alignment horizontal="center" vertical="center"/>
    </xf>
    <xf numFmtId="37" fontId="22" fillId="0" borderId="0" xfId="8" applyFont="1" applyAlignment="1" applyProtection="1">
      <alignment horizontal="center" vertical="center"/>
    </xf>
    <xf numFmtId="37" fontId="35" fillId="0" borderId="0" xfId="8" applyFont="1" applyBorder="1" applyAlignment="1" applyProtection="1">
      <alignment horizontal="left" vertical="center"/>
    </xf>
    <xf numFmtId="37" fontId="28" fillId="0" borderId="0" xfId="8" applyFont="1" applyBorder="1" applyAlignment="1" applyProtection="1">
      <alignment horizontal="left" vertical="center"/>
    </xf>
    <xf numFmtId="37" fontId="16" fillId="0" borderId="9" xfId="8" applyFont="1" applyBorder="1" applyAlignment="1">
      <alignment horizontal="center" vertical="center" shrinkToFit="1"/>
    </xf>
    <xf numFmtId="37" fontId="16" fillId="0" borderId="1" xfId="8" applyFont="1" applyBorder="1" applyAlignment="1">
      <alignment horizontal="center" vertical="center" shrinkToFit="1"/>
    </xf>
    <xf numFmtId="37" fontId="16" fillId="0" borderId="9" xfId="8" applyFont="1" applyBorder="1" applyAlignment="1" applyProtection="1">
      <alignment horizontal="center" vertical="center" shrinkToFit="1"/>
    </xf>
    <xf numFmtId="37" fontId="16" fillId="0" borderId="8" xfId="8" applyFont="1" applyBorder="1" applyAlignment="1" applyProtection="1">
      <alignment horizontal="center" vertical="center" shrinkToFit="1"/>
    </xf>
    <xf numFmtId="37" fontId="16" fillId="0" borderId="31" xfId="8" applyFont="1" applyBorder="1" applyAlignment="1" applyProtection="1">
      <alignment horizontal="center" vertical="center"/>
    </xf>
    <xf numFmtId="37" fontId="16" fillId="0" borderId="17" xfId="8" applyFont="1" applyBorder="1" applyAlignment="1" applyProtection="1">
      <alignment horizontal="center" vertical="center"/>
    </xf>
    <xf numFmtId="37" fontId="16" fillId="0" borderId="43" xfId="8" applyFont="1" applyBorder="1" applyAlignment="1" applyProtection="1">
      <alignment horizontal="center" vertical="center"/>
    </xf>
    <xf numFmtId="37" fontId="16" fillId="0" borderId="1" xfId="8" applyFont="1" applyBorder="1" applyAlignment="1" applyProtection="1">
      <alignment horizontal="center" vertical="center" shrinkToFit="1"/>
    </xf>
  </cellXfs>
  <cellStyles count="14">
    <cellStyle name="ハイパーリンク" xfId="1" builtinId="8"/>
    <cellStyle name="標準" xfId="0" builtinId="0"/>
    <cellStyle name="標準 2" xfId="12"/>
    <cellStyle name="標準_038" xfId="2"/>
    <cellStyle name="標準_a002" xfId="3"/>
    <cellStyle name="標準_Book1" xfId="4"/>
    <cellStyle name="標準_産業　小分類　1－634" xfId="5"/>
    <cellStyle name="標準_章見出し" xfId="13"/>
    <cellStyle name="標準_新産業分類符号一覧(04.07再訂正)" xfId="6"/>
    <cellStyle name="標準_表106～表107" xfId="11"/>
    <cellStyle name="標準_表39" xfId="7"/>
    <cellStyle name="標準_表40(2)" xfId="8"/>
    <cellStyle name="標準_表40-1" xfId="9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C5" sqref="C5"/>
    </sheetView>
  </sheetViews>
  <sheetFormatPr defaultRowHeight="17.25"/>
  <cols>
    <col min="1" max="2" width="2.19921875" style="332" customWidth="1"/>
    <col min="3" max="3" width="34.19921875" style="332" customWidth="1"/>
    <col min="4" max="256" width="8.796875" style="332"/>
    <col min="257" max="258" width="2.19921875" style="332" customWidth="1"/>
    <col min="259" max="259" width="34.19921875" style="332" customWidth="1"/>
    <col min="260" max="512" width="8.796875" style="332"/>
    <col min="513" max="514" width="2.19921875" style="332" customWidth="1"/>
    <col min="515" max="515" width="34.19921875" style="332" customWidth="1"/>
    <col min="516" max="768" width="8.796875" style="332"/>
    <col min="769" max="770" width="2.19921875" style="332" customWidth="1"/>
    <col min="771" max="771" width="34.19921875" style="332" customWidth="1"/>
    <col min="772" max="1024" width="8.796875" style="332"/>
    <col min="1025" max="1026" width="2.19921875" style="332" customWidth="1"/>
    <col min="1027" max="1027" width="34.19921875" style="332" customWidth="1"/>
    <col min="1028" max="1280" width="8.796875" style="332"/>
    <col min="1281" max="1282" width="2.19921875" style="332" customWidth="1"/>
    <col min="1283" max="1283" width="34.19921875" style="332" customWidth="1"/>
    <col min="1284" max="1536" width="8.796875" style="332"/>
    <col min="1537" max="1538" width="2.19921875" style="332" customWidth="1"/>
    <col min="1539" max="1539" width="34.19921875" style="332" customWidth="1"/>
    <col min="1540" max="1792" width="8.796875" style="332"/>
    <col min="1793" max="1794" width="2.19921875" style="332" customWidth="1"/>
    <col min="1795" max="1795" width="34.19921875" style="332" customWidth="1"/>
    <col min="1796" max="2048" width="8.796875" style="332"/>
    <col min="2049" max="2050" width="2.19921875" style="332" customWidth="1"/>
    <col min="2051" max="2051" width="34.19921875" style="332" customWidth="1"/>
    <col min="2052" max="2304" width="8.796875" style="332"/>
    <col min="2305" max="2306" width="2.19921875" style="332" customWidth="1"/>
    <col min="2307" max="2307" width="34.19921875" style="332" customWidth="1"/>
    <col min="2308" max="2560" width="8.796875" style="332"/>
    <col min="2561" max="2562" width="2.19921875" style="332" customWidth="1"/>
    <col min="2563" max="2563" width="34.19921875" style="332" customWidth="1"/>
    <col min="2564" max="2816" width="8.796875" style="332"/>
    <col min="2817" max="2818" width="2.19921875" style="332" customWidth="1"/>
    <col min="2819" max="2819" width="34.19921875" style="332" customWidth="1"/>
    <col min="2820" max="3072" width="8.796875" style="332"/>
    <col min="3073" max="3074" width="2.19921875" style="332" customWidth="1"/>
    <col min="3075" max="3075" width="34.19921875" style="332" customWidth="1"/>
    <col min="3076" max="3328" width="8.796875" style="332"/>
    <col min="3329" max="3330" width="2.19921875" style="332" customWidth="1"/>
    <col min="3331" max="3331" width="34.19921875" style="332" customWidth="1"/>
    <col min="3332" max="3584" width="8.796875" style="332"/>
    <col min="3585" max="3586" width="2.19921875" style="332" customWidth="1"/>
    <col min="3587" max="3587" width="34.19921875" style="332" customWidth="1"/>
    <col min="3588" max="3840" width="8.796875" style="332"/>
    <col min="3841" max="3842" width="2.19921875" style="332" customWidth="1"/>
    <col min="3843" max="3843" width="34.19921875" style="332" customWidth="1"/>
    <col min="3844" max="4096" width="8.796875" style="332"/>
    <col min="4097" max="4098" width="2.19921875" style="332" customWidth="1"/>
    <col min="4099" max="4099" width="34.19921875" style="332" customWidth="1"/>
    <col min="4100" max="4352" width="8.796875" style="332"/>
    <col min="4353" max="4354" width="2.19921875" style="332" customWidth="1"/>
    <col min="4355" max="4355" width="34.19921875" style="332" customWidth="1"/>
    <col min="4356" max="4608" width="8.796875" style="332"/>
    <col min="4609" max="4610" width="2.19921875" style="332" customWidth="1"/>
    <col min="4611" max="4611" width="34.19921875" style="332" customWidth="1"/>
    <col min="4612" max="4864" width="8.796875" style="332"/>
    <col min="4865" max="4866" width="2.19921875" style="332" customWidth="1"/>
    <col min="4867" max="4867" width="34.19921875" style="332" customWidth="1"/>
    <col min="4868" max="5120" width="8.796875" style="332"/>
    <col min="5121" max="5122" width="2.19921875" style="332" customWidth="1"/>
    <col min="5123" max="5123" width="34.19921875" style="332" customWidth="1"/>
    <col min="5124" max="5376" width="8.796875" style="332"/>
    <col min="5377" max="5378" width="2.19921875" style="332" customWidth="1"/>
    <col min="5379" max="5379" width="34.19921875" style="332" customWidth="1"/>
    <col min="5380" max="5632" width="8.796875" style="332"/>
    <col min="5633" max="5634" width="2.19921875" style="332" customWidth="1"/>
    <col min="5635" max="5635" width="34.19921875" style="332" customWidth="1"/>
    <col min="5636" max="5888" width="8.796875" style="332"/>
    <col min="5889" max="5890" width="2.19921875" style="332" customWidth="1"/>
    <col min="5891" max="5891" width="34.19921875" style="332" customWidth="1"/>
    <col min="5892" max="6144" width="8.796875" style="332"/>
    <col min="6145" max="6146" width="2.19921875" style="332" customWidth="1"/>
    <col min="6147" max="6147" width="34.19921875" style="332" customWidth="1"/>
    <col min="6148" max="6400" width="8.796875" style="332"/>
    <col min="6401" max="6402" width="2.19921875" style="332" customWidth="1"/>
    <col min="6403" max="6403" width="34.19921875" style="332" customWidth="1"/>
    <col min="6404" max="6656" width="8.796875" style="332"/>
    <col min="6657" max="6658" width="2.19921875" style="332" customWidth="1"/>
    <col min="6659" max="6659" width="34.19921875" style="332" customWidth="1"/>
    <col min="6660" max="6912" width="8.796875" style="332"/>
    <col min="6913" max="6914" width="2.19921875" style="332" customWidth="1"/>
    <col min="6915" max="6915" width="34.19921875" style="332" customWidth="1"/>
    <col min="6916" max="7168" width="8.796875" style="332"/>
    <col min="7169" max="7170" width="2.19921875" style="332" customWidth="1"/>
    <col min="7171" max="7171" width="34.19921875" style="332" customWidth="1"/>
    <col min="7172" max="7424" width="8.796875" style="332"/>
    <col min="7425" max="7426" width="2.19921875" style="332" customWidth="1"/>
    <col min="7427" max="7427" width="34.19921875" style="332" customWidth="1"/>
    <col min="7428" max="7680" width="8.796875" style="332"/>
    <col min="7681" max="7682" width="2.19921875" style="332" customWidth="1"/>
    <col min="7683" max="7683" width="34.19921875" style="332" customWidth="1"/>
    <col min="7684" max="7936" width="8.796875" style="332"/>
    <col min="7937" max="7938" width="2.19921875" style="332" customWidth="1"/>
    <col min="7939" max="7939" width="34.19921875" style="332" customWidth="1"/>
    <col min="7940" max="8192" width="8.796875" style="332"/>
    <col min="8193" max="8194" width="2.19921875" style="332" customWidth="1"/>
    <col min="8195" max="8195" width="34.19921875" style="332" customWidth="1"/>
    <col min="8196" max="8448" width="8.796875" style="332"/>
    <col min="8449" max="8450" width="2.19921875" style="332" customWidth="1"/>
    <col min="8451" max="8451" width="34.19921875" style="332" customWidth="1"/>
    <col min="8452" max="8704" width="8.796875" style="332"/>
    <col min="8705" max="8706" width="2.19921875" style="332" customWidth="1"/>
    <col min="8707" max="8707" width="34.19921875" style="332" customWidth="1"/>
    <col min="8708" max="8960" width="8.796875" style="332"/>
    <col min="8961" max="8962" width="2.19921875" style="332" customWidth="1"/>
    <col min="8963" max="8963" width="34.19921875" style="332" customWidth="1"/>
    <col min="8964" max="9216" width="8.796875" style="332"/>
    <col min="9217" max="9218" width="2.19921875" style="332" customWidth="1"/>
    <col min="9219" max="9219" width="34.19921875" style="332" customWidth="1"/>
    <col min="9220" max="9472" width="8.796875" style="332"/>
    <col min="9473" max="9474" width="2.19921875" style="332" customWidth="1"/>
    <col min="9475" max="9475" width="34.19921875" style="332" customWidth="1"/>
    <col min="9476" max="9728" width="8.796875" style="332"/>
    <col min="9729" max="9730" width="2.19921875" style="332" customWidth="1"/>
    <col min="9731" max="9731" width="34.19921875" style="332" customWidth="1"/>
    <col min="9732" max="9984" width="8.796875" style="332"/>
    <col min="9985" max="9986" width="2.19921875" style="332" customWidth="1"/>
    <col min="9987" max="9987" width="34.19921875" style="332" customWidth="1"/>
    <col min="9988" max="10240" width="8.796875" style="332"/>
    <col min="10241" max="10242" width="2.19921875" style="332" customWidth="1"/>
    <col min="10243" max="10243" width="34.19921875" style="332" customWidth="1"/>
    <col min="10244" max="10496" width="8.796875" style="332"/>
    <col min="10497" max="10498" width="2.19921875" style="332" customWidth="1"/>
    <col min="10499" max="10499" width="34.19921875" style="332" customWidth="1"/>
    <col min="10500" max="10752" width="8.796875" style="332"/>
    <col min="10753" max="10754" width="2.19921875" style="332" customWidth="1"/>
    <col min="10755" max="10755" width="34.19921875" style="332" customWidth="1"/>
    <col min="10756" max="11008" width="8.796875" style="332"/>
    <col min="11009" max="11010" width="2.19921875" style="332" customWidth="1"/>
    <col min="11011" max="11011" width="34.19921875" style="332" customWidth="1"/>
    <col min="11012" max="11264" width="8.796875" style="332"/>
    <col min="11265" max="11266" width="2.19921875" style="332" customWidth="1"/>
    <col min="11267" max="11267" width="34.19921875" style="332" customWidth="1"/>
    <col min="11268" max="11520" width="8.796875" style="332"/>
    <col min="11521" max="11522" width="2.19921875" style="332" customWidth="1"/>
    <col min="11523" max="11523" width="34.19921875" style="332" customWidth="1"/>
    <col min="11524" max="11776" width="8.796875" style="332"/>
    <col min="11777" max="11778" width="2.19921875" style="332" customWidth="1"/>
    <col min="11779" max="11779" width="34.19921875" style="332" customWidth="1"/>
    <col min="11780" max="12032" width="8.796875" style="332"/>
    <col min="12033" max="12034" width="2.19921875" style="332" customWidth="1"/>
    <col min="12035" max="12035" width="34.19921875" style="332" customWidth="1"/>
    <col min="12036" max="12288" width="8.796875" style="332"/>
    <col min="12289" max="12290" width="2.19921875" style="332" customWidth="1"/>
    <col min="12291" max="12291" width="34.19921875" style="332" customWidth="1"/>
    <col min="12292" max="12544" width="8.796875" style="332"/>
    <col min="12545" max="12546" width="2.19921875" style="332" customWidth="1"/>
    <col min="12547" max="12547" width="34.19921875" style="332" customWidth="1"/>
    <col min="12548" max="12800" width="8.796875" style="332"/>
    <col min="12801" max="12802" width="2.19921875" style="332" customWidth="1"/>
    <col min="12803" max="12803" width="34.19921875" style="332" customWidth="1"/>
    <col min="12804" max="13056" width="8.796875" style="332"/>
    <col min="13057" max="13058" width="2.19921875" style="332" customWidth="1"/>
    <col min="13059" max="13059" width="34.19921875" style="332" customWidth="1"/>
    <col min="13060" max="13312" width="8.796875" style="332"/>
    <col min="13313" max="13314" width="2.19921875" style="332" customWidth="1"/>
    <col min="13315" max="13315" width="34.19921875" style="332" customWidth="1"/>
    <col min="13316" max="13568" width="8.796875" style="332"/>
    <col min="13569" max="13570" width="2.19921875" style="332" customWidth="1"/>
    <col min="13571" max="13571" width="34.19921875" style="332" customWidth="1"/>
    <col min="13572" max="13824" width="8.796875" style="332"/>
    <col min="13825" max="13826" width="2.19921875" style="332" customWidth="1"/>
    <col min="13827" max="13827" width="34.19921875" style="332" customWidth="1"/>
    <col min="13828" max="14080" width="8.796875" style="332"/>
    <col min="14081" max="14082" width="2.19921875" style="332" customWidth="1"/>
    <col min="14083" max="14083" width="34.19921875" style="332" customWidth="1"/>
    <col min="14084" max="14336" width="8.796875" style="332"/>
    <col min="14337" max="14338" width="2.19921875" style="332" customWidth="1"/>
    <col min="14339" max="14339" width="34.19921875" style="332" customWidth="1"/>
    <col min="14340" max="14592" width="8.796875" style="332"/>
    <col min="14593" max="14594" width="2.19921875" style="332" customWidth="1"/>
    <col min="14595" max="14595" width="34.19921875" style="332" customWidth="1"/>
    <col min="14596" max="14848" width="8.796875" style="332"/>
    <col min="14849" max="14850" width="2.19921875" style="332" customWidth="1"/>
    <col min="14851" max="14851" width="34.19921875" style="332" customWidth="1"/>
    <col min="14852" max="15104" width="8.796875" style="332"/>
    <col min="15105" max="15106" width="2.19921875" style="332" customWidth="1"/>
    <col min="15107" max="15107" width="34.19921875" style="332" customWidth="1"/>
    <col min="15108" max="15360" width="8.796875" style="332"/>
    <col min="15361" max="15362" width="2.19921875" style="332" customWidth="1"/>
    <col min="15363" max="15363" width="34.19921875" style="332" customWidth="1"/>
    <col min="15364" max="15616" width="8.796875" style="332"/>
    <col min="15617" max="15618" width="2.19921875" style="332" customWidth="1"/>
    <col min="15619" max="15619" width="34.19921875" style="332" customWidth="1"/>
    <col min="15620" max="15872" width="8.796875" style="332"/>
    <col min="15873" max="15874" width="2.19921875" style="332" customWidth="1"/>
    <col min="15875" max="15875" width="34.19921875" style="332" customWidth="1"/>
    <col min="15876" max="16128" width="8.796875" style="332"/>
    <col min="16129" max="16130" width="2.19921875" style="332" customWidth="1"/>
    <col min="16131" max="16131" width="34.19921875" style="332" customWidth="1"/>
    <col min="16132" max="16384" width="8.796875" style="332"/>
  </cols>
  <sheetData>
    <row r="1" spans="1:13" ht="19.5" customHeight="1">
      <c r="A1" s="351" t="s">
        <v>268</v>
      </c>
      <c r="B1" s="352"/>
      <c r="C1" s="352"/>
      <c r="D1" s="330"/>
      <c r="E1" s="330"/>
      <c r="F1" s="330"/>
      <c r="G1" s="330"/>
      <c r="H1" s="331"/>
      <c r="I1" s="331"/>
      <c r="J1" s="331"/>
      <c r="K1" s="331"/>
      <c r="L1" s="331"/>
      <c r="M1" s="331"/>
    </row>
    <row r="2" spans="1:13" ht="13.5" customHeight="1">
      <c r="A2" s="333"/>
      <c r="B2" s="334"/>
      <c r="C2" s="335"/>
      <c r="D2" s="336"/>
      <c r="E2" s="337"/>
      <c r="F2" s="336"/>
      <c r="G2" s="337"/>
      <c r="H2" s="331"/>
      <c r="I2" s="331"/>
      <c r="J2" s="331"/>
      <c r="K2" s="331"/>
      <c r="L2" s="331"/>
      <c r="M2" s="331"/>
    </row>
    <row r="3" spans="1:13" ht="13.5" customHeight="1">
      <c r="A3" s="338">
        <v>37</v>
      </c>
      <c r="B3" s="339"/>
      <c r="C3" s="340" t="s">
        <v>269</v>
      </c>
      <c r="D3" s="336"/>
      <c r="E3" s="341"/>
      <c r="F3" s="336"/>
      <c r="G3" s="341"/>
      <c r="H3" s="331"/>
      <c r="I3" s="331"/>
      <c r="J3" s="331"/>
      <c r="K3" s="331"/>
      <c r="L3" s="331"/>
      <c r="M3" s="331"/>
    </row>
    <row r="4" spans="1:13" ht="13.5" customHeight="1">
      <c r="A4" s="338"/>
      <c r="B4" s="339"/>
      <c r="C4" s="340" t="s">
        <v>270</v>
      </c>
      <c r="D4" s="336"/>
      <c r="E4" s="341"/>
      <c r="F4" s="336"/>
      <c r="G4" s="341"/>
      <c r="H4" s="331"/>
      <c r="I4" s="331"/>
      <c r="J4" s="331"/>
      <c r="K4" s="331"/>
      <c r="L4" s="331"/>
      <c r="M4" s="331"/>
    </row>
    <row r="5" spans="1:13" ht="13.5" customHeight="1">
      <c r="A5" s="342">
        <v>38</v>
      </c>
      <c r="B5" s="339"/>
      <c r="C5" s="343" t="s">
        <v>271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6" spans="1:13" ht="13.5" customHeight="1">
      <c r="A6" s="338">
        <v>39</v>
      </c>
      <c r="B6" s="339"/>
      <c r="C6" s="343" t="s">
        <v>272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</row>
    <row r="7" spans="1:13" ht="13.5" customHeight="1">
      <c r="A7" s="342">
        <v>40</v>
      </c>
      <c r="B7" s="339"/>
      <c r="C7" s="344" t="s">
        <v>273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3.5" customHeight="1">
      <c r="A8" s="342"/>
      <c r="B8" s="345" t="s">
        <v>274</v>
      </c>
      <c r="C8" s="343" t="s">
        <v>275</v>
      </c>
      <c r="D8" s="331"/>
      <c r="E8" s="331"/>
      <c r="F8" s="331"/>
      <c r="G8" s="331"/>
      <c r="H8" s="331"/>
      <c r="I8" s="331"/>
      <c r="J8" s="331"/>
      <c r="K8" s="331"/>
      <c r="L8" s="331"/>
      <c r="M8" s="331"/>
    </row>
    <row r="9" spans="1:13" ht="13.5" customHeight="1">
      <c r="A9" s="342"/>
      <c r="B9" s="345" t="s">
        <v>276</v>
      </c>
      <c r="C9" s="343" t="s">
        <v>277</v>
      </c>
      <c r="D9" s="331"/>
      <c r="E9" s="331"/>
      <c r="F9" s="331"/>
      <c r="G9" s="331"/>
      <c r="H9" s="331"/>
      <c r="I9" s="331"/>
      <c r="J9" s="331"/>
      <c r="K9" s="331"/>
      <c r="L9" s="331"/>
      <c r="M9" s="331"/>
    </row>
    <row r="10" spans="1:13" ht="13.5" customHeight="1">
      <c r="A10" s="346"/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</row>
    <row r="11" spans="1:13" ht="13.5" customHeight="1">
      <c r="A11" s="346"/>
      <c r="B11" s="331"/>
      <c r="C11" s="331"/>
      <c r="D11" s="331"/>
      <c r="E11" s="331"/>
      <c r="F11" s="331"/>
      <c r="G11" s="331"/>
      <c r="H11" s="331"/>
      <c r="I11" s="331"/>
      <c r="J11" s="347"/>
      <c r="K11" s="331"/>
      <c r="L11" s="331"/>
      <c r="M11" s="331"/>
    </row>
    <row r="12" spans="1:13" ht="13.5" customHeight="1">
      <c r="A12" s="348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3.5" customHeight="1">
      <c r="A13" s="346"/>
      <c r="B13" s="331"/>
      <c r="C13" s="331"/>
      <c r="D13" s="331"/>
      <c r="E13" s="331"/>
      <c r="F13" s="331"/>
      <c r="G13" s="331"/>
      <c r="H13" s="336"/>
      <c r="I13" s="337"/>
      <c r="J13" s="336"/>
      <c r="K13" s="337"/>
      <c r="L13" s="336"/>
      <c r="M13" s="337"/>
    </row>
    <row r="14" spans="1:13" ht="13.5" customHeight="1">
      <c r="A14" s="349"/>
      <c r="B14" s="330"/>
      <c r="C14" s="330"/>
      <c r="D14" s="330"/>
      <c r="E14" s="330"/>
      <c r="F14" s="330"/>
      <c r="G14" s="330"/>
      <c r="H14" s="336"/>
      <c r="I14" s="341"/>
      <c r="J14" s="336"/>
      <c r="K14" s="341"/>
      <c r="L14" s="336"/>
      <c r="M14" s="341"/>
    </row>
    <row r="15" spans="1:13" ht="13.5" customHeight="1">
      <c r="A15" s="349"/>
      <c r="B15" s="336"/>
      <c r="C15" s="337"/>
      <c r="D15" s="336"/>
      <c r="E15" s="337"/>
      <c r="F15" s="336"/>
      <c r="G15" s="337"/>
      <c r="H15" s="331"/>
      <c r="I15" s="331"/>
      <c r="J15" s="331"/>
      <c r="K15" s="331"/>
      <c r="L15" s="331"/>
      <c r="M15" s="331"/>
    </row>
    <row r="16" spans="1:13" ht="13.5" customHeight="1">
      <c r="A16" s="350"/>
      <c r="B16" s="336"/>
      <c r="C16" s="341"/>
      <c r="D16" s="336"/>
      <c r="E16" s="341"/>
      <c r="F16" s="336"/>
      <c r="G16" s="341"/>
      <c r="H16" s="331"/>
      <c r="I16" s="331"/>
      <c r="J16" s="331"/>
      <c r="K16" s="331"/>
      <c r="L16" s="331"/>
      <c r="M16" s="331"/>
    </row>
    <row r="17" spans="1:13" ht="13.5" customHeight="1">
      <c r="A17" s="346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</row>
    <row r="18" spans="1:13" ht="13.5" customHeight="1">
      <c r="A18" s="346"/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</row>
    <row r="19" spans="1:13" ht="13.5" customHeight="1">
      <c r="A19" s="346"/>
      <c r="B19" s="331"/>
      <c r="C19" s="331"/>
      <c r="D19" s="331"/>
      <c r="E19" s="331"/>
      <c r="F19" s="331"/>
      <c r="G19" s="331"/>
      <c r="H19" s="331"/>
      <c r="I19" s="331"/>
      <c r="J19" s="347"/>
      <c r="K19" s="331"/>
      <c r="L19" s="331"/>
      <c r="M19" s="331"/>
    </row>
    <row r="20" spans="1:13" ht="13.5" customHeight="1">
      <c r="A20" s="346"/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</row>
    <row r="21" spans="1:13" ht="13.5" customHeight="1">
      <c r="A21" s="346"/>
      <c r="B21" s="331"/>
      <c r="C21" s="331"/>
      <c r="D21" s="347"/>
      <c r="E21" s="331"/>
      <c r="F21" s="331"/>
      <c r="G21" s="331"/>
      <c r="H21" s="331"/>
      <c r="I21" s="331"/>
      <c r="J21" s="331"/>
      <c r="K21" s="331"/>
      <c r="L21" s="331"/>
      <c r="M21" s="331"/>
    </row>
    <row r="22" spans="1:13" ht="13.5" customHeight="1">
      <c r="A22" s="346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</row>
    <row r="23" spans="1:13" ht="13.5" customHeight="1">
      <c r="A23" s="346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</row>
    <row r="24" spans="1:13">
      <c r="A24" s="346"/>
      <c r="B24" s="331"/>
      <c r="C24" s="331"/>
      <c r="D24" s="347"/>
      <c r="E24" s="331"/>
      <c r="F24" s="331"/>
      <c r="G24" s="331"/>
      <c r="H24" s="330"/>
      <c r="I24" s="330"/>
      <c r="J24" s="330"/>
      <c r="K24" s="330"/>
      <c r="L24" s="330"/>
      <c r="M24" s="330"/>
    </row>
    <row r="25" spans="1:13">
      <c r="A25" s="346"/>
      <c r="B25" s="331"/>
      <c r="C25" s="331"/>
      <c r="D25" s="331"/>
      <c r="E25" s="331"/>
      <c r="F25" s="331"/>
      <c r="G25" s="331"/>
      <c r="H25" s="336"/>
      <c r="I25" s="337"/>
      <c r="J25" s="336"/>
      <c r="K25" s="337"/>
      <c r="L25" s="336"/>
      <c r="M25" s="337"/>
    </row>
    <row r="26" spans="1:13">
      <c r="A26" s="346"/>
      <c r="B26" s="331"/>
      <c r="C26" s="331"/>
      <c r="D26" s="331"/>
      <c r="E26" s="331"/>
      <c r="F26" s="331"/>
      <c r="G26" s="331"/>
      <c r="H26" s="336"/>
      <c r="I26" s="341"/>
      <c r="J26" s="336"/>
      <c r="K26" s="341"/>
      <c r="L26" s="336"/>
      <c r="M26" s="341"/>
    </row>
    <row r="27" spans="1:13">
      <c r="A27" s="346"/>
      <c r="B27" s="331"/>
      <c r="C27" s="331"/>
      <c r="D27" s="347"/>
      <c r="E27" s="331"/>
      <c r="F27" s="331"/>
      <c r="G27" s="331"/>
      <c r="H27" s="331"/>
      <c r="I27" s="331"/>
      <c r="J27" s="331"/>
      <c r="K27" s="331"/>
      <c r="L27" s="331"/>
      <c r="M27" s="331"/>
    </row>
    <row r="28" spans="1:13">
      <c r="A28" s="346"/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</row>
    <row r="29" spans="1:13">
      <c r="A29" s="346"/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</row>
    <row r="30" spans="1:13">
      <c r="A30" s="346"/>
      <c r="B30" s="331"/>
      <c r="C30" s="331"/>
      <c r="D30" s="347"/>
      <c r="E30" s="331"/>
      <c r="F30" s="331"/>
      <c r="G30" s="331"/>
      <c r="H30" s="331"/>
      <c r="I30" s="331"/>
      <c r="J30" s="331"/>
      <c r="K30" s="331"/>
      <c r="L30" s="331"/>
      <c r="M30" s="331"/>
    </row>
    <row r="31" spans="1:13">
      <c r="A31" s="346"/>
      <c r="B31" s="331"/>
      <c r="C31" s="331"/>
      <c r="D31" s="331"/>
      <c r="E31" s="331"/>
      <c r="F31" s="331"/>
      <c r="G31" s="331"/>
      <c r="H31" s="331"/>
      <c r="I31" s="331"/>
      <c r="J31" s="347"/>
      <c r="K31" s="331"/>
      <c r="L31" s="331"/>
      <c r="M31" s="331"/>
    </row>
    <row r="32" spans="1:13">
      <c r="H32" s="331"/>
      <c r="I32" s="331"/>
      <c r="J32" s="331"/>
      <c r="K32" s="331"/>
      <c r="L32" s="331"/>
      <c r="M32" s="331"/>
    </row>
  </sheetData>
  <mergeCells count="1">
    <mergeCell ref="A1:C1"/>
  </mergeCells>
  <phoneticPr fontId="1"/>
  <hyperlinks>
    <hyperlink ref="C3" location="'37-1'!A1" display="産業中分類・経営組織別事業所数及び従業者数-1"/>
    <hyperlink ref="C4" location="'37-2'!A1" display="産業中分類・経営組織別事業所数及び従業者数-2"/>
    <hyperlink ref="C5" location="'38'!A1" display="市町村・産業大分類別事業所数及び従業者数"/>
    <hyperlink ref="C6" location="'39'!A1" display="市町村・経営組織・従業者規模別事業所数及び従業者数"/>
    <hyperlink ref="C8" location="'40(1)'!A1" display="産業大分類・従業者規模別"/>
    <hyperlink ref="C9" location="'40(2)'!A1" display="市町村別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/>
  </sheetViews>
  <sheetFormatPr defaultColWidth="6.3984375" defaultRowHeight="11.25"/>
  <cols>
    <col min="1" max="1" width="8.796875" style="1" customWidth="1"/>
    <col min="2" max="2" width="2.296875" style="1" customWidth="1"/>
    <col min="3" max="3" width="2.09765625" style="1" customWidth="1"/>
    <col min="4" max="4" width="23" style="1" customWidth="1"/>
    <col min="5" max="12" width="5.69921875" style="1" customWidth="1"/>
    <col min="13" max="13" width="0.3984375" style="2" customWidth="1"/>
    <col min="14" max="21" width="8.69921875" style="1" customWidth="1"/>
    <col min="22" max="22" width="6.3984375" style="2" customWidth="1"/>
    <col min="23" max="16384" width="6.3984375" style="1"/>
  </cols>
  <sheetData>
    <row r="2" spans="1:22" ht="21">
      <c r="B2" s="384" t="s">
        <v>168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"/>
      <c r="N2" s="374"/>
      <c r="O2" s="374"/>
      <c r="P2" s="374"/>
      <c r="Q2" s="374"/>
      <c r="R2" s="4"/>
      <c r="S2" s="5"/>
      <c r="T2" s="5"/>
      <c r="U2" s="5"/>
    </row>
    <row r="3" spans="1:22" s="2" customFormat="1" ht="17.25" customHeight="1" thickBot="1">
      <c r="B3" s="3"/>
      <c r="C3" s="3"/>
      <c r="D3" s="3"/>
      <c r="E3" s="6"/>
      <c r="F3" s="6"/>
      <c r="G3" s="6"/>
      <c r="H3" s="383" t="s">
        <v>241</v>
      </c>
      <c r="I3" s="383"/>
      <c r="J3" s="383"/>
      <c r="K3" s="383"/>
      <c r="L3" s="383"/>
      <c r="M3" s="3"/>
      <c r="N3" s="7"/>
      <c r="O3" s="7"/>
      <c r="P3" s="7"/>
      <c r="Q3" s="7"/>
      <c r="R3" s="4"/>
      <c r="S3" s="3"/>
      <c r="T3" s="3"/>
      <c r="U3" s="3"/>
    </row>
    <row r="4" spans="1:22" s="8" customFormat="1" ht="12">
      <c r="B4" s="386" t="s">
        <v>11</v>
      </c>
      <c r="C4" s="386"/>
      <c r="D4" s="387"/>
      <c r="E4" s="375" t="s">
        <v>12</v>
      </c>
      <c r="F4" s="376"/>
      <c r="G4" s="376"/>
      <c r="H4" s="376"/>
      <c r="I4" s="376"/>
      <c r="J4" s="376"/>
      <c r="K4" s="376"/>
      <c r="L4" s="376"/>
      <c r="M4" s="9"/>
      <c r="N4" s="377" t="s">
        <v>39</v>
      </c>
      <c r="O4" s="377"/>
      <c r="P4" s="377"/>
      <c r="Q4" s="377"/>
      <c r="R4" s="377"/>
      <c r="S4" s="377"/>
      <c r="T4" s="377"/>
      <c r="U4" s="377"/>
      <c r="V4" s="10"/>
    </row>
    <row r="5" spans="1:22" s="8" customFormat="1" ht="12">
      <c r="B5" s="388"/>
      <c r="C5" s="388"/>
      <c r="D5" s="389"/>
      <c r="E5" s="365" t="s">
        <v>13</v>
      </c>
      <c r="F5" s="369"/>
      <c r="G5" s="361" t="s">
        <v>14</v>
      </c>
      <c r="H5" s="362"/>
      <c r="I5" s="362"/>
      <c r="J5" s="362"/>
      <c r="K5" s="362"/>
      <c r="L5" s="362"/>
      <c r="M5" s="11"/>
      <c r="N5" s="382" t="s">
        <v>15</v>
      </c>
      <c r="O5" s="382"/>
      <c r="P5" s="382"/>
      <c r="Q5" s="382"/>
      <c r="R5" s="382"/>
      <c r="S5" s="382"/>
      <c r="T5" s="378" t="s">
        <v>169</v>
      </c>
      <c r="U5" s="379"/>
      <c r="V5" s="10"/>
    </row>
    <row r="6" spans="1:22" s="8" customFormat="1" ht="12">
      <c r="B6" s="388"/>
      <c r="C6" s="388"/>
      <c r="D6" s="389"/>
      <c r="E6" s="366"/>
      <c r="F6" s="370"/>
      <c r="G6" s="372" t="s">
        <v>16</v>
      </c>
      <c r="H6" s="372"/>
      <c r="I6" s="373"/>
      <c r="J6" s="371" t="s">
        <v>17</v>
      </c>
      <c r="K6" s="372"/>
      <c r="L6" s="372"/>
      <c r="M6" s="12"/>
      <c r="N6" s="372" t="s">
        <v>18</v>
      </c>
      <c r="O6" s="372"/>
      <c r="P6" s="373"/>
      <c r="Q6" s="371" t="s">
        <v>19</v>
      </c>
      <c r="R6" s="372"/>
      <c r="S6" s="372"/>
      <c r="T6" s="380"/>
      <c r="U6" s="381"/>
      <c r="V6" s="10"/>
    </row>
    <row r="7" spans="1:22" s="13" customFormat="1" ht="6.75" customHeight="1">
      <c r="B7" s="388"/>
      <c r="C7" s="388"/>
      <c r="D7" s="389"/>
      <c r="E7" s="367" t="s">
        <v>20</v>
      </c>
      <c r="F7" s="363" t="s">
        <v>21</v>
      </c>
      <c r="G7" s="367" t="s">
        <v>20</v>
      </c>
      <c r="H7" s="363" t="s">
        <v>21</v>
      </c>
      <c r="I7" s="14"/>
      <c r="J7" s="367" t="s">
        <v>20</v>
      </c>
      <c r="K7" s="363" t="s">
        <v>21</v>
      </c>
      <c r="L7" s="76"/>
      <c r="M7" s="12"/>
      <c r="N7" s="369" t="s">
        <v>20</v>
      </c>
      <c r="O7" s="363" t="s">
        <v>21</v>
      </c>
      <c r="P7" s="14"/>
      <c r="Q7" s="367" t="s">
        <v>20</v>
      </c>
      <c r="R7" s="363" t="s">
        <v>21</v>
      </c>
      <c r="S7" s="14"/>
      <c r="T7" s="365" t="s">
        <v>20</v>
      </c>
      <c r="U7" s="363" t="s">
        <v>21</v>
      </c>
      <c r="V7" s="15"/>
    </row>
    <row r="8" spans="1:22" s="8" customFormat="1" ht="12">
      <c r="B8" s="381"/>
      <c r="C8" s="381"/>
      <c r="D8" s="390"/>
      <c r="E8" s="368"/>
      <c r="F8" s="364"/>
      <c r="G8" s="368"/>
      <c r="H8" s="364"/>
      <c r="I8" s="16" t="s">
        <v>22</v>
      </c>
      <c r="J8" s="368"/>
      <c r="K8" s="364"/>
      <c r="L8" s="77" t="s">
        <v>22</v>
      </c>
      <c r="M8" s="17"/>
      <c r="N8" s="370"/>
      <c r="O8" s="364"/>
      <c r="P8" s="16" t="s">
        <v>22</v>
      </c>
      <c r="Q8" s="368"/>
      <c r="R8" s="364"/>
      <c r="S8" s="16" t="s">
        <v>22</v>
      </c>
      <c r="T8" s="366"/>
      <c r="U8" s="364"/>
      <c r="V8" s="10"/>
    </row>
    <row r="9" spans="1:22" s="18" customFormat="1" ht="12">
      <c r="B9" s="353" t="s">
        <v>42</v>
      </c>
      <c r="C9" s="353"/>
      <c r="D9" s="354"/>
      <c r="E9" s="19"/>
      <c r="F9" s="20"/>
      <c r="G9" s="21"/>
      <c r="H9" s="21"/>
      <c r="I9" s="22"/>
      <c r="J9" s="22"/>
      <c r="K9" s="22"/>
      <c r="L9" s="23"/>
      <c r="M9" s="23"/>
      <c r="N9" s="22"/>
      <c r="O9" s="21"/>
      <c r="P9" s="21"/>
      <c r="Q9" s="24"/>
      <c r="R9" s="24"/>
      <c r="S9" s="24"/>
      <c r="T9" s="25"/>
      <c r="U9" s="22"/>
      <c r="V9" s="26"/>
    </row>
    <row r="10" spans="1:22" s="18" customFormat="1" ht="12">
      <c r="B10" s="27"/>
      <c r="C10" s="358" t="s">
        <v>167</v>
      </c>
      <c r="D10" s="359"/>
      <c r="E10" s="19">
        <f>G10+T10</f>
        <v>42113</v>
      </c>
      <c r="F10" s="20">
        <f>H10+U10</f>
        <v>352162</v>
      </c>
      <c r="G10" s="21">
        <v>40289</v>
      </c>
      <c r="H10" s="21">
        <v>317973</v>
      </c>
      <c r="I10" s="22">
        <v>245501</v>
      </c>
      <c r="J10" s="22">
        <v>18955</v>
      </c>
      <c r="K10" s="22">
        <v>47493</v>
      </c>
      <c r="L10" s="23">
        <v>18625</v>
      </c>
      <c r="M10" s="23"/>
      <c r="N10" s="22">
        <v>21134</v>
      </c>
      <c r="O10" s="21">
        <v>269755</v>
      </c>
      <c r="P10" s="21">
        <v>226300</v>
      </c>
      <c r="Q10" s="24">
        <v>200</v>
      </c>
      <c r="R10" s="24">
        <v>725</v>
      </c>
      <c r="S10" s="24">
        <v>576</v>
      </c>
      <c r="T10" s="28">
        <v>1824</v>
      </c>
      <c r="U10" s="22">
        <v>34189</v>
      </c>
      <c r="V10" s="26"/>
    </row>
    <row r="11" spans="1:22" s="18" customFormat="1" ht="12">
      <c r="B11" s="29"/>
      <c r="C11" s="358" t="s">
        <v>242</v>
      </c>
      <c r="D11" s="359"/>
      <c r="E11" s="19">
        <f>G11</f>
        <v>37436</v>
      </c>
      <c r="F11" s="21">
        <f>H11</f>
        <v>306064</v>
      </c>
      <c r="G11" s="30">
        <v>37436</v>
      </c>
      <c r="H11" s="30">
        <v>306064</v>
      </c>
      <c r="I11" s="30">
        <v>239997</v>
      </c>
      <c r="J11" s="30">
        <v>17019</v>
      </c>
      <c r="K11" s="30">
        <v>43587</v>
      </c>
      <c r="L11" s="30">
        <v>16971</v>
      </c>
      <c r="M11" s="31"/>
      <c r="N11" s="30">
        <v>20207</v>
      </c>
      <c r="O11" s="30">
        <v>261649</v>
      </c>
      <c r="P11" s="30">
        <v>222361</v>
      </c>
      <c r="Q11" s="32">
        <v>210</v>
      </c>
      <c r="R11" s="32">
        <v>828</v>
      </c>
      <c r="S11" s="32">
        <v>665</v>
      </c>
      <c r="T11" s="33" t="s">
        <v>2</v>
      </c>
      <c r="U11" s="33" t="s">
        <v>2</v>
      </c>
      <c r="V11" s="26"/>
    </row>
    <row r="12" spans="1:22" s="18" customFormat="1" ht="12">
      <c r="B12" s="353" t="s">
        <v>156</v>
      </c>
      <c r="C12" s="353"/>
      <c r="D12" s="353"/>
      <c r="E12" s="19">
        <f t="shared" ref="E12:E66" si="0">G12</f>
        <v>337</v>
      </c>
      <c r="F12" s="21">
        <f t="shared" ref="F12:F66" si="1">H12</f>
        <v>3805</v>
      </c>
      <c r="G12" s="21">
        <v>337</v>
      </c>
      <c r="H12" s="21">
        <v>3805</v>
      </c>
      <c r="I12" s="22">
        <v>2206</v>
      </c>
      <c r="J12" s="34" t="s">
        <v>2</v>
      </c>
      <c r="K12" s="34" t="s">
        <v>2</v>
      </c>
      <c r="L12" s="35" t="s">
        <v>2</v>
      </c>
      <c r="M12" s="35"/>
      <c r="N12" s="22">
        <v>334</v>
      </c>
      <c r="O12" s="21">
        <v>3734</v>
      </c>
      <c r="P12" s="21">
        <v>2138</v>
      </c>
      <c r="Q12" s="24">
        <v>3</v>
      </c>
      <c r="R12" s="24">
        <v>71</v>
      </c>
      <c r="S12" s="24">
        <v>68</v>
      </c>
      <c r="T12" s="33" t="s">
        <v>2</v>
      </c>
      <c r="U12" s="33" t="s">
        <v>2</v>
      </c>
      <c r="V12" s="26"/>
    </row>
    <row r="13" spans="1:22" s="37" customFormat="1" ht="12" customHeight="1">
      <c r="A13" s="18"/>
      <c r="B13" s="5"/>
      <c r="C13" s="360" t="s">
        <v>170</v>
      </c>
      <c r="D13" s="360"/>
      <c r="E13" s="19">
        <f t="shared" si="0"/>
        <v>275</v>
      </c>
      <c r="F13" s="21">
        <f t="shared" si="1"/>
        <v>3261</v>
      </c>
      <c r="G13" s="21">
        <v>275</v>
      </c>
      <c r="H13" s="21">
        <v>3261</v>
      </c>
      <c r="I13" s="22">
        <v>1910</v>
      </c>
      <c r="J13" s="34" t="s">
        <v>2</v>
      </c>
      <c r="K13" s="34" t="s">
        <v>2</v>
      </c>
      <c r="L13" s="35" t="s">
        <v>2</v>
      </c>
      <c r="M13" s="35"/>
      <c r="N13" s="22">
        <v>272</v>
      </c>
      <c r="O13" s="21">
        <v>3190</v>
      </c>
      <c r="P13" s="21">
        <v>1842</v>
      </c>
      <c r="Q13" s="24">
        <v>3</v>
      </c>
      <c r="R13" s="24">
        <v>71</v>
      </c>
      <c r="S13" s="24">
        <v>68</v>
      </c>
      <c r="T13" s="33" t="s">
        <v>2</v>
      </c>
      <c r="U13" s="33" t="s">
        <v>2</v>
      </c>
      <c r="V13" s="36"/>
    </row>
    <row r="14" spans="1:22" s="37" customFormat="1" ht="12">
      <c r="A14" s="18"/>
      <c r="B14" s="5"/>
      <c r="C14" s="38"/>
      <c r="D14" s="38" t="s">
        <v>94</v>
      </c>
      <c r="E14" s="19">
        <f t="shared" si="0"/>
        <v>246</v>
      </c>
      <c r="F14" s="21">
        <f t="shared" si="1"/>
        <v>2578</v>
      </c>
      <c r="G14" s="21">
        <v>246</v>
      </c>
      <c r="H14" s="21">
        <v>2578</v>
      </c>
      <c r="I14" s="22">
        <v>1587</v>
      </c>
      <c r="J14" s="34" t="s">
        <v>2</v>
      </c>
      <c r="K14" s="34" t="s">
        <v>2</v>
      </c>
      <c r="L14" s="35" t="s">
        <v>2</v>
      </c>
      <c r="M14" s="35"/>
      <c r="N14" s="22">
        <v>244</v>
      </c>
      <c r="O14" s="21">
        <v>2511</v>
      </c>
      <c r="P14" s="21">
        <v>1522</v>
      </c>
      <c r="Q14" s="24">
        <v>2</v>
      </c>
      <c r="R14" s="24">
        <v>67</v>
      </c>
      <c r="S14" s="24">
        <v>65</v>
      </c>
      <c r="T14" s="33" t="s">
        <v>2</v>
      </c>
      <c r="U14" s="33" t="s">
        <v>2</v>
      </c>
      <c r="V14" s="36"/>
    </row>
    <row r="15" spans="1:22" s="37" customFormat="1" ht="12">
      <c r="A15" s="18"/>
      <c r="B15" s="5"/>
      <c r="C15" s="38"/>
      <c r="D15" s="38" t="s">
        <v>43</v>
      </c>
      <c r="E15" s="19">
        <f t="shared" si="0"/>
        <v>29</v>
      </c>
      <c r="F15" s="21">
        <f t="shared" si="1"/>
        <v>683</v>
      </c>
      <c r="G15" s="21">
        <v>29</v>
      </c>
      <c r="H15" s="21">
        <v>683</v>
      </c>
      <c r="I15" s="22">
        <v>323</v>
      </c>
      <c r="J15" s="34" t="s">
        <v>2</v>
      </c>
      <c r="K15" s="34" t="s">
        <v>2</v>
      </c>
      <c r="L15" s="35" t="s">
        <v>2</v>
      </c>
      <c r="M15" s="35"/>
      <c r="N15" s="22">
        <v>28</v>
      </c>
      <c r="O15" s="21">
        <v>679</v>
      </c>
      <c r="P15" s="21">
        <v>320</v>
      </c>
      <c r="Q15" s="39">
        <v>1</v>
      </c>
      <c r="R15" s="39">
        <v>4</v>
      </c>
      <c r="S15" s="39">
        <v>3</v>
      </c>
      <c r="T15" s="33" t="s">
        <v>2</v>
      </c>
      <c r="U15" s="33" t="s">
        <v>2</v>
      </c>
      <c r="V15" s="36"/>
    </row>
    <row r="16" spans="1:22" s="37" customFormat="1" ht="12">
      <c r="A16" s="18"/>
      <c r="B16" s="5"/>
      <c r="C16" s="356" t="s">
        <v>23</v>
      </c>
      <c r="D16" s="356"/>
      <c r="E16" s="19">
        <f t="shared" si="0"/>
        <v>56</v>
      </c>
      <c r="F16" s="21">
        <f t="shared" si="1"/>
        <v>414</v>
      </c>
      <c r="G16" s="21">
        <v>56</v>
      </c>
      <c r="H16" s="21">
        <v>414</v>
      </c>
      <c r="I16" s="22">
        <v>178</v>
      </c>
      <c r="J16" s="34" t="s">
        <v>2</v>
      </c>
      <c r="K16" s="34" t="s">
        <v>2</v>
      </c>
      <c r="L16" s="35" t="s">
        <v>2</v>
      </c>
      <c r="M16" s="35"/>
      <c r="N16" s="22">
        <v>56</v>
      </c>
      <c r="O16" s="21">
        <v>414</v>
      </c>
      <c r="P16" s="21">
        <v>178</v>
      </c>
      <c r="Q16" s="24" t="s">
        <v>2</v>
      </c>
      <c r="R16" s="24" t="s">
        <v>2</v>
      </c>
      <c r="S16" s="24" t="s">
        <v>2</v>
      </c>
      <c r="T16" s="33" t="s">
        <v>2</v>
      </c>
      <c r="U16" s="33" t="s">
        <v>2</v>
      </c>
      <c r="V16" s="36"/>
    </row>
    <row r="17" spans="1:22" s="37" customFormat="1" ht="12">
      <c r="A17" s="18"/>
      <c r="B17" s="5"/>
      <c r="C17" s="38"/>
      <c r="D17" s="38" t="s">
        <v>171</v>
      </c>
      <c r="E17" s="19">
        <f t="shared" si="0"/>
        <v>18</v>
      </c>
      <c r="F17" s="21">
        <f t="shared" si="1"/>
        <v>140</v>
      </c>
      <c r="G17" s="21">
        <v>18</v>
      </c>
      <c r="H17" s="21">
        <v>140</v>
      </c>
      <c r="I17" s="22">
        <v>100</v>
      </c>
      <c r="J17" s="34" t="s">
        <v>2</v>
      </c>
      <c r="K17" s="34" t="s">
        <v>2</v>
      </c>
      <c r="L17" s="35" t="s">
        <v>2</v>
      </c>
      <c r="M17" s="35"/>
      <c r="N17" s="22">
        <v>18</v>
      </c>
      <c r="O17" s="21">
        <v>140</v>
      </c>
      <c r="P17" s="21">
        <v>100</v>
      </c>
      <c r="Q17" s="24" t="s">
        <v>2</v>
      </c>
      <c r="R17" s="24" t="s">
        <v>2</v>
      </c>
      <c r="S17" s="24" t="s">
        <v>2</v>
      </c>
      <c r="T17" s="33" t="s">
        <v>2</v>
      </c>
      <c r="U17" s="33" t="s">
        <v>2</v>
      </c>
      <c r="V17" s="36"/>
    </row>
    <row r="18" spans="1:22" s="37" customFormat="1" ht="12">
      <c r="A18" s="18"/>
      <c r="B18" s="5"/>
      <c r="C18" s="38"/>
      <c r="D18" s="38" t="s">
        <v>172</v>
      </c>
      <c r="E18" s="19">
        <f t="shared" si="0"/>
        <v>38</v>
      </c>
      <c r="F18" s="21">
        <f t="shared" si="1"/>
        <v>274</v>
      </c>
      <c r="G18" s="21">
        <v>38</v>
      </c>
      <c r="H18" s="21">
        <v>274</v>
      </c>
      <c r="I18" s="22">
        <v>78</v>
      </c>
      <c r="J18" s="34" t="s">
        <v>2</v>
      </c>
      <c r="K18" s="34" t="s">
        <v>2</v>
      </c>
      <c r="L18" s="35" t="s">
        <v>2</v>
      </c>
      <c r="M18" s="35"/>
      <c r="N18" s="22">
        <v>38</v>
      </c>
      <c r="O18" s="21">
        <v>274</v>
      </c>
      <c r="P18" s="21">
        <v>78</v>
      </c>
      <c r="Q18" s="39" t="s">
        <v>2</v>
      </c>
      <c r="R18" s="39" t="s">
        <v>2</v>
      </c>
      <c r="S18" s="39" t="s">
        <v>2</v>
      </c>
      <c r="T18" s="33" t="s">
        <v>2</v>
      </c>
      <c r="U18" s="33" t="s">
        <v>2</v>
      </c>
      <c r="V18" s="36"/>
    </row>
    <row r="19" spans="1:22" s="37" customFormat="1" ht="12">
      <c r="A19" s="18"/>
      <c r="B19" s="356" t="s">
        <v>24</v>
      </c>
      <c r="C19" s="356"/>
      <c r="D19" s="356"/>
      <c r="E19" s="19">
        <f t="shared" si="0"/>
        <v>37099</v>
      </c>
      <c r="F19" s="21">
        <f t="shared" si="1"/>
        <v>302259</v>
      </c>
      <c r="G19" s="21">
        <v>37099</v>
      </c>
      <c r="H19" s="21">
        <v>302259</v>
      </c>
      <c r="I19" s="22">
        <v>237791</v>
      </c>
      <c r="J19" s="22">
        <v>17019</v>
      </c>
      <c r="K19" s="22">
        <v>43587</v>
      </c>
      <c r="L19" s="23">
        <v>16971</v>
      </c>
      <c r="M19" s="23"/>
      <c r="N19" s="22">
        <v>19873</v>
      </c>
      <c r="O19" s="21">
        <v>257915</v>
      </c>
      <c r="P19" s="21">
        <v>220223</v>
      </c>
      <c r="Q19" s="24">
        <v>207</v>
      </c>
      <c r="R19" s="24">
        <v>757</v>
      </c>
      <c r="S19" s="24">
        <v>597</v>
      </c>
      <c r="T19" s="33" t="s">
        <v>2</v>
      </c>
      <c r="U19" s="33" t="s">
        <v>2</v>
      </c>
      <c r="V19" s="36"/>
    </row>
    <row r="20" spans="1:22" s="37" customFormat="1" ht="12" customHeight="1">
      <c r="A20" s="18"/>
      <c r="B20" s="5"/>
      <c r="C20" s="360" t="s">
        <v>173</v>
      </c>
      <c r="D20" s="360"/>
      <c r="E20" s="19">
        <f t="shared" si="0"/>
        <v>15</v>
      </c>
      <c r="F20" s="21">
        <f t="shared" si="1"/>
        <v>121</v>
      </c>
      <c r="G20" s="21">
        <v>15</v>
      </c>
      <c r="H20" s="21">
        <v>121</v>
      </c>
      <c r="I20" s="22">
        <v>86</v>
      </c>
      <c r="J20" s="22">
        <v>5</v>
      </c>
      <c r="K20" s="22">
        <v>11</v>
      </c>
      <c r="L20" s="23">
        <v>3</v>
      </c>
      <c r="M20" s="23"/>
      <c r="N20" s="22">
        <v>10</v>
      </c>
      <c r="O20" s="21">
        <v>110</v>
      </c>
      <c r="P20" s="21">
        <v>83</v>
      </c>
      <c r="Q20" s="24" t="s">
        <v>2</v>
      </c>
      <c r="R20" s="24" t="s">
        <v>2</v>
      </c>
      <c r="S20" s="24" t="s">
        <v>2</v>
      </c>
      <c r="T20" s="33" t="s">
        <v>2</v>
      </c>
      <c r="U20" s="33" t="s">
        <v>2</v>
      </c>
      <c r="V20" s="36"/>
    </row>
    <row r="21" spans="1:22" s="37" customFormat="1" ht="12">
      <c r="A21" s="18"/>
      <c r="B21" s="5"/>
      <c r="C21" s="5"/>
      <c r="D21" s="40" t="s">
        <v>173</v>
      </c>
      <c r="E21" s="19">
        <f t="shared" si="0"/>
        <v>15</v>
      </c>
      <c r="F21" s="21">
        <f t="shared" si="1"/>
        <v>121</v>
      </c>
      <c r="G21" s="21">
        <v>15</v>
      </c>
      <c r="H21" s="21">
        <v>121</v>
      </c>
      <c r="I21" s="22">
        <v>86</v>
      </c>
      <c r="J21" s="22">
        <v>5</v>
      </c>
      <c r="K21" s="22">
        <v>11</v>
      </c>
      <c r="L21" s="23">
        <v>3</v>
      </c>
      <c r="M21" s="23"/>
      <c r="N21" s="22">
        <v>10</v>
      </c>
      <c r="O21" s="21">
        <v>110</v>
      </c>
      <c r="P21" s="21">
        <v>83</v>
      </c>
      <c r="Q21" s="39" t="s">
        <v>2</v>
      </c>
      <c r="R21" s="39" t="s">
        <v>2</v>
      </c>
      <c r="S21" s="39" t="s">
        <v>2</v>
      </c>
      <c r="T21" s="33" t="s">
        <v>2</v>
      </c>
      <c r="U21" s="33" t="s">
        <v>2</v>
      </c>
      <c r="V21" s="36"/>
    </row>
    <row r="22" spans="1:22" s="37" customFormat="1" ht="12">
      <c r="A22" s="18"/>
      <c r="B22" s="5"/>
      <c r="C22" s="357" t="s">
        <v>25</v>
      </c>
      <c r="D22" s="357"/>
      <c r="E22" s="19">
        <f t="shared" si="0"/>
        <v>3581</v>
      </c>
      <c r="F22" s="21">
        <f t="shared" si="1"/>
        <v>22577</v>
      </c>
      <c r="G22" s="21">
        <v>3581</v>
      </c>
      <c r="H22" s="21">
        <v>22577</v>
      </c>
      <c r="I22" s="22">
        <v>15185</v>
      </c>
      <c r="J22" s="22">
        <v>1166</v>
      </c>
      <c r="K22" s="22">
        <v>2871</v>
      </c>
      <c r="L22" s="23">
        <v>993</v>
      </c>
      <c r="M22" s="23"/>
      <c r="N22" s="22">
        <v>2414</v>
      </c>
      <c r="O22" s="21">
        <v>19700</v>
      </c>
      <c r="P22" s="21">
        <v>14186</v>
      </c>
      <c r="Q22" s="39">
        <v>1</v>
      </c>
      <c r="R22" s="39">
        <v>6</v>
      </c>
      <c r="S22" s="39">
        <v>6</v>
      </c>
      <c r="T22" s="33" t="s">
        <v>2</v>
      </c>
      <c r="U22" s="33" t="s">
        <v>2</v>
      </c>
      <c r="V22" s="36"/>
    </row>
    <row r="23" spans="1:22" s="37" customFormat="1" ht="12">
      <c r="A23" s="18"/>
      <c r="B23" s="5"/>
      <c r="C23" s="5"/>
      <c r="D23" s="41" t="s">
        <v>95</v>
      </c>
      <c r="E23" s="19">
        <f t="shared" si="0"/>
        <v>1849</v>
      </c>
      <c r="F23" s="21">
        <f t="shared" si="1"/>
        <v>13461</v>
      </c>
      <c r="G23" s="21">
        <v>1849</v>
      </c>
      <c r="H23" s="21">
        <v>13461</v>
      </c>
      <c r="I23" s="22">
        <v>9207</v>
      </c>
      <c r="J23" s="22">
        <v>358</v>
      </c>
      <c r="K23" s="22">
        <v>966</v>
      </c>
      <c r="L23" s="23">
        <v>359</v>
      </c>
      <c r="M23" s="23"/>
      <c r="N23" s="22">
        <v>1491</v>
      </c>
      <c r="O23" s="21">
        <v>12495</v>
      </c>
      <c r="P23" s="21">
        <v>8848</v>
      </c>
      <c r="Q23" s="39" t="s">
        <v>2</v>
      </c>
      <c r="R23" s="39" t="s">
        <v>2</v>
      </c>
      <c r="S23" s="39" t="s">
        <v>2</v>
      </c>
      <c r="T23" s="33" t="s">
        <v>2</v>
      </c>
      <c r="U23" s="33" t="s">
        <v>2</v>
      </c>
      <c r="V23" s="36"/>
    </row>
    <row r="24" spans="1:22" s="37" customFormat="1" ht="12">
      <c r="A24" s="18"/>
      <c r="B24" s="5"/>
      <c r="C24" s="5"/>
      <c r="D24" s="41" t="s">
        <v>44</v>
      </c>
      <c r="E24" s="19">
        <f t="shared" si="0"/>
        <v>913</v>
      </c>
      <c r="F24" s="21">
        <f t="shared" si="1"/>
        <v>3843</v>
      </c>
      <c r="G24" s="21">
        <v>913</v>
      </c>
      <c r="H24" s="21">
        <v>3843</v>
      </c>
      <c r="I24" s="22">
        <v>2154</v>
      </c>
      <c r="J24" s="22">
        <v>532</v>
      </c>
      <c r="K24" s="22">
        <v>1240</v>
      </c>
      <c r="L24" s="23">
        <v>430</v>
      </c>
      <c r="M24" s="23"/>
      <c r="N24" s="22">
        <v>380</v>
      </c>
      <c r="O24" s="21">
        <v>2597</v>
      </c>
      <c r="P24" s="21">
        <v>1718</v>
      </c>
      <c r="Q24" s="39">
        <v>1</v>
      </c>
      <c r="R24" s="39">
        <v>6</v>
      </c>
      <c r="S24" s="39">
        <v>6</v>
      </c>
      <c r="T24" s="33" t="s">
        <v>2</v>
      </c>
      <c r="U24" s="33" t="s">
        <v>2</v>
      </c>
      <c r="V24" s="36"/>
    </row>
    <row r="25" spans="1:22" s="37" customFormat="1" ht="12">
      <c r="A25" s="18"/>
      <c r="B25" s="5"/>
      <c r="C25" s="5"/>
      <c r="D25" s="41" t="s">
        <v>45</v>
      </c>
      <c r="E25" s="19">
        <f t="shared" si="0"/>
        <v>759</v>
      </c>
      <c r="F25" s="21">
        <f t="shared" si="1"/>
        <v>4981</v>
      </c>
      <c r="G25" s="21">
        <v>759</v>
      </c>
      <c r="H25" s="21">
        <v>4981</v>
      </c>
      <c r="I25" s="22">
        <v>3665</v>
      </c>
      <c r="J25" s="22">
        <v>257</v>
      </c>
      <c r="K25" s="22">
        <v>616</v>
      </c>
      <c r="L25" s="23">
        <v>195</v>
      </c>
      <c r="M25" s="23"/>
      <c r="N25" s="22">
        <v>502</v>
      </c>
      <c r="O25" s="21">
        <v>4365</v>
      </c>
      <c r="P25" s="21">
        <v>3470</v>
      </c>
      <c r="Q25" s="39" t="s">
        <v>2</v>
      </c>
      <c r="R25" s="39" t="s">
        <v>2</v>
      </c>
      <c r="S25" s="39" t="s">
        <v>2</v>
      </c>
      <c r="T25" s="33" t="s">
        <v>2</v>
      </c>
      <c r="U25" s="33" t="s">
        <v>2</v>
      </c>
      <c r="V25" s="36"/>
    </row>
    <row r="26" spans="1:22" s="37" customFormat="1" ht="12">
      <c r="A26" s="18"/>
      <c r="B26" s="5"/>
      <c r="C26" s="357" t="s">
        <v>26</v>
      </c>
      <c r="D26" s="357"/>
      <c r="E26" s="19">
        <f t="shared" si="0"/>
        <v>2915</v>
      </c>
      <c r="F26" s="21">
        <f t="shared" si="1"/>
        <v>55253</v>
      </c>
      <c r="G26" s="21">
        <v>2915</v>
      </c>
      <c r="H26" s="21">
        <v>55253</v>
      </c>
      <c r="I26" s="22">
        <v>49004</v>
      </c>
      <c r="J26" s="22">
        <v>1020</v>
      </c>
      <c r="K26" s="22">
        <v>3348</v>
      </c>
      <c r="L26" s="23">
        <v>1514</v>
      </c>
      <c r="M26" s="23"/>
      <c r="N26" s="22">
        <v>1887</v>
      </c>
      <c r="O26" s="21">
        <v>51859</v>
      </c>
      <c r="P26" s="21">
        <v>47445</v>
      </c>
      <c r="Q26" s="39">
        <v>8</v>
      </c>
      <c r="R26" s="39">
        <v>46</v>
      </c>
      <c r="S26" s="39">
        <v>45</v>
      </c>
      <c r="T26" s="33" t="s">
        <v>2</v>
      </c>
      <c r="U26" s="33" t="s">
        <v>2</v>
      </c>
      <c r="V26" s="36"/>
    </row>
    <row r="27" spans="1:22" s="37" customFormat="1" ht="12">
      <c r="A27" s="18"/>
      <c r="B27" s="5"/>
      <c r="C27" s="5"/>
      <c r="D27" s="41" t="s">
        <v>96</v>
      </c>
      <c r="E27" s="19">
        <f t="shared" si="0"/>
        <v>623</v>
      </c>
      <c r="F27" s="21">
        <f t="shared" si="1"/>
        <v>9297</v>
      </c>
      <c r="G27" s="21">
        <v>623</v>
      </c>
      <c r="H27" s="21">
        <v>9297</v>
      </c>
      <c r="I27" s="22">
        <v>7705</v>
      </c>
      <c r="J27" s="22">
        <v>271</v>
      </c>
      <c r="K27" s="22">
        <v>1158</v>
      </c>
      <c r="L27" s="23">
        <v>565</v>
      </c>
      <c r="M27" s="23"/>
      <c r="N27" s="22">
        <v>349</v>
      </c>
      <c r="O27" s="21">
        <v>8118</v>
      </c>
      <c r="P27" s="21">
        <v>7120</v>
      </c>
      <c r="Q27" s="24">
        <v>3</v>
      </c>
      <c r="R27" s="24">
        <v>21</v>
      </c>
      <c r="S27" s="24">
        <v>20</v>
      </c>
      <c r="T27" s="33" t="s">
        <v>2</v>
      </c>
      <c r="U27" s="33" t="s">
        <v>2</v>
      </c>
      <c r="V27" s="36"/>
    </row>
    <row r="28" spans="1:22" s="37" customFormat="1" ht="12">
      <c r="A28" s="18"/>
      <c r="B28" s="5"/>
      <c r="C28" s="5"/>
      <c r="D28" s="41" t="s">
        <v>97</v>
      </c>
      <c r="E28" s="19">
        <f t="shared" si="0"/>
        <v>57</v>
      </c>
      <c r="F28" s="21">
        <f t="shared" si="1"/>
        <v>841</v>
      </c>
      <c r="G28" s="21">
        <v>57</v>
      </c>
      <c r="H28" s="21">
        <v>841</v>
      </c>
      <c r="I28" s="22">
        <v>682</v>
      </c>
      <c r="J28" s="22">
        <v>7</v>
      </c>
      <c r="K28" s="22">
        <v>42</v>
      </c>
      <c r="L28" s="23">
        <v>18</v>
      </c>
      <c r="M28" s="23"/>
      <c r="N28" s="22">
        <v>48</v>
      </c>
      <c r="O28" s="21">
        <v>792</v>
      </c>
      <c r="P28" s="21">
        <v>657</v>
      </c>
      <c r="Q28" s="24">
        <v>2</v>
      </c>
      <c r="R28" s="24">
        <v>7</v>
      </c>
      <c r="S28" s="24">
        <v>7</v>
      </c>
      <c r="T28" s="33" t="s">
        <v>2</v>
      </c>
      <c r="U28" s="33" t="s">
        <v>2</v>
      </c>
      <c r="V28" s="36"/>
    </row>
    <row r="29" spans="1:22" s="37" customFormat="1" ht="12">
      <c r="A29" s="18"/>
      <c r="B29" s="5"/>
      <c r="C29" s="5"/>
      <c r="D29" s="41" t="s">
        <v>46</v>
      </c>
      <c r="E29" s="19">
        <f t="shared" si="0"/>
        <v>262</v>
      </c>
      <c r="F29" s="21">
        <f t="shared" si="1"/>
        <v>3567</v>
      </c>
      <c r="G29" s="21">
        <v>262</v>
      </c>
      <c r="H29" s="21">
        <v>3567</v>
      </c>
      <c r="I29" s="22">
        <v>3030</v>
      </c>
      <c r="J29" s="22">
        <v>85</v>
      </c>
      <c r="K29" s="22">
        <v>438</v>
      </c>
      <c r="L29" s="23">
        <v>288</v>
      </c>
      <c r="M29" s="23"/>
      <c r="N29" s="22">
        <v>177</v>
      </c>
      <c r="O29" s="21">
        <v>3129</v>
      </c>
      <c r="P29" s="21">
        <v>2742</v>
      </c>
      <c r="Q29" s="24" t="s">
        <v>2</v>
      </c>
      <c r="R29" s="24" t="s">
        <v>2</v>
      </c>
      <c r="S29" s="24" t="s">
        <v>2</v>
      </c>
      <c r="T29" s="33" t="s">
        <v>2</v>
      </c>
      <c r="U29" s="33" t="s">
        <v>2</v>
      </c>
      <c r="V29" s="36"/>
    </row>
    <row r="30" spans="1:22" s="37" customFormat="1" ht="12">
      <c r="A30" s="18"/>
      <c r="B30" s="5"/>
      <c r="C30" s="5"/>
      <c r="D30" s="42" t="s">
        <v>98</v>
      </c>
      <c r="E30" s="19">
        <f t="shared" si="0"/>
        <v>273</v>
      </c>
      <c r="F30" s="21">
        <f t="shared" si="1"/>
        <v>2044</v>
      </c>
      <c r="G30" s="21">
        <v>273</v>
      </c>
      <c r="H30" s="21">
        <v>2044</v>
      </c>
      <c r="I30" s="22">
        <v>1529</v>
      </c>
      <c r="J30" s="22">
        <v>106</v>
      </c>
      <c r="K30" s="22">
        <v>301</v>
      </c>
      <c r="L30" s="23">
        <v>100</v>
      </c>
      <c r="M30" s="23"/>
      <c r="N30" s="22">
        <v>166</v>
      </c>
      <c r="O30" s="21">
        <v>1738</v>
      </c>
      <c r="P30" s="21">
        <v>1424</v>
      </c>
      <c r="Q30" s="39">
        <v>1</v>
      </c>
      <c r="R30" s="39">
        <v>5</v>
      </c>
      <c r="S30" s="39">
        <v>5</v>
      </c>
      <c r="T30" s="33" t="s">
        <v>2</v>
      </c>
      <c r="U30" s="33" t="s">
        <v>2</v>
      </c>
      <c r="V30" s="36"/>
    </row>
    <row r="31" spans="1:22" s="37" customFormat="1" ht="12">
      <c r="A31" s="18"/>
      <c r="B31" s="5"/>
      <c r="C31" s="5"/>
      <c r="D31" s="41" t="s">
        <v>99</v>
      </c>
      <c r="E31" s="19">
        <f t="shared" si="0"/>
        <v>327</v>
      </c>
      <c r="F31" s="21">
        <f t="shared" si="1"/>
        <v>2673</v>
      </c>
      <c r="G31" s="21">
        <v>327</v>
      </c>
      <c r="H31" s="21">
        <v>2673</v>
      </c>
      <c r="I31" s="22">
        <v>2040</v>
      </c>
      <c r="J31" s="22">
        <v>169</v>
      </c>
      <c r="K31" s="22">
        <v>434</v>
      </c>
      <c r="L31" s="23">
        <v>168</v>
      </c>
      <c r="M31" s="23"/>
      <c r="N31" s="22">
        <v>158</v>
      </c>
      <c r="O31" s="21">
        <v>2239</v>
      </c>
      <c r="P31" s="21">
        <v>1872</v>
      </c>
      <c r="Q31" s="39" t="s">
        <v>2</v>
      </c>
      <c r="R31" s="39" t="s">
        <v>2</v>
      </c>
      <c r="S31" s="39" t="s">
        <v>2</v>
      </c>
      <c r="T31" s="33" t="s">
        <v>2</v>
      </c>
      <c r="U31" s="33" t="s">
        <v>2</v>
      </c>
      <c r="V31" s="36"/>
    </row>
    <row r="32" spans="1:22" s="37" customFormat="1" ht="12">
      <c r="A32" s="18"/>
      <c r="B32" s="5"/>
      <c r="C32" s="5"/>
      <c r="D32" s="41" t="s">
        <v>100</v>
      </c>
      <c r="E32" s="19">
        <f t="shared" si="0"/>
        <v>59</v>
      </c>
      <c r="F32" s="21">
        <f t="shared" si="1"/>
        <v>2517</v>
      </c>
      <c r="G32" s="21">
        <v>59</v>
      </c>
      <c r="H32" s="21">
        <v>2517</v>
      </c>
      <c r="I32" s="22">
        <v>2391</v>
      </c>
      <c r="J32" s="22">
        <v>11</v>
      </c>
      <c r="K32" s="22">
        <v>37</v>
      </c>
      <c r="L32" s="23">
        <v>21</v>
      </c>
      <c r="M32" s="23"/>
      <c r="N32" s="22">
        <v>48</v>
      </c>
      <c r="O32" s="21">
        <v>2480</v>
      </c>
      <c r="P32" s="21">
        <v>2370</v>
      </c>
      <c r="Q32" s="24" t="s">
        <v>2</v>
      </c>
      <c r="R32" s="24" t="s">
        <v>2</v>
      </c>
      <c r="S32" s="24" t="s">
        <v>2</v>
      </c>
      <c r="T32" s="33" t="s">
        <v>2</v>
      </c>
      <c r="U32" s="33" t="s">
        <v>2</v>
      </c>
      <c r="V32" s="36"/>
    </row>
    <row r="33" spans="1:22" s="37" customFormat="1" ht="12">
      <c r="A33" s="18"/>
      <c r="B33" s="5"/>
      <c r="C33" s="5"/>
      <c r="D33" s="41" t="s">
        <v>101</v>
      </c>
      <c r="E33" s="19">
        <f t="shared" si="0"/>
        <v>139</v>
      </c>
      <c r="F33" s="21">
        <f t="shared" si="1"/>
        <v>1431</v>
      </c>
      <c r="G33" s="21">
        <v>139</v>
      </c>
      <c r="H33" s="21">
        <v>1431</v>
      </c>
      <c r="I33" s="22">
        <v>1164</v>
      </c>
      <c r="J33" s="22">
        <v>50</v>
      </c>
      <c r="K33" s="22">
        <v>114</v>
      </c>
      <c r="L33" s="23">
        <v>36</v>
      </c>
      <c r="M33" s="23"/>
      <c r="N33" s="22">
        <v>89</v>
      </c>
      <c r="O33" s="21">
        <v>1317</v>
      </c>
      <c r="P33" s="21">
        <v>1128</v>
      </c>
      <c r="Q33" s="39" t="s">
        <v>2</v>
      </c>
      <c r="R33" s="39" t="s">
        <v>2</v>
      </c>
      <c r="S33" s="39" t="s">
        <v>2</v>
      </c>
      <c r="T33" s="33" t="s">
        <v>2</v>
      </c>
      <c r="U33" s="33" t="s">
        <v>2</v>
      </c>
      <c r="V33" s="36"/>
    </row>
    <row r="34" spans="1:22" s="44" customFormat="1" ht="12">
      <c r="A34" s="18"/>
      <c r="B34" s="5"/>
      <c r="C34" s="5"/>
      <c r="D34" s="41" t="s">
        <v>102</v>
      </c>
      <c r="E34" s="19">
        <f t="shared" si="0"/>
        <v>67</v>
      </c>
      <c r="F34" s="21">
        <f t="shared" si="1"/>
        <v>9216</v>
      </c>
      <c r="G34" s="21">
        <v>67</v>
      </c>
      <c r="H34" s="21">
        <v>9216</v>
      </c>
      <c r="I34" s="22">
        <v>9068</v>
      </c>
      <c r="J34" s="22">
        <v>1</v>
      </c>
      <c r="K34" s="22">
        <v>4</v>
      </c>
      <c r="L34" s="23">
        <v>3</v>
      </c>
      <c r="M34" s="23"/>
      <c r="N34" s="22">
        <v>66</v>
      </c>
      <c r="O34" s="21">
        <v>9212</v>
      </c>
      <c r="P34" s="21">
        <v>9065</v>
      </c>
      <c r="Q34" s="39" t="s">
        <v>2</v>
      </c>
      <c r="R34" s="39" t="s">
        <v>2</v>
      </c>
      <c r="S34" s="39" t="s">
        <v>2</v>
      </c>
      <c r="T34" s="33" t="s">
        <v>2</v>
      </c>
      <c r="U34" s="33" t="s">
        <v>2</v>
      </c>
      <c r="V34" s="43"/>
    </row>
    <row r="35" spans="1:22" s="44" customFormat="1" ht="12">
      <c r="A35" s="18"/>
      <c r="B35" s="5"/>
      <c r="C35" s="5"/>
      <c r="D35" s="41" t="s">
        <v>103</v>
      </c>
      <c r="E35" s="19">
        <f t="shared" si="0"/>
        <v>8</v>
      </c>
      <c r="F35" s="21">
        <f t="shared" si="1"/>
        <v>38</v>
      </c>
      <c r="G35" s="21">
        <v>8</v>
      </c>
      <c r="H35" s="21">
        <v>38</v>
      </c>
      <c r="I35" s="22">
        <v>38</v>
      </c>
      <c r="J35" s="22" t="s">
        <v>2</v>
      </c>
      <c r="K35" s="22" t="s">
        <v>2</v>
      </c>
      <c r="L35" s="23" t="s">
        <v>2</v>
      </c>
      <c r="M35" s="23"/>
      <c r="N35" s="22">
        <v>7</v>
      </c>
      <c r="O35" s="21">
        <v>30</v>
      </c>
      <c r="P35" s="21">
        <v>30</v>
      </c>
      <c r="Q35" s="39">
        <v>1</v>
      </c>
      <c r="R35" s="39">
        <v>8</v>
      </c>
      <c r="S35" s="39">
        <v>8</v>
      </c>
      <c r="T35" s="33" t="s">
        <v>2</v>
      </c>
      <c r="U35" s="33" t="s">
        <v>2</v>
      </c>
      <c r="V35" s="43"/>
    </row>
    <row r="36" spans="1:22" s="44" customFormat="1" ht="12">
      <c r="A36" s="18"/>
      <c r="B36" s="5"/>
      <c r="C36" s="5"/>
      <c r="D36" s="41" t="s">
        <v>104</v>
      </c>
      <c r="E36" s="19">
        <f t="shared" si="0"/>
        <v>57</v>
      </c>
      <c r="F36" s="21">
        <f t="shared" si="1"/>
        <v>1967</v>
      </c>
      <c r="G36" s="21">
        <v>57</v>
      </c>
      <c r="H36" s="21">
        <v>1967</v>
      </c>
      <c r="I36" s="22">
        <v>1839</v>
      </c>
      <c r="J36" s="22">
        <v>8</v>
      </c>
      <c r="K36" s="22">
        <v>17</v>
      </c>
      <c r="L36" s="23">
        <v>4</v>
      </c>
      <c r="M36" s="35"/>
      <c r="N36" s="22">
        <v>49</v>
      </c>
      <c r="O36" s="21">
        <v>1950</v>
      </c>
      <c r="P36" s="21">
        <v>1835</v>
      </c>
      <c r="Q36" s="39" t="s">
        <v>2</v>
      </c>
      <c r="R36" s="39" t="s">
        <v>2</v>
      </c>
      <c r="S36" s="39" t="s">
        <v>2</v>
      </c>
      <c r="T36" s="33" t="s">
        <v>2</v>
      </c>
      <c r="U36" s="33" t="s">
        <v>2</v>
      </c>
      <c r="V36" s="43"/>
    </row>
    <row r="37" spans="1:22" s="44" customFormat="1" ht="12">
      <c r="A37" s="18"/>
      <c r="B37" s="5"/>
      <c r="C37" s="5"/>
      <c r="D37" s="41" t="s">
        <v>105</v>
      </c>
      <c r="E37" s="19">
        <f t="shared" si="0"/>
        <v>25</v>
      </c>
      <c r="F37" s="21">
        <f t="shared" si="1"/>
        <v>773</v>
      </c>
      <c r="G37" s="21">
        <v>25</v>
      </c>
      <c r="H37" s="21">
        <v>773</v>
      </c>
      <c r="I37" s="22">
        <v>725</v>
      </c>
      <c r="J37" s="22">
        <v>6</v>
      </c>
      <c r="K37" s="22">
        <v>29</v>
      </c>
      <c r="L37" s="35">
        <v>16</v>
      </c>
      <c r="M37" s="23"/>
      <c r="N37" s="22">
        <v>19</v>
      </c>
      <c r="O37" s="21">
        <v>744</v>
      </c>
      <c r="P37" s="21">
        <v>709</v>
      </c>
      <c r="Q37" s="24" t="s">
        <v>2</v>
      </c>
      <c r="R37" s="24" t="s">
        <v>2</v>
      </c>
      <c r="S37" s="24" t="s">
        <v>2</v>
      </c>
      <c r="T37" s="33" t="s">
        <v>2</v>
      </c>
      <c r="U37" s="33" t="s">
        <v>2</v>
      </c>
      <c r="V37" s="43"/>
    </row>
    <row r="38" spans="1:22" s="44" customFormat="1" ht="12">
      <c r="A38" s="18"/>
      <c r="B38" s="5"/>
      <c r="C38" s="5"/>
      <c r="D38" s="41" t="s">
        <v>106</v>
      </c>
      <c r="E38" s="19">
        <f t="shared" si="0"/>
        <v>14</v>
      </c>
      <c r="F38" s="21">
        <f t="shared" si="1"/>
        <v>120</v>
      </c>
      <c r="G38" s="21">
        <v>14</v>
      </c>
      <c r="H38" s="21">
        <v>120</v>
      </c>
      <c r="I38" s="22">
        <v>93</v>
      </c>
      <c r="J38" s="22">
        <v>6</v>
      </c>
      <c r="K38" s="22">
        <v>21</v>
      </c>
      <c r="L38" s="23">
        <v>12</v>
      </c>
      <c r="M38" s="23"/>
      <c r="N38" s="22">
        <v>8</v>
      </c>
      <c r="O38" s="21">
        <v>99</v>
      </c>
      <c r="P38" s="21">
        <v>81</v>
      </c>
      <c r="Q38" s="39" t="s">
        <v>2</v>
      </c>
      <c r="R38" s="39" t="s">
        <v>2</v>
      </c>
      <c r="S38" s="39" t="s">
        <v>2</v>
      </c>
      <c r="T38" s="33" t="s">
        <v>2</v>
      </c>
      <c r="U38" s="33" t="s">
        <v>2</v>
      </c>
      <c r="V38" s="43"/>
    </row>
    <row r="39" spans="1:22" s="44" customFormat="1" ht="12">
      <c r="A39" s="18"/>
      <c r="B39" s="5"/>
      <c r="C39" s="5"/>
      <c r="D39" s="41" t="s">
        <v>107</v>
      </c>
      <c r="E39" s="19">
        <f t="shared" si="0"/>
        <v>141</v>
      </c>
      <c r="F39" s="21">
        <f t="shared" si="1"/>
        <v>1478</v>
      </c>
      <c r="G39" s="21">
        <v>141</v>
      </c>
      <c r="H39" s="21">
        <v>1478</v>
      </c>
      <c r="I39" s="22">
        <v>1192</v>
      </c>
      <c r="J39" s="22">
        <v>32</v>
      </c>
      <c r="K39" s="22">
        <v>81</v>
      </c>
      <c r="L39" s="23">
        <v>17</v>
      </c>
      <c r="M39" s="23"/>
      <c r="N39" s="22">
        <v>108</v>
      </c>
      <c r="O39" s="21">
        <v>1392</v>
      </c>
      <c r="P39" s="21">
        <v>1170</v>
      </c>
      <c r="Q39" s="39">
        <v>1</v>
      </c>
      <c r="R39" s="39">
        <v>5</v>
      </c>
      <c r="S39" s="39">
        <v>5</v>
      </c>
      <c r="T39" s="33" t="s">
        <v>2</v>
      </c>
      <c r="U39" s="33" t="s">
        <v>2</v>
      </c>
      <c r="V39" s="43"/>
    </row>
    <row r="40" spans="1:22" s="44" customFormat="1" ht="12">
      <c r="A40" s="18"/>
      <c r="B40" s="5"/>
      <c r="C40" s="5"/>
      <c r="D40" s="41" t="s">
        <v>108</v>
      </c>
      <c r="E40" s="19">
        <f t="shared" si="0"/>
        <v>25</v>
      </c>
      <c r="F40" s="21">
        <f t="shared" si="1"/>
        <v>514</v>
      </c>
      <c r="G40" s="21">
        <v>25</v>
      </c>
      <c r="H40" s="21">
        <v>514</v>
      </c>
      <c r="I40" s="22">
        <v>460</v>
      </c>
      <c r="J40" s="22">
        <v>8</v>
      </c>
      <c r="K40" s="22">
        <v>36</v>
      </c>
      <c r="L40" s="23">
        <v>22</v>
      </c>
      <c r="M40" s="23"/>
      <c r="N40" s="22">
        <v>17</v>
      </c>
      <c r="O40" s="21">
        <v>478</v>
      </c>
      <c r="P40" s="21">
        <v>438</v>
      </c>
      <c r="Q40" s="39" t="s">
        <v>2</v>
      </c>
      <c r="R40" s="39" t="s">
        <v>2</v>
      </c>
      <c r="S40" s="39" t="s">
        <v>2</v>
      </c>
      <c r="T40" s="33" t="s">
        <v>2</v>
      </c>
      <c r="U40" s="33" t="s">
        <v>2</v>
      </c>
      <c r="V40" s="43"/>
    </row>
    <row r="41" spans="1:22" s="44" customFormat="1" ht="12">
      <c r="A41" s="18"/>
      <c r="B41" s="5"/>
      <c r="C41" s="5"/>
      <c r="D41" s="41" t="s">
        <v>109</v>
      </c>
      <c r="E41" s="19">
        <f t="shared" si="0"/>
        <v>7</v>
      </c>
      <c r="F41" s="21">
        <f t="shared" si="1"/>
        <v>18</v>
      </c>
      <c r="G41" s="21">
        <v>7</v>
      </c>
      <c r="H41" s="21">
        <v>18</v>
      </c>
      <c r="I41" s="22">
        <v>5</v>
      </c>
      <c r="J41" s="22">
        <v>4</v>
      </c>
      <c r="K41" s="22">
        <v>10</v>
      </c>
      <c r="L41" s="23">
        <v>3</v>
      </c>
      <c r="M41" s="23"/>
      <c r="N41" s="22">
        <v>3</v>
      </c>
      <c r="O41" s="21">
        <v>8</v>
      </c>
      <c r="P41" s="21">
        <v>2</v>
      </c>
      <c r="Q41" s="39" t="s">
        <v>2</v>
      </c>
      <c r="R41" s="39" t="s">
        <v>2</v>
      </c>
      <c r="S41" s="39" t="s">
        <v>2</v>
      </c>
      <c r="T41" s="33" t="s">
        <v>2</v>
      </c>
      <c r="U41" s="33" t="s">
        <v>2</v>
      </c>
      <c r="V41" s="43"/>
    </row>
    <row r="42" spans="1:22" s="44" customFormat="1" ht="12">
      <c r="A42" s="18"/>
      <c r="B42" s="5"/>
      <c r="C42" s="5"/>
      <c r="D42" s="41" t="s">
        <v>110</v>
      </c>
      <c r="E42" s="19">
        <f t="shared" si="0"/>
        <v>232</v>
      </c>
      <c r="F42" s="21">
        <f t="shared" si="1"/>
        <v>2771</v>
      </c>
      <c r="G42" s="21">
        <v>232</v>
      </c>
      <c r="H42" s="21">
        <v>2771</v>
      </c>
      <c r="I42" s="22">
        <v>2345</v>
      </c>
      <c r="J42" s="22">
        <v>79</v>
      </c>
      <c r="K42" s="22">
        <v>188</v>
      </c>
      <c r="L42" s="23">
        <v>72</v>
      </c>
      <c r="M42" s="23"/>
      <c r="N42" s="22">
        <v>153</v>
      </c>
      <c r="O42" s="21">
        <v>2583</v>
      </c>
      <c r="P42" s="21">
        <v>2273</v>
      </c>
      <c r="Q42" s="39" t="s">
        <v>2</v>
      </c>
      <c r="R42" s="39" t="s">
        <v>2</v>
      </c>
      <c r="S42" s="39" t="s">
        <v>2</v>
      </c>
      <c r="T42" s="33" t="s">
        <v>2</v>
      </c>
      <c r="U42" s="33" t="s">
        <v>2</v>
      </c>
      <c r="V42" s="43"/>
    </row>
    <row r="43" spans="1:22" s="44" customFormat="1" ht="12">
      <c r="A43" s="18"/>
      <c r="B43" s="5"/>
      <c r="C43" s="5"/>
      <c r="D43" s="41" t="s">
        <v>174</v>
      </c>
      <c r="E43" s="19">
        <f t="shared" si="0"/>
        <v>79</v>
      </c>
      <c r="F43" s="21">
        <f t="shared" si="1"/>
        <v>3063</v>
      </c>
      <c r="G43" s="21">
        <v>79</v>
      </c>
      <c r="H43" s="21">
        <v>3063</v>
      </c>
      <c r="I43" s="22">
        <v>2897</v>
      </c>
      <c r="J43" s="22">
        <v>18</v>
      </c>
      <c r="K43" s="22">
        <v>55</v>
      </c>
      <c r="L43" s="23">
        <v>30</v>
      </c>
      <c r="M43" s="23"/>
      <c r="N43" s="22">
        <v>61</v>
      </c>
      <c r="O43" s="21">
        <v>3008</v>
      </c>
      <c r="P43" s="21">
        <v>2867</v>
      </c>
      <c r="Q43" s="39" t="s">
        <v>2</v>
      </c>
      <c r="R43" s="39" t="s">
        <v>2</v>
      </c>
      <c r="S43" s="39" t="s">
        <v>2</v>
      </c>
      <c r="T43" s="33" t="s">
        <v>2</v>
      </c>
      <c r="U43" s="33" t="s">
        <v>2</v>
      </c>
      <c r="V43" s="43"/>
    </row>
    <row r="44" spans="1:22" s="44" customFormat="1" ht="12">
      <c r="A44" s="18"/>
      <c r="B44" s="5"/>
      <c r="C44" s="5"/>
      <c r="D44" s="41" t="s">
        <v>175</v>
      </c>
      <c r="E44" s="19">
        <f t="shared" si="0"/>
        <v>153</v>
      </c>
      <c r="F44" s="21">
        <f t="shared" si="1"/>
        <v>2736</v>
      </c>
      <c r="G44" s="21">
        <v>153</v>
      </c>
      <c r="H44" s="21">
        <v>2736</v>
      </c>
      <c r="I44" s="22">
        <v>2367</v>
      </c>
      <c r="J44" s="22">
        <v>38</v>
      </c>
      <c r="K44" s="22">
        <v>80</v>
      </c>
      <c r="L44" s="23">
        <v>29</v>
      </c>
      <c r="M44" s="23"/>
      <c r="N44" s="22">
        <v>115</v>
      </c>
      <c r="O44" s="21">
        <v>2656</v>
      </c>
      <c r="P44" s="21">
        <v>2338</v>
      </c>
      <c r="Q44" s="39" t="s">
        <v>2</v>
      </c>
      <c r="R44" s="39" t="s">
        <v>2</v>
      </c>
      <c r="S44" s="39" t="s">
        <v>2</v>
      </c>
      <c r="T44" s="33" t="s">
        <v>2</v>
      </c>
      <c r="U44" s="33" t="s">
        <v>2</v>
      </c>
      <c r="V44" s="43"/>
    </row>
    <row r="45" spans="1:22" s="44" customFormat="1" ht="12">
      <c r="A45" s="18"/>
      <c r="B45" s="5"/>
      <c r="C45" s="5"/>
      <c r="D45" s="41" t="s">
        <v>176</v>
      </c>
      <c r="E45" s="19">
        <f t="shared" si="0"/>
        <v>26</v>
      </c>
      <c r="F45" s="21">
        <f t="shared" si="1"/>
        <v>334</v>
      </c>
      <c r="G45" s="21">
        <v>26</v>
      </c>
      <c r="H45" s="21">
        <v>334</v>
      </c>
      <c r="I45" s="22">
        <v>273</v>
      </c>
      <c r="J45" s="22">
        <v>4</v>
      </c>
      <c r="K45" s="22">
        <v>10</v>
      </c>
      <c r="L45" s="23">
        <v>4</v>
      </c>
      <c r="M45" s="23"/>
      <c r="N45" s="22">
        <v>22</v>
      </c>
      <c r="O45" s="21">
        <v>324</v>
      </c>
      <c r="P45" s="21">
        <v>269</v>
      </c>
      <c r="Q45" s="39" t="s">
        <v>2</v>
      </c>
      <c r="R45" s="39" t="s">
        <v>2</v>
      </c>
      <c r="S45" s="39" t="s">
        <v>2</v>
      </c>
      <c r="T45" s="33" t="s">
        <v>2</v>
      </c>
      <c r="U45" s="33" t="s">
        <v>2</v>
      </c>
      <c r="V45" s="43"/>
    </row>
    <row r="46" spans="1:22" s="44" customFormat="1" ht="12">
      <c r="A46" s="18"/>
      <c r="B46" s="5"/>
      <c r="C46" s="5"/>
      <c r="D46" s="41" t="s">
        <v>177</v>
      </c>
      <c r="E46" s="19">
        <f t="shared" si="0"/>
        <v>15</v>
      </c>
      <c r="F46" s="21">
        <f t="shared" si="1"/>
        <v>3990</v>
      </c>
      <c r="G46" s="21">
        <v>15</v>
      </c>
      <c r="H46" s="21">
        <v>3990</v>
      </c>
      <c r="I46" s="22">
        <v>3967</v>
      </c>
      <c r="J46" s="22" t="s">
        <v>2</v>
      </c>
      <c r="K46" s="22" t="s">
        <v>2</v>
      </c>
      <c r="L46" s="23" t="s">
        <v>2</v>
      </c>
      <c r="M46" s="23"/>
      <c r="N46" s="22">
        <v>15</v>
      </c>
      <c r="O46" s="21">
        <v>3990</v>
      </c>
      <c r="P46" s="21">
        <v>3967</v>
      </c>
      <c r="Q46" s="39" t="s">
        <v>2</v>
      </c>
      <c r="R46" s="39" t="s">
        <v>2</v>
      </c>
      <c r="S46" s="39" t="s">
        <v>2</v>
      </c>
      <c r="T46" s="33" t="s">
        <v>2</v>
      </c>
      <c r="U46" s="33" t="s">
        <v>2</v>
      </c>
      <c r="V46" s="43"/>
    </row>
    <row r="47" spans="1:22" s="44" customFormat="1" ht="12">
      <c r="A47" s="18"/>
      <c r="B47" s="5"/>
      <c r="C47" s="5"/>
      <c r="D47" s="41" t="s">
        <v>111</v>
      </c>
      <c r="E47" s="19">
        <f t="shared" si="0"/>
        <v>68</v>
      </c>
      <c r="F47" s="21">
        <f t="shared" si="1"/>
        <v>3344</v>
      </c>
      <c r="G47" s="21">
        <v>68</v>
      </c>
      <c r="H47" s="21">
        <v>3344</v>
      </c>
      <c r="I47" s="22">
        <v>3195</v>
      </c>
      <c r="J47" s="22">
        <v>1</v>
      </c>
      <c r="K47" s="22">
        <v>1</v>
      </c>
      <c r="L47" s="23" t="s">
        <v>2</v>
      </c>
      <c r="M47" s="23"/>
      <c r="N47" s="22">
        <v>67</v>
      </c>
      <c r="O47" s="21">
        <v>3343</v>
      </c>
      <c r="P47" s="21">
        <v>3195</v>
      </c>
      <c r="Q47" s="39" t="s">
        <v>2</v>
      </c>
      <c r="R47" s="39" t="s">
        <v>2</v>
      </c>
      <c r="S47" s="39" t="s">
        <v>2</v>
      </c>
      <c r="T47" s="33" t="s">
        <v>2</v>
      </c>
      <c r="U47" s="33" t="s">
        <v>2</v>
      </c>
      <c r="V47" s="43"/>
    </row>
    <row r="48" spans="1:22" s="44" customFormat="1" ht="12">
      <c r="A48" s="18"/>
      <c r="B48" s="5"/>
      <c r="C48" s="5"/>
      <c r="D48" s="41" t="s">
        <v>178</v>
      </c>
      <c r="E48" s="19">
        <f t="shared" si="0"/>
        <v>7</v>
      </c>
      <c r="F48" s="21">
        <f t="shared" si="1"/>
        <v>214</v>
      </c>
      <c r="G48" s="21">
        <v>7</v>
      </c>
      <c r="H48" s="21">
        <v>214</v>
      </c>
      <c r="I48" s="22">
        <v>206</v>
      </c>
      <c r="J48" s="22" t="s">
        <v>2</v>
      </c>
      <c r="K48" s="22" t="s">
        <v>2</v>
      </c>
      <c r="L48" s="23" t="s">
        <v>2</v>
      </c>
      <c r="M48" s="23"/>
      <c r="N48" s="22">
        <v>7</v>
      </c>
      <c r="O48" s="21">
        <v>214</v>
      </c>
      <c r="P48" s="21">
        <v>206</v>
      </c>
      <c r="Q48" s="39" t="s">
        <v>2</v>
      </c>
      <c r="R48" s="39" t="s">
        <v>2</v>
      </c>
      <c r="S48" s="39" t="s">
        <v>2</v>
      </c>
      <c r="T48" s="33" t="s">
        <v>2</v>
      </c>
      <c r="U48" s="33" t="s">
        <v>2</v>
      </c>
      <c r="V48" s="43"/>
    </row>
    <row r="49" spans="1:22" s="44" customFormat="1" ht="12">
      <c r="A49" s="18"/>
      <c r="B49" s="5"/>
      <c r="C49" s="5"/>
      <c r="D49" s="41" t="s">
        <v>112</v>
      </c>
      <c r="E49" s="19">
        <f t="shared" si="0"/>
        <v>55</v>
      </c>
      <c r="F49" s="21">
        <f t="shared" si="1"/>
        <v>733</v>
      </c>
      <c r="G49" s="21">
        <v>55</v>
      </c>
      <c r="H49" s="21">
        <v>733</v>
      </c>
      <c r="I49" s="22">
        <v>621</v>
      </c>
      <c r="J49" s="22">
        <v>17</v>
      </c>
      <c r="K49" s="22">
        <v>49</v>
      </c>
      <c r="L49" s="23">
        <v>30</v>
      </c>
      <c r="M49" s="23"/>
      <c r="N49" s="22">
        <v>38</v>
      </c>
      <c r="O49" s="21">
        <v>684</v>
      </c>
      <c r="P49" s="21">
        <v>591</v>
      </c>
      <c r="Q49" s="39" t="s">
        <v>2</v>
      </c>
      <c r="R49" s="39" t="s">
        <v>2</v>
      </c>
      <c r="S49" s="39" t="s">
        <v>2</v>
      </c>
      <c r="T49" s="33" t="s">
        <v>2</v>
      </c>
      <c r="U49" s="33" t="s">
        <v>2</v>
      </c>
      <c r="V49" s="43"/>
    </row>
    <row r="50" spans="1:22" s="44" customFormat="1" ht="12">
      <c r="A50" s="18"/>
      <c r="B50" s="5"/>
      <c r="C50" s="5"/>
      <c r="D50" s="41" t="s">
        <v>113</v>
      </c>
      <c r="E50" s="19">
        <f t="shared" si="0"/>
        <v>164</v>
      </c>
      <c r="F50" s="21">
        <f t="shared" si="1"/>
        <v>1177</v>
      </c>
      <c r="G50" s="21">
        <v>164</v>
      </c>
      <c r="H50" s="21">
        <v>1177</v>
      </c>
      <c r="I50" s="22">
        <v>841</v>
      </c>
      <c r="J50" s="22">
        <v>87</v>
      </c>
      <c r="K50" s="22">
        <v>199</v>
      </c>
      <c r="L50" s="23">
        <v>59</v>
      </c>
      <c r="M50" s="23"/>
      <c r="N50" s="22">
        <v>77</v>
      </c>
      <c r="O50" s="21">
        <v>978</v>
      </c>
      <c r="P50" s="21">
        <v>782</v>
      </c>
      <c r="Q50" s="39" t="s">
        <v>2</v>
      </c>
      <c r="R50" s="39" t="s">
        <v>2</v>
      </c>
      <c r="S50" s="39" t="s">
        <v>2</v>
      </c>
      <c r="T50" s="33" t="s">
        <v>2</v>
      </c>
      <c r="U50" s="33" t="s">
        <v>2</v>
      </c>
      <c r="V50" s="43"/>
    </row>
    <row r="51" spans="1:22" s="44" customFormat="1" ht="12">
      <c r="A51" s="18"/>
      <c r="B51" s="5"/>
      <c r="C51" s="357" t="s">
        <v>47</v>
      </c>
      <c r="D51" s="357"/>
      <c r="E51" s="19">
        <f t="shared" si="0"/>
        <v>31</v>
      </c>
      <c r="F51" s="21">
        <f t="shared" si="1"/>
        <v>1017</v>
      </c>
      <c r="G51" s="21">
        <v>31</v>
      </c>
      <c r="H51" s="21">
        <v>1017</v>
      </c>
      <c r="I51" s="22">
        <v>1015</v>
      </c>
      <c r="J51" s="22" t="s">
        <v>2</v>
      </c>
      <c r="K51" s="22" t="s">
        <v>2</v>
      </c>
      <c r="L51" s="23" t="s">
        <v>2</v>
      </c>
      <c r="M51" s="35"/>
      <c r="N51" s="22">
        <v>31</v>
      </c>
      <c r="O51" s="21">
        <v>1017</v>
      </c>
      <c r="P51" s="21">
        <v>1015</v>
      </c>
      <c r="Q51" s="39" t="s">
        <v>2</v>
      </c>
      <c r="R51" s="39" t="s">
        <v>2</v>
      </c>
      <c r="S51" s="39" t="s">
        <v>2</v>
      </c>
      <c r="T51" s="33" t="s">
        <v>2</v>
      </c>
      <c r="U51" s="33" t="s">
        <v>2</v>
      </c>
      <c r="V51" s="43"/>
    </row>
    <row r="52" spans="1:22" s="44" customFormat="1" ht="12">
      <c r="A52" s="18"/>
      <c r="B52" s="5"/>
      <c r="C52" s="5"/>
      <c r="D52" s="41" t="s">
        <v>114</v>
      </c>
      <c r="E52" s="19">
        <f t="shared" si="0"/>
        <v>22</v>
      </c>
      <c r="F52" s="21">
        <f t="shared" si="1"/>
        <v>918</v>
      </c>
      <c r="G52" s="21">
        <v>22</v>
      </c>
      <c r="H52" s="21">
        <v>918</v>
      </c>
      <c r="I52" s="22">
        <v>918</v>
      </c>
      <c r="J52" s="34" t="s">
        <v>2</v>
      </c>
      <c r="K52" s="34" t="s">
        <v>2</v>
      </c>
      <c r="L52" s="35" t="s">
        <v>2</v>
      </c>
      <c r="M52" s="35"/>
      <c r="N52" s="22">
        <v>22</v>
      </c>
      <c r="O52" s="21">
        <v>918</v>
      </c>
      <c r="P52" s="21">
        <v>918</v>
      </c>
      <c r="Q52" s="39" t="s">
        <v>2</v>
      </c>
      <c r="R52" s="39" t="s">
        <v>2</v>
      </c>
      <c r="S52" s="39" t="s">
        <v>2</v>
      </c>
      <c r="T52" s="33" t="s">
        <v>2</v>
      </c>
      <c r="U52" s="33" t="s">
        <v>2</v>
      </c>
      <c r="V52" s="43"/>
    </row>
    <row r="53" spans="1:22" s="44" customFormat="1" ht="12">
      <c r="A53" s="18"/>
      <c r="B53" s="5"/>
      <c r="C53" s="5"/>
      <c r="D53" s="41" t="s">
        <v>115</v>
      </c>
      <c r="E53" s="19">
        <f t="shared" si="0"/>
        <v>2</v>
      </c>
      <c r="F53" s="21">
        <f t="shared" si="1"/>
        <v>73</v>
      </c>
      <c r="G53" s="21">
        <v>2</v>
      </c>
      <c r="H53" s="21">
        <v>73</v>
      </c>
      <c r="I53" s="22">
        <v>72</v>
      </c>
      <c r="J53" s="34" t="s">
        <v>2</v>
      </c>
      <c r="K53" s="34" t="s">
        <v>2</v>
      </c>
      <c r="L53" s="35" t="s">
        <v>2</v>
      </c>
      <c r="M53" s="35"/>
      <c r="N53" s="22">
        <v>2</v>
      </c>
      <c r="O53" s="21">
        <v>73</v>
      </c>
      <c r="P53" s="21">
        <v>72</v>
      </c>
      <c r="Q53" s="39" t="s">
        <v>2</v>
      </c>
      <c r="R53" s="39" t="s">
        <v>2</v>
      </c>
      <c r="S53" s="39" t="s">
        <v>2</v>
      </c>
      <c r="T53" s="33" t="s">
        <v>2</v>
      </c>
      <c r="U53" s="33" t="s">
        <v>2</v>
      </c>
      <c r="V53" s="43"/>
    </row>
    <row r="54" spans="1:22" s="44" customFormat="1" ht="12">
      <c r="A54" s="18"/>
      <c r="B54" s="5"/>
      <c r="C54" s="5"/>
      <c r="D54" s="41" t="s">
        <v>116</v>
      </c>
      <c r="E54" s="19" t="str">
        <f t="shared" si="0"/>
        <v>-</v>
      </c>
      <c r="F54" s="21" t="str">
        <f t="shared" si="1"/>
        <v>-</v>
      </c>
      <c r="G54" s="21" t="s">
        <v>2</v>
      </c>
      <c r="H54" s="21" t="s">
        <v>2</v>
      </c>
      <c r="I54" s="22" t="s">
        <v>2</v>
      </c>
      <c r="J54" s="34" t="s">
        <v>2</v>
      </c>
      <c r="K54" s="34" t="s">
        <v>2</v>
      </c>
      <c r="L54" s="35" t="s">
        <v>2</v>
      </c>
      <c r="M54" s="35"/>
      <c r="N54" s="22" t="s">
        <v>2</v>
      </c>
      <c r="O54" s="21" t="s">
        <v>2</v>
      </c>
      <c r="P54" s="21" t="s">
        <v>2</v>
      </c>
      <c r="Q54" s="39" t="s">
        <v>2</v>
      </c>
      <c r="R54" s="39" t="s">
        <v>2</v>
      </c>
      <c r="S54" s="39" t="s">
        <v>2</v>
      </c>
      <c r="T54" s="33" t="s">
        <v>2</v>
      </c>
      <c r="U54" s="33" t="s">
        <v>2</v>
      </c>
      <c r="V54" s="43"/>
    </row>
    <row r="55" spans="1:22" s="44" customFormat="1" ht="12">
      <c r="A55" s="18"/>
      <c r="B55" s="5"/>
      <c r="C55" s="5"/>
      <c r="D55" s="41" t="s">
        <v>117</v>
      </c>
      <c r="E55" s="19">
        <f t="shared" si="0"/>
        <v>7</v>
      </c>
      <c r="F55" s="21">
        <f t="shared" si="1"/>
        <v>26</v>
      </c>
      <c r="G55" s="45">
        <v>7</v>
      </c>
      <c r="H55" s="45">
        <v>26</v>
      </c>
      <c r="I55" s="34">
        <v>25</v>
      </c>
      <c r="J55" s="34" t="s">
        <v>2</v>
      </c>
      <c r="K55" s="34" t="s">
        <v>2</v>
      </c>
      <c r="L55" s="35" t="s">
        <v>2</v>
      </c>
      <c r="M55" s="35"/>
      <c r="N55" s="34">
        <v>7</v>
      </c>
      <c r="O55" s="45">
        <v>26</v>
      </c>
      <c r="P55" s="45">
        <v>25</v>
      </c>
      <c r="Q55" s="39" t="s">
        <v>2</v>
      </c>
      <c r="R55" s="39" t="s">
        <v>2</v>
      </c>
      <c r="S55" s="39" t="s">
        <v>2</v>
      </c>
      <c r="T55" s="33" t="s">
        <v>2</v>
      </c>
      <c r="U55" s="33" t="s">
        <v>2</v>
      </c>
      <c r="V55" s="43"/>
    </row>
    <row r="56" spans="1:22" s="44" customFormat="1" ht="12">
      <c r="A56" s="18"/>
      <c r="B56" s="5"/>
      <c r="C56" s="356" t="s">
        <v>27</v>
      </c>
      <c r="D56" s="356"/>
      <c r="E56" s="19">
        <f t="shared" si="0"/>
        <v>264</v>
      </c>
      <c r="F56" s="21">
        <f t="shared" si="1"/>
        <v>3874</v>
      </c>
      <c r="G56" s="21">
        <v>264</v>
      </c>
      <c r="H56" s="21">
        <v>3874</v>
      </c>
      <c r="I56" s="22">
        <v>3450</v>
      </c>
      <c r="J56" s="34">
        <v>15</v>
      </c>
      <c r="K56" s="34">
        <v>45</v>
      </c>
      <c r="L56" s="35">
        <v>20</v>
      </c>
      <c r="M56" s="23"/>
      <c r="N56" s="22">
        <v>249</v>
      </c>
      <c r="O56" s="21">
        <v>3829</v>
      </c>
      <c r="P56" s="21">
        <v>3430</v>
      </c>
      <c r="Q56" s="39" t="s">
        <v>2</v>
      </c>
      <c r="R56" s="39" t="s">
        <v>2</v>
      </c>
      <c r="S56" s="39" t="s">
        <v>2</v>
      </c>
      <c r="T56" s="33" t="s">
        <v>2</v>
      </c>
      <c r="U56" s="33" t="s">
        <v>2</v>
      </c>
      <c r="V56" s="43"/>
    </row>
    <row r="57" spans="1:22" s="44" customFormat="1" ht="12">
      <c r="A57" s="18"/>
      <c r="B57" s="5"/>
      <c r="C57" s="5"/>
      <c r="D57" s="41" t="s">
        <v>28</v>
      </c>
      <c r="E57" s="19">
        <f t="shared" si="0"/>
        <v>54</v>
      </c>
      <c r="F57" s="21">
        <f t="shared" si="1"/>
        <v>951</v>
      </c>
      <c r="G57" s="21">
        <v>54</v>
      </c>
      <c r="H57" s="21">
        <v>951</v>
      </c>
      <c r="I57" s="22">
        <v>899</v>
      </c>
      <c r="J57" s="22">
        <v>2</v>
      </c>
      <c r="K57" s="22">
        <v>6</v>
      </c>
      <c r="L57" s="23">
        <v>3</v>
      </c>
      <c r="M57" s="23"/>
      <c r="N57" s="22">
        <v>52</v>
      </c>
      <c r="O57" s="21">
        <v>945</v>
      </c>
      <c r="P57" s="21">
        <v>896</v>
      </c>
      <c r="Q57" s="24" t="s">
        <v>2</v>
      </c>
      <c r="R57" s="24" t="s">
        <v>2</v>
      </c>
      <c r="S57" s="24" t="s">
        <v>2</v>
      </c>
      <c r="T57" s="33" t="s">
        <v>2</v>
      </c>
      <c r="U57" s="33" t="s">
        <v>2</v>
      </c>
      <c r="V57" s="43"/>
    </row>
    <row r="58" spans="1:22" s="44" customFormat="1" ht="12">
      <c r="A58" s="18"/>
      <c r="B58" s="5"/>
      <c r="C58" s="5"/>
      <c r="D58" s="41" t="s">
        <v>29</v>
      </c>
      <c r="E58" s="19">
        <f t="shared" si="0"/>
        <v>21</v>
      </c>
      <c r="F58" s="21">
        <f t="shared" si="1"/>
        <v>536</v>
      </c>
      <c r="G58" s="21">
        <v>21</v>
      </c>
      <c r="H58" s="21">
        <v>536</v>
      </c>
      <c r="I58" s="22">
        <v>458</v>
      </c>
      <c r="J58" s="22" t="s">
        <v>2</v>
      </c>
      <c r="K58" s="22" t="s">
        <v>2</v>
      </c>
      <c r="L58" s="23" t="s">
        <v>2</v>
      </c>
      <c r="M58" s="35"/>
      <c r="N58" s="22">
        <v>21</v>
      </c>
      <c r="O58" s="21">
        <v>536</v>
      </c>
      <c r="P58" s="21">
        <v>458</v>
      </c>
      <c r="Q58" s="39" t="s">
        <v>2</v>
      </c>
      <c r="R58" s="39" t="s">
        <v>2</v>
      </c>
      <c r="S58" s="39" t="s">
        <v>2</v>
      </c>
      <c r="T58" s="33" t="s">
        <v>2</v>
      </c>
      <c r="U58" s="33" t="s">
        <v>2</v>
      </c>
      <c r="V58" s="43"/>
    </row>
    <row r="59" spans="1:22" s="44" customFormat="1" ht="12">
      <c r="A59" s="18"/>
      <c r="B59" s="5"/>
      <c r="C59" s="5"/>
      <c r="D59" s="41" t="s">
        <v>118</v>
      </c>
      <c r="E59" s="19">
        <f t="shared" si="0"/>
        <v>111</v>
      </c>
      <c r="F59" s="21">
        <f t="shared" si="1"/>
        <v>1665</v>
      </c>
      <c r="G59" s="21">
        <v>111</v>
      </c>
      <c r="H59" s="21">
        <v>1665</v>
      </c>
      <c r="I59" s="22">
        <v>1461</v>
      </c>
      <c r="J59" s="34">
        <v>4</v>
      </c>
      <c r="K59" s="34">
        <v>6</v>
      </c>
      <c r="L59" s="35" t="s">
        <v>2</v>
      </c>
      <c r="M59" s="35"/>
      <c r="N59" s="22">
        <v>107</v>
      </c>
      <c r="O59" s="21">
        <v>1659</v>
      </c>
      <c r="P59" s="21">
        <v>1461</v>
      </c>
      <c r="Q59" s="24" t="s">
        <v>2</v>
      </c>
      <c r="R59" s="24" t="s">
        <v>2</v>
      </c>
      <c r="S59" s="24" t="s">
        <v>2</v>
      </c>
      <c r="T59" s="33" t="s">
        <v>2</v>
      </c>
      <c r="U59" s="33" t="s">
        <v>2</v>
      </c>
      <c r="V59" s="43"/>
    </row>
    <row r="60" spans="1:22" s="44" customFormat="1" ht="12">
      <c r="A60" s="18"/>
      <c r="B60" s="5"/>
      <c r="C60" s="5"/>
      <c r="D60" s="41" t="s">
        <v>119</v>
      </c>
      <c r="E60" s="19">
        <f t="shared" si="0"/>
        <v>12</v>
      </c>
      <c r="F60" s="21">
        <f t="shared" si="1"/>
        <v>52</v>
      </c>
      <c r="G60" s="21">
        <v>12</v>
      </c>
      <c r="H60" s="21">
        <v>52</v>
      </c>
      <c r="I60" s="22">
        <v>33</v>
      </c>
      <c r="J60" s="22">
        <v>1</v>
      </c>
      <c r="K60" s="22">
        <v>4</v>
      </c>
      <c r="L60" s="35">
        <v>2</v>
      </c>
      <c r="M60" s="35"/>
      <c r="N60" s="22">
        <v>11</v>
      </c>
      <c r="O60" s="21">
        <v>48</v>
      </c>
      <c r="P60" s="21">
        <v>31</v>
      </c>
      <c r="Q60" s="39" t="s">
        <v>2</v>
      </c>
      <c r="R60" s="39" t="s">
        <v>2</v>
      </c>
      <c r="S60" s="39" t="s">
        <v>2</v>
      </c>
      <c r="T60" s="33" t="s">
        <v>2</v>
      </c>
      <c r="U60" s="33" t="s">
        <v>2</v>
      </c>
      <c r="V60" s="43"/>
    </row>
    <row r="61" spans="1:22" s="44" customFormat="1" ht="12">
      <c r="A61" s="18"/>
      <c r="B61" s="5"/>
      <c r="C61" s="5"/>
      <c r="D61" s="41" t="s">
        <v>30</v>
      </c>
      <c r="E61" s="19">
        <f t="shared" si="0"/>
        <v>59</v>
      </c>
      <c r="F61" s="21">
        <f t="shared" si="1"/>
        <v>614</v>
      </c>
      <c r="G61" s="21">
        <v>59</v>
      </c>
      <c r="H61" s="21">
        <v>614</v>
      </c>
      <c r="I61" s="22">
        <v>555</v>
      </c>
      <c r="J61" s="22">
        <v>7</v>
      </c>
      <c r="K61" s="22">
        <v>25</v>
      </c>
      <c r="L61" s="35">
        <v>15</v>
      </c>
      <c r="M61" s="23"/>
      <c r="N61" s="22">
        <v>52</v>
      </c>
      <c r="O61" s="21">
        <v>589</v>
      </c>
      <c r="P61" s="21">
        <v>540</v>
      </c>
      <c r="Q61" s="39" t="s">
        <v>2</v>
      </c>
      <c r="R61" s="39" t="s">
        <v>2</v>
      </c>
      <c r="S61" s="39" t="s">
        <v>2</v>
      </c>
      <c r="T61" s="33" t="s">
        <v>2</v>
      </c>
      <c r="U61" s="33" t="s">
        <v>2</v>
      </c>
      <c r="V61" s="43"/>
    </row>
    <row r="62" spans="1:22" s="44" customFormat="1" ht="12" customHeight="1">
      <c r="A62" s="18"/>
      <c r="B62" s="5"/>
      <c r="C62" s="355" t="s">
        <v>179</v>
      </c>
      <c r="D62" s="355"/>
      <c r="E62" s="19">
        <f t="shared" si="0"/>
        <v>874</v>
      </c>
      <c r="F62" s="21">
        <f t="shared" si="1"/>
        <v>15028</v>
      </c>
      <c r="G62" s="21">
        <v>874</v>
      </c>
      <c r="H62" s="21">
        <v>15028</v>
      </c>
      <c r="I62" s="22">
        <v>13245</v>
      </c>
      <c r="J62" s="22">
        <v>68</v>
      </c>
      <c r="K62" s="22">
        <v>151</v>
      </c>
      <c r="L62" s="23">
        <v>53</v>
      </c>
      <c r="M62" s="23"/>
      <c r="N62" s="22">
        <v>804</v>
      </c>
      <c r="O62" s="21">
        <v>14875</v>
      </c>
      <c r="P62" s="21">
        <v>13190</v>
      </c>
      <c r="Q62" s="39">
        <v>2</v>
      </c>
      <c r="R62" s="39">
        <v>2</v>
      </c>
      <c r="S62" s="39">
        <v>2</v>
      </c>
      <c r="T62" s="33" t="s">
        <v>2</v>
      </c>
      <c r="U62" s="33" t="s">
        <v>2</v>
      </c>
      <c r="V62" s="43"/>
    </row>
    <row r="63" spans="1:22" s="44" customFormat="1" ht="12">
      <c r="A63" s="18"/>
      <c r="B63" s="5"/>
      <c r="C63" s="5"/>
      <c r="D63" s="40" t="s">
        <v>120</v>
      </c>
      <c r="E63" s="19">
        <f t="shared" si="0"/>
        <v>22</v>
      </c>
      <c r="F63" s="21">
        <f t="shared" si="1"/>
        <v>911</v>
      </c>
      <c r="G63" s="21">
        <v>22</v>
      </c>
      <c r="H63" s="21">
        <v>911</v>
      </c>
      <c r="I63" s="22">
        <v>909</v>
      </c>
      <c r="J63" s="22" t="s">
        <v>2</v>
      </c>
      <c r="K63" s="22" t="s">
        <v>2</v>
      </c>
      <c r="L63" s="23" t="s">
        <v>2</v>
      </c>
      <c r="M63" s="35"/>
      <c r="N63" s="22">
        <v>22</v>
      </c>
      <c r="O63" s="21">
        <v>911</v>
      </c>
      <c r="P63" s="21">
        <v>909</v>
      </c>
      <c r="Q63" s="24" t="s">
        <v>2</v>
      </c>
      <c r="R63" s="24" t="s">
        <v>2</v>
      </c>
      <c r="S63" s="24" t="s">
        <v>2</v>
      </c>
      <c r="T63" s="33" t="s">
        <v>2</v>
      </c>
      <c r="U63" s="33" t="s">
        <v>2</v>
      </c>
      <c r="V63" s="43"/>
    </row>
    <row r="64" spans="1:22" s="44" customFormat="1" ht="12">
      <c r="A64" s="18"/>
      <c r="B64" s="3"/>
      <c r="C64" s="3"/>
      <c r="D64" s="40" t="s">
        <v>121</v>
      </c>
      <c r="E64" s="19">
        <f t="shared" si="0"/>
        <v>182</v>
      </c>
      <c r="F64" s="21">
        <f t="shared" si="1"/>
        <v>2673</v>
      </c>
      <c r="G64" s="21">
        <v>182</v>
      </c>
      <c r="H64" s="21">
        <v>2673</v>
      </c>
      <c r="I64" s="22">
        <v>2227</v>
      </c>
      <c r="J64" s="34">
        <v>27</v>
      </c>
      <c r="K64" s="34">
        <v>62</v>
      </c>
      <c r="L64" s="35">
        <v>18</v>
      </c>
      <c r="M64" s="23"/>
      <c r="N64" s="22">
        <v>155</v>
      </c>
      <c r="O64" s="21">
        <v>2611</v>
      </c>
      <c r="P64" s="21">
        <v>2209</v>
      </c>
      <c r="Q64" s="39" t="s">
        <v>2</v>
      </c>
      <c r="R64" s="39" t="s">
        <v>2</v>
      </c>
      <c r="S64" s="39" t="s">
        <v>2</v>
      </c>
      <c r="T64" s="33" t="s">
        <v>2</v>
      </c>
      <c r="U64" s="33" t="s">
        <v>2</v>
      </c>
      <c r="V64" s="43"/>
    </row>
    <row r="65" spans="1:22" s="44" customFormat="1" ht="12">
      <c r="A65" s="18"/>
      <c r="B65" s="3"/>
      <c r="C65" s="3"/>
      <c r="D65" s="40" t="s">
        <v>122</v>
      </c>
      <c r="E65" s="19">
        <f t="shared" si="0"/>
        <v>393</v>
      </c>
      <c r="F65" s="21">
        <f t="shared" si="1"/>
        <v>7405</v>
      </c>
      <c r="G65" s="21">
        <v>393</v>
      </c>
      <c r="H65" s="21">
        <v>7405</v>
      </c>
      <c r="I65" s="22">
        <v>6398</v>
      </c>
      <c r="J65" s="22">
        <v>31</v>
      </c>
      <c r="K65" s="22">
        <v>57</v>
      </c>
      <c r="L65" s="23">
        <v>19</v>
      </c>
      <c r="M65" s="23"/>
      <c r="N65" s="22">
        <v>362</v>
      </c>
      <c r="O65" s="21">
        <v>7348</v>
      </c>
      <c r="P65" s="21">
        <v>6379</v>
      </c>
      <c r="Q65" s="39" t="s">
        <v>2</v>
      </c>
      <c r="R65" s="39" t="s">
        <v>2</v>
      </c>
      <c r="S65" s="39" t="s">
        <v>2</v>
      </c>
      <c r="T65" s="33" t="s">
        <v>2</v>
      </c>
      <c r="U65" s="33" t="s">
        <v>2</v>
      </c>
      <c r="V65" s="43"/>
    </row>
    <row r="66" spans="1:22" s="44" customFormat="1" ht="12.75" thickBot="1">
      <c r="A66" s="18"/>
      <c r="B66" s="46"/>
      <c r="C66" s="46"/>
      <c r="D66" s="47" t="s">
        <v>123</v>
      </c>
      <c r="E66" s="48">
        <f t="shared" si="0"/>
        <v>101</v>
      </c>
      <c r="F66" s="49">
        <f t="shared" si="1"/>
        <v>1003</v>
      </c>
      <c r="G66" s="49">
        <v>101</v>
      </c>
      <c r="H66" s="49">
        <v>1003</v>
      </c>
      <c r="I66" s="50">
        <v>800</v>
      </c>
      <c r="J66" s="50">
        <v>5</v>
      </c>
      <c r="K66" s="50">
        <v>22</v>
      </c>
      <c r="L66" s="51">
        <v>16</v>
      </c>
      <c r="M66" s="51"/>
      <c r="N66" s="50">
        <v>96</v>
      </c>
      <c r="O66" s="49">
        <v>981</v>
      </c>
      <c r="P66" s="49">
        <v>784</v>
      </c>
      <c r="Q66" s="52" t="s">
        <v>2</v>
      </c>
      <c r="R66" s="52" t="s">
        <v>2</v>
      </c>
      <c r="S66" s="52" t="s">
        <v>2</v>
      </c>
      <c r="T66" s="53" t="s">
        <v>2</v>
      </c>
      <c r="U66" s="53" t="s">
        <v>2</v>
      </c>
      <c r="V66" s="43"/>
    </row>
    <row r="67" spans="1:22" s="54" customFormat="1" ht="15" customHeight="1">
      <c r="B67" s="55" t="s">
        <v>244</v>
      </c>
      <c r="C67" s="56"/>
      <c r="D67" s="56"/>
      <c r="E67" s="57"/>
      <c r="F67" s="57"/>
      <c r="G67" s="57"/>
      <c r="H67" s="57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9"/>
      <c r="U67" s="60"/>
      <c r="V67" s="61"/>
    </row>
    <row r="68" spans="1:22" s="62" customFormat="1" ht="15" customHeight="1">
      <c r="B68" s="63" t="s">
        <v>259</v>
      </c>
      <c r="D68" s="64"/>
      <c r="E68" s="65"/>
      <c r="F68" s="66"/>
      <c r="G68" s="65"/>
      <c r="H68" s="65"/>
      <c r="I68" s="67"/>
      <c r="J68" s="67"/>
      <c r="K68" s="67"/>
      <c r="L68" s="68"/>
      <c r="M68" s="68"/>
      <c r="N68" s="67"/>
      <c r="O68" s="65"/>
      <c r="P68" s="65"/>
      <c r="Q68" s="69"/>
      <c r="R68" s="69"/>
      <c r="S68" s="69"/>
      <c r="T68" s="70"/>
      <c r="U68" s="71"/>
      <c r="V68" s="72"/>
    </row>
  </sheetData>
  <mergeCells count="39">
    <mergeCell ref="N2:Q2"/>
    <mergeCell ref="E7:E8"/>
    <mergeCell ref="F7:F8"/>
    <mergeCell ref="E4:L4"/>
    <mergeCell ref="N4:U4"/>
    <mergeCell ref="O7:O8"/>
    <mergeCell ref="G7:G8"/>
    <mergeCell ref="H7:H8"/>
    <mergeCell ref="T5:U6"/>
    <mergeCell ref="N5:S5"/>
    <mergeCell ref="H3:L3"/>
    <mergeCell ref="B2:L2"/>
    <mergeCell ref="K7:K8"/>
    <mergeCell ref="E5:F6"/>
    <mergeCell ref="J7:J8"/>
    <mergeCell ref="B4:D8"/>
    <mergeCell ref="G5:L5"/>
    <mergeCell ref="U7:U8"/>
    <mergeCell ref="T7:T8"/>
    <mergeCell ref="Q7:Q8"/>
    <mergeCell ref="R7:R8"/>
    <mergeCell ref="N7:N8"/>
    <mergeCell ref="Q6:S6"/>
    <mergeCell ref="N6:P6"/>
    <mergeCell ref="J6:L6"/>
    <mergeCell ref="G6:I6"/>
    <mergeCell ref="B9:D9"/>
    <mergeCell ref="C62:D62"/>
    <mergeCell ref="C56:D56"/>
    <mergeCell ref="C51:D51"/>
    <mergeCell ref="C10:D10"/>
    <mergeCell ref="C16:D16"/>
    <mergeCell ref="B12:D12"/>
    <mergeCell ref="C26:D26"/>
    <mergeCell ref="C11:D11"/>
    <mergeCell ref="C22:D22"/>
    <mergeCell ref="C20:D20"/>
    <mergeCell ref="B19:D19"/>
    <mergeCell ref="C13:D13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83"/>
  <sheetViews>
    <sheetView showGridLines="0" zoomScaleNormal="100" zoomScaleSheetLayoutView="100" workbookViewId="0"/>
  </sheetViews>
  <sheetFormatPr defaultColWidth="6.3984375" defaultRowHeight="11.25"/>
  <cols>
    <col min="1" max="1" width="8.796875" style="1" customWidth="1"/>
    <col min="2" max="2" width="2.296875" style="1" customWidth="1"/>
    <col min="3" max="3" width="2.09765625" style="1" customWidth="1"/>
    <col min="4" max="4" width="23" style="1" customWidth="1"/>
    <col min="5" max="12" width="5.69921875" style="1" customWidth="1"/>
    <col min="13" max="13" width="0.296875" style="2" customWidth="1"/>
    <col min="14" max="21" width="8.69921875" style="1" customWidth="1"/>
    <col min="22" max="22" width="6.3984375" style="2" customWidth="1"/>
    <col min="23" max="16384" width="6.3984375" style="1"/>
  </cols>
  <sheetData>
    <row r="2" spans="2:22" ht="21">
      <c r="B2" s="384" t="s">
        <v>261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"/>
      <c r="N2" s="73"/>
      <c r="O2" s="73"/>
      <c r="P2" s="73"/>
      <c r="Q2" s="4"/>
      <c r="R2" s="5"/>
      <c r="S2" s="5"/>
      <c r="T2" s="5"/>
      <c r="U2" s="5"/>
    </row>
    <row r="3" spans="2:22" s="72" customFormat="1" ht="6" customHeight="1" thickBot="1">
      <c r="B3" s="4"/>
      <c r="C3" s="4"/>
      <c r="D3" s="4"/>
      <c r="E3" s="74"/>
      <c r="F3" s="74"/>
      <c r="G3" s="74"/>
      <c r="H3" s="74"/>
      <c r="I3" s="74"/>
      <c r="J3" s="74"/>
      <c r="K3" s="74"/>
      <c r="L3" s="74"/>
      <c r="M3" s="4"/>
      <c r="N3" s="75"/>
      <c r="O3" s="75"/>
      <c r="P3" s="75"/>
      <c r="Q3" s="75"/>
      <c r="R3" s="4"/>
      <c r="S3" s="4"/>
      <c r="T3" s="4"/>
      <c r="U3" s="4"/>
    </row>
    <row r="4" spans="2:22" s="8" customFormat="1" ht="12">
      <c r="B4" s="386" t="s">
        <v>11</v>
      </c>
      <c r="C4" s="386"/>
      <c r="D4" s="387"/>
      <c r="E4" s="375" t="s">
        <v>12</v>
      </c>
      <c r="F4" s="376"/>
      <c r="G4" s="376"/>
      <c r="H4" s="376"/>
      <c r="I4" s="376"/>
      <c r="J4" s="376"/>
      <c r="K4" s="376"/>
      <c r="L4" s="376"/>
      <c r="M4" s="9"/>
      <c r="N4" s="377" t="s">
        <v>39</v>
      </c>
      <c r="O4" s="377"/>
      <c r="P4" s="377"/>
      <c r="Q4" s="377"/>
      <c r="R4" s="377"/>
      <c r="S4" s="377"/>
      <c r="T4" s="377"/>
      <c r="U4" s="377"/>
      <c r="V4" s="10"/>
    </row>
    <row r="5" spans="2:22" s="8" customFormat="1" ht="12">
      <c r="B5" s="388"/>
      <c r="C5" s="388"/>
      <c r="D5" s="389"/>
      <c r="E5" s="365" t="s">
        <v>13</v>
      </c>
      <c r="F5" s="369"/>
      <c r="G5" s="361" t="s">
        <v>14</v>
      </c>
      <c r="H5" s="362"/>
      <c r="I5" s="362"/>
      <c r="J5" s="362"/>
      <c r="K5" s="362"/>
      <c r="L5" s="362"/>
      <c r="M5" s="11"/>
      <c r="N5" s="382" t="s">
        <v>15</v>
      </c>
      <c r="O5" s="382"/>
      <c r="P5" s="382"/>
      <c r="Q5" s="382"/>
      <c r="R5" s="382"/>
      <c r="S5" s="382"/>
      <c r="T5" s="378" t="s">
        <v>169</v>
      </c>
      <c r="U5" s="379"/>
      <c r="V5" s="10"/>
    </row>
    <row r="6" spans="2:22" s="8" customFormat="1" ht="12">
      <c r="B6" s="388"/>
      <c r="C6" s="388"/>
      <c r="D6" s="389"/>
      <c r="E6" s="366"/>
      <c r="F6" s="370"/>
      <c r="G6" s="372" t="s">
        <v>16</v>
      </c>
      <c r="H6" s="372"/>
      <c r="I6" s="373"/>
      <c r="J6" s="371" t="s">
        <v>17</v>
      </c>
      <c r="K6" s="372"/>
      <c r="L6" s="372"/>
      <c r="M6" s="12"/>
      <c r="N6" s="372" t="s">
        <v>18</v>
      </c>
      <c r="O6" s="372"/>
      <c r="P6" s="373"/>
      <c r="Q6" s="371" t="s">
        <v>19</v>
      </c>
      <c r="R6" s="372"/>
      <c r="S6" s="372"/>
      <c r="T6" s="380"/>
      <c r="U6" s="381"/>
      <c r="V6" s="10"/>
    </row>
    <row r="7" spans="2:22" s="13" customFormat="1" ht="12">
      <c r="B7" s="388"/>
      <c r="C7" s="388"/>
      <c r="D7" s="389"/>
      <c r="E7" s="367" t="s">
        <v>20</v>
      </c>
      <c r="F7" s="363" t="s">
        <v>21</v>
      </c>
      <c r="G7" s="367" t="s">
        <v>20</v>
      </c>
      <c r="H7" s="363" t="s">
        <v>21</v>
      </c>
      <c r="I7" s="14"/>
      <c r="J7" s="367" t="s">
        <v>20</v>
      </c>
      <c r="K7" s="363" t="s">
        <v>21</v>
      </c>
      <c r="L7" s="76"/>
      <c r="M7" s="12"/>
      <c r="N7" s="369" t="s">
        <v>20</v>
      </c>
      <c r="O7" s="363" t="s">
        <v>21</v>
      </c>
      <c r="P7" s="14"/>
      <c r="Q7" s="367" t="s">
        <v>20</v>
      </c>
      <c r="R7" s="363" t="s">
        <v>21</v>
      </c>
      <c r="S7" s="14"/>
      <c r="T7" s="365" t="s">
        <v>20</v>
      </c>
      <c r="U7" s="363" t="s">
        <v>21</v>
      </c>
      <c r="V7" s="15"/>
    </row>
    <row r="8" spans="2:22" s="8" customFormat="1" ht="12">
      <c r="B8" s="381"/>
      <c r="C8" s="381"/>
      <c r="D8" s="390"/>
      <c r="E8" s="368"/>
      <c r="F8" s="364"/>
      <c r="G8" s="368"/>
      <c r="H8" s="364"/>
      <c r="I8" s="16" t="s">
        <v>22</v>
      </c>
      <c r="J8" s="368"/>
      <c r="K8" s="364"/>
      <c r="L8" s="77" t="s">
        <v>22</v>
      </c>
      <c r="M8" s="17"/>
      <c r="N8" s="370"/>
      <c r="O8" s="364"/>
      <c r="P8" s="16" t="s">
        <v>22</v>
      </c>
      <c r="Q8" s="368"/>
      <c r="R8" s="364"/>
      <c r="S8" s="16" t="s">
        <v>22</v>
      </c>
      <c r="T8" s="366"/>
      <c r="U8" s="364"/>
      <c r="V8" s="10"/>
    </row>
    <row r="9" spans="2:22" s="81" customFormat="1" ht="12">
      <c r="B9" s="29"/>
      <c r="C9" s="29"/>
      <c r="D9" s="40" t="s">
        <v>124</v>
      </c>
      <c r="E9" s="78">
        <f>G9</f>
        <v>3</v>
      </c>
      <c r="F9" s="79">
        <f>H9</f>
        <v>8</v>
      </c>
      <c r="G9" s="21">
        <v>3</v>
      </c>
      <c r="H9" s="21">
        <v>8</v>
      </c>
      <c r="I9" s="22">
        <v>8</v>
      </c>
      <c r="J9" s="34" t="s">
        <v>2</v>
      </c>
      <c r="K9" s="34" t="s">
        <v>2</v>
      </c>
      <c r="L9" s="35" t="s">
        <v>2</v>
      </c>
      <c r="M9" s="35"/>
      <c r="N9" s="22">
        <v>3</v>
      </c>
      <c r="O9" s="21">
        <v>8</v>
      </c>
      <c r="P9" s="21">
        <v>8</v>
      </c>
      <c r="Q9" s="39" t="s">
        <v>2</v>
      </c>
      <c r="R9" s="39" t="s">
        <v>2</v>
      </c>
      <c r="S9" s="39" t="s">
        <v>2</v>
      </c>
      <c r="T9" s="33" t="s">
        <v>2</v>
      </c>
      <c r="U9" s="34" t="s">
        <v>2</v>
      </c>
      <c r="V9" s="80"/>
    </row>
    <row r="10" spans="2:22" s="81" customFormat="1" ht="12">
      <c r="B10" s="29"/>
      <c r="C10" s="29"/>
      <c r="D10" s="40" t="s">
        <v>125</v>
      </c>
      <c r="E10" s="19">
        <f t="shared" ref="E10:E68" si="0">G10</f>
        <v>28</v>
      </c>
      <c r="F10" s="21">
        <f t="shared" ref="F10:F68" si="1">H10</f>
        <v>182</v>
      </c>
      <c r="G10" s="21">
        <v>28</v>
      </c>
      <c r="H10" s="21">
        <v>182</v>
      </c>
      <c r="I10" s="22">
        <v>159</v>
      </c>
      <c r="J10" s="22" t="s">
        <v>2</v>
      </c>
      <c r="K10" s="22" t="s">
        <v>2</v>
      </c>
      <c r="L10" s="35" t="s">
        <v>2</v>
      </c>
      <c r="M10" s="35"/>
      <c r="N10" s="22">
        <v>28</v>
      </c>
      <c r="O10" s="21">
        <v>182</v>
      </c>
      <c r="P10" s="21">
        <v>159</v>
      </c>
      <c r="Q10" s="39" t="s">
        <v>2</v>
      </c>
      <c r="R10" s="39" t="s">
        <v>2</v>
      </c>
      <c r="S10" s="39" t="s">
        <v>2</v>
      </c>
      <c r="T10" s="33" t="s">
        <v>2</v>
      </c>
      <c r="U10" s="34" t="s">
        <v>2</v>
      </c>
      <c r="V10" s="80"/>
    </row>
    <row r="11" spans="2:22" s="81" customFormat="1" ht="12">
      <c r="B11" s="29"/>
      <c r="C11" s="29"/>
      <c r="D11" s="40" t="s">
        <v>126</v>
      </c>
      <c r="E11" s="19">
        <f t="shared" si="0"/>
        <v>81</v>
      </c>
      <c r="F11" s="21">
        <f t="shared" si="1"/>
        <v>1096</v>
      </c>
      <c r="G11" s="21">
        <v>81</v>
      </c>
      <c r="H11" s="21">
        <v>1096</v>
      </c>
      <c r="I11" s="22">
        <v>1008</v>
      </c>
      <c r="J11" s="22">
        <v>4</v>
      </c>
      <c r="K11" s="22">
        <v>8</v>
      </c>
      <c r="L11" s="35" t="s">
        <v>2</v>
      </c>
      <c r="M11" s="35"/>
      <c r="N11" s="22">
        <v>75</v>
      </c>
      <c r="O11" s="21">
        <v>1086</v>
      </c>
      <c r="P11" s="21">
        <v>1006</v>
      </c>
      <c r="Q11" s="24">
        <v>2</v>
      </c>
      <c r="R11" s="24">
        <v>2</v>
      </c>
      <c r="S11" s="24">
        <v>2</v>
      </c>
      <c r="T11" s="33" t="s">
        <v>2</v>
      </c>
      <c r="U11" s="34" t="s">
        <v>2</v>
      </c>
      <c r="V11" s="80"/>
    </row>
    <row r="12" spans="2:22" s="81" customFormat="1" ht="12">
      <c r="B12" s="29"/>
      <c r="C12" s="29"/>
      <c r="D12" s="40" t="s">
        <v>180</v>
      </c>
      <c r="E12" s="19">
        <f t="shared" si="0"/>
        <v>58</v>
      </c>
      <c r="F12" s="21">
        <f t="shared" si="1"/>
        <v>1586</v>
      </c>
      <c r="G12" s="21">
        <v>58</v>
      </c>
      <c r="H12" s="21">
        <v>1586</v>
      </c>
      <c r="I12" s="22">
        <v>1584</v>
      </c>
      <c r="J12" s="22" t="s">
        <v>2</v>
      </c>
      <c r="K12" s="22" t="s">
        <v>2</v>
      </c>
      <c r="L12" s="35" t="s">
        <v>2</v>
      </c>
      <c r="M12" s="35"/>
      <c r="N12" s="22">
        <v>58</v>
      </c>
      <c r="O12" s="21">
        <v>1586</v>
      </c>
      <c r="P12" s="21">
        <v>1584</v>
      </c>
      <c r="Q12" s="24" t="s">
        <v>2</v>
      </c>
      <c r="R12" s="24" t="s">
        <v>2</v>
      </c>
      <c r="S12" s="24" t="s">
        <v>2</v>
      </c>
      <c r="T12" s="33" t="s">
        <v>2</v>
      </c>
      <c r="U12" s="34" t="s">
        <v>2</v>
      </c>
      <c r="V12" s="80"/>
    </row>
    <row r="13" spans="2:22" s="81" customFormat="1" ht="12">
      <c r="B13" s="29"/>
      <c r="C13" s="356" t="s">
        <v>238</v>
      </c>
      <c r="D13" s="356"/>
      <c r="E13" s="19">
        <f t="shared" si="0"/>
        <v>10187</v>
      </c>
      <c r="F13" s="21">
        <f t="shared" si="1"/>
        <v>61401</v>
      </c>
      <c r="G13" s="21">
        <v>10187</v>
      </c>
      <c r="H13" s="21">
        <v>61401</v>
      </c>
      <c r="I13" s="22">
        <v>45577</v>
      </c>
      <c r="J13" s="22">
        <v>4594</v>
      </c>
      <c r="K13" s="22">
        <v>11514</v>
      </c>
      <c r="L13" s="23">
        <v>4089</v>
      </c>
      <c r="M13" s="23"/>
      <c r="N13" s="22">
        <v>5570</v>
      </c>
      <c r="O13" s="21">
        <v>49780</v>
      </c>
      <c r="P13" s="21">
        <v>41393</v>
      </c>
      <c r="Q13" s="24">
        <v>23</v>
      </c>
      <c r="R13" s="24">
        <v>107</v>
      </c>
      <c r="S13" s="24">
        <v>95</v>
      </c>
      <c r="T13" s="33" t="s">
        <v>2</v>
      </c>
      <c r="U13" s="34" t="s">
        <v>2</v>
      </c>
      <c r="V13" s="80"/>
    </row>
    <row r="14" spans="2:22" s="44" customFormat="1" ht="12">
      <c r="B14" s="5"/>
      <c r="C14" s="5"/>
      <c r="D14" s="40" t="s">
        <v>127</v>
      </c>
      <c r="E14" s="19">
        <f t="shared" si="0"/>
        <v>10</v>
      </c>
      <c r="F14" s="21">
        <f t="shared" si="1"/>
        <v>61</v>
      </c>
      <c r="G14" s="21">
        <v>10</v>
      </c>
      <c r="H14" s="21">
        <v>61</v>
      </c>
      <c r="I14" s="22">
        <v>48</v>
      </c>
      <c r="J14" s="34">
        <v>3</v>
      </c>
      <c r="K14" s="34">
        <v>13</v>
      </c>
      <c r="L14" s="35">
        <v>10</v>
      </c>
      <c r="M14" s="35"/>
      <c r="N14" s="22">
        <v>7</v>
      </c>
      <c r="O14" s="21">
        <v>48</v>
      </c>
      <c r="P14" s="21">
        <v>38</v>
      </c>
      <c r="Q14" s="39" t="s">
        <v>2</v>
      </c>
      <c r="R14" s="39" t="s">
        <v>2</v>
      </c>
      <c r="S14" s="39" t="s">
        <v>2</v>
      </c>
      <c r="T14" s="33" t="s">
        <v>2</v>
      </c>
      <c r="U14" s="34" t="s">
        <v>2</v>
      </c>
      <c r="V14" s="43"/>
    </row>
    <row r="15" spans="2:22" s="44" customFormat="1" ht="12">
      <c r="B15" s="5"/>
      <c r="C15" s="5"/>
      <c r="D15" s="40" t="s">
        <v>128</v>
      </c>
      <c r="E15" s="19">
        <f t="shared" si="0"/>
        <v>98</v>
      </c>
      <c r="F15" s="21">
        <f t="shared" si="1"/>
        <v>600</v>
      </c>
      <c r="G15" s="21">
        <v>98</v>
      </c>
      <c r="H15" s="21">
        <v>600</v>
      </c>
      <c r="I15" s="22">
        <v>394</v>
      </c>
      <c r="J15" s="22">
        <v>18</v>
      </c>
      <c r="K15" s="22">
        <v>41</v>
      </c>
      <c r="L15" s="23">
        <v>11</v>
      </c>
      <c r="M15" s="23"/>
      <c r="N15" s="22">
        <v>80</v>
      </c>
      <c r="O15" s="21">
        <v>559</v>
      </c>
      <c r="P15" s="21">
        <v>383</v>
      </c>
      <c r="Q15" s="39" t="s">
        <v>2</v>
      </c>
      <c r="R15" s="39" t="s">
        <v>2</v>
      </c>
      <c r="S15" s="39" t="s">
        <v>2</v>
      </c>
      <c r="T15" s="33" t="s">
        <v>2</v>
      </c>
      <c r="U15" s="34" t="s">
        <v>2</v>
      </c>
      <c r="V15" s="43"/>
    </row>
    <row r="16" spans="2:22" s="44" customFormat="1" ht="12">
      <c r="B16" s="5"/>
      <c r="C16" s="5"/>
      <c r="D16" s="40" t="s">
        <v>129</v>
      </c>
      <c r="E16" s="19">
        <f t="shared" si="0"/>
        <v>562</v>
      </c>
      <c r="F16" s="21">
        <f t="shared" si="1"/>
        <v>4670</v>
      </c>
      <c r="G16" s="21">
        <v>562</v>
      </c>
      <c r="H16" s="21">
        <v>4670</v>
      </c>
      <c r="I16" s="22">
        <v>3535</v>
      </c>
      <c r="J16" s="22">
        <v>127</v>
      </c>
      <c r="K16" s="22">
        <v>347</v>
      </c>
      <c r="L16" s="23">
        <v>103</v>
      </c>
      <c r="M16" s="23"/>
      <c r="N16" s="22">
        <v>431</v>
      </c>
      <c r="O16" s="21">
        <v>4315</v>
      </c>
      <c r="P16" s="21">
        <v>3425</v>
      </c>
      <c r="Q16" s="39">
        <v>4</v>
      </c>
      <c r="R16" s="39">
        <v>8</v>
      </c>
      <c r="S16" s="39">
        <v>7</v>
      </c>
      <c r="T16" s="33" t="s">
        <v>2</v>
      </c>
      <c r="U16" s="34" t="s">
        <v>2</v>
      </c>
      <c r="V16" s="43"/>
    </row>
    <row r="17" spans="2:22" s="44" customFormat="1" ht="12">
      <c r="B17" s="5"/>
      <c r="C17" s="5"/>
      <c r="D17" s="40" t="s">
        <v>130</v>
      </c>
      <c r="E17" s="19">
        <f t="shared" si="0"/>
        <v>463</v>
      </c>
      <c r="F17" s="21">
        <f t="shared" si="1"/>
        <v>3449</v>
      </c>
      <c r="G17" s="21">
        <v>463</v>
      </c>
      <c r="H17" s="21">
        <v>3449</v>
      </c>
      <c r="I17" s="22">
        <v>2616</v>
      </c>
      <c r="J17" s="22">
        <v>71</v>
      </c>
      <c r="K17" s="22">
        <v>191</v>
      </c>
      <c r="L17" s="23">
        <v>79</v>
      </c>
      <c r="M17" s="23"/>
      <c r="N17" s="22">
        <v>390</v>
      </c>
      <c r="O17" s="21">
        <v>3251</v>
      </c>
      <c r="P17" s="21">
        <v>2532</v>
      </c>
      <c r="Q17" s="39">
        <v>2</v>
      </c>
      <c r="R17" s="39">
        <v>7</v>
      </c>
      <c r="S17" s="39">
        <v>5</v>
      </c>
      <c r="T17" s="33" t="s">
        <v>2</v>
      </c>
      <c r="U17" s="34" t="s">
        <v>2</v>
      </c>
      <c r="V17" s="43"/>
    </row>
    <row r="18" spans="2:22" s="44" customFormat="1" ht="12">
      <c r="B18" s="5"/>
      <c r="C18" s="5"/>
      <c r="D18" s="40" t="s">
        <v>131</v>
      </c>
      <c r="E18" s="19">
        <f t="shared" si="0"/>
        <v>422</v>
      </c>
      <c r="F18" s="21">
        <f t="shared" si="1"/>
        <v>3085</v>
      </c>
      <c r="G18" s="21">
        <v>422</v>
      </c>
      <c r="H18" s="21">
        <v>3085</v>
      </c>
      <c r="I18" s="22">
        <v>2576</v>
      </c>
      <c r="J18" s="22">
        <v>46</v>
      </c>
      <c r="K18" s="22">
        <v>116</v>
      </c>
      <c r="L18" s="23">
        <v>49</v>
      </c>
      <c r="M18" s="23"/>
      <c r="N18" s="22">
        <v>376</v>
      </c>
      <c r="O18" s="21">
        <v>2969</v>
      </c>
      <c r="P18" s="21">
        <v>2527</v>
      </c>
      <c r="Q18" s="39" t="s">
        <v>2</v>
      </c>
      <c r="R18" s="39" t="s">
        <v>2</v>
      </c>
      <c r="S18" s="39" t="s">
        <v>2</v>
      </c>
      <c r="T18" s="33" t="s">
        <v>2</v>
      </c>
      <c r="U18" s="34" t="s">
        <v>2</v>
      </c>
      <c r="V18" s="43"/>
    </row>
    <row r="19" spans="2:22" s="44" customFormat="1" ht="12">
      <c r="B19" s="5"/>
      <c r="C19" s="5"/>
      <c r="D19" s="40" t="s">
        <v>132</v>
      </c>
      <c r="E19" s="19">
        <f t="shared" si="0"/>
        <v>488</v>
      </c>
      <c r="F19" s="21">
        <f t="shared" si="1"/>
        <v>3750</v>
      </c>
      <c r="G19" s="21">
        <v>488</v>
      </c>
      <c r="H19" s="21">
        <v>3750</v>
      </c>
      <c r="I19" s="22">
        <v>3065</v>
      </c>
      <c r="J19" s="22">
        <v>87</v>
      </c>
      <c r="K19" s="22">
        <v>229</v>
      </c>
      <c r="L19" s="23">
        <v>98</v>
      </c>
      <c r="M19" s="23"/>
      <c r="N19" s="22">
        <v>401</v>
      </c>
      <c r="O19" s="21">
        <v>3521</v>
      </c>
      <c r="P19" s="21">
        <v>2967</v>
      </c>
      <c r="Q19" s="39" t="s">
        <v>2</v>
      </c>
      <c r="R19" s="39" t="s">
        <v>2</v>
      </c>
      <c r="S19" s="39" t="s">
        <v>2</v>
      </c>
      <c r="T19" s="33" t="s">
        <v>2</v>
      </c>
      <c r="U19" s="34" t="s">
        <v>2</v>
      </c>
      <c r="V19" s="43"/>
    </row>
    <row r="20" spans="2:22" s="44" customFormat="1" ht="12">
      <c r="B20" s="5"/>
      <c r="C20" s="5"/>
      <c r="D20" s="40" t="s">
        <v>133</v>
      </c>
      <c r="E20" s="19">
        <f t="shared" si="0"/>
        <v>18</v>
      </c>
      <c r="F20" s="21">
        <f t="shared" si="1"/>
        <v>830</v>
      </c>
      <c r="G20" s="21">
        <v>18</v>
      </c>
      <c r="H20" s="21">
        <v>830</v>
      </c>
      <c r="I20" s="22">
        <v>810</v>
      </c>
      <c r="J20" s="22">
        <v>3</v>
      </c>
      <c r="K20" s="22">
        <v>4</v>
      </c>
      <c r="L20" s="23">
        <v>1</v>
      </c>
      <c r="M20" s="23"/>
      <c r="N20" s="22">
        <v>14</v>
      </c>
      <c r="O20" s="21">
        <v>822</v>
      </c>
      <c r="P20" s="21">
        <v>807</v>
      </c>
      <c r="Q20" s="39">
        <v>1</v>
      </c>
      <c r="R20" s="39">
        <v>4</v>
      </c>
      <c r="S20" s="39">
        <v>2</v>
      </c>
      <c r="T20" s="33" t="s">
        <v>2</v>
      </c>
      <c r="U20" s="34" t="s">
        <v>2</v>
      </c>
      <c r="V20" s="43"/>
    </row>
    <row r="21" spans="2:22" s="44" customFormat="1" ht="12">
      <c r="B21" s="5"/>
      <c r="C21" s="5"/>
      <c r="D21" s="40" t="s">
        <v>134</v>
      </c>
      <c r="E21" s="19">
        <f t="shared" si="0"/>
        <v>1011</v>
      </c>
      <c r="F21" s="21">
        <f t="shared" si="1"/>
        <v>3846</v>
      </c>
      <c r="G21" s="21">
        <v>1011</v>
      </c>
      <c r="H21" s="21">
        <v>3846</v>
      </c>
      <c r="I21" s="22">
        <v>2534</v>
      </c>
      <c r="J21" s="22">
        <v>455</v>
      </c>
      <c r="K21" s="22">
        <v>882</v>
      </c>
      <c r="L21" s="23">
        <v>192</v>
      </c>
      <c r="M21" s="23"/>
      <c r="N21" s="22">
        <v>556</v>
      </c>
      <c r="O21" s="21">
        <v>2964</v>
      </c>
      <c r="P21" s="21">
        <v>2342</v>
      </c>
      <c r="Q21" s="24" t="s">
        <v>2</v>
      </c>
      <c r="R21" s="24" t="s">
        <v>2</v>
      </c>
      <c r="S21" s="39" t="s">
        <v>2</v>
      </c>
      <c r="T21" s="33" t="s">
        <v>2</v>
      </c>
      <c r="U21" s="34" t="s">
        <v>2</v>
      </c>
      <c r="V21" s="43"/>
    </row>
    <row r="22" spans="2:22" s="44" customFormat="1" ht="12">
      <c r="B22" s="5"/>
      <c r="C22" s="5"/>
      <c r="D22" s="40" t="s">
        <v>135</v>
      </c>
      <c r="E22" s="19">
        <f t="shared" si="0"/>
        <v>2518</v>
      </c>
      <c r="F22" s="21">
        <f t="shared" si="1"/>
        <v>17690</v>
      </c>
      <c r="G22" s="21">
        <v>2518</v>
      </c>
      <c r="H22" s="21">
        <v>17690</v>
      </c>
      <c r="I22" s="22">
        <v>13263</v>
      </c>
      <c r="J22" s="22">
        <v>1622</v>
      </c>
      <c r="K22" s="22">
        <v>4650</v>
      </c>
      <c r="L22" s="23">
        <v>1849</v>
      </c>
      <c r="M22" s="23"/>
      <c r="N22" s="22">
        <v>882</v>
      </c>
      <c r="O22" s="21">
        <v>12956</v>
      </c>
      <c r="P22" s="21">
        <v>11335</v>
      </c>
      <c r="Q22" s="24">
        <v>14</v>
      </c>
      <c r="R22" s="24">
        <v>84</v>
      </c>
      <c r="S22" s="24">
        <v>79</v>
      </c>
      <c r="T22" s="33" t="s">
        <v>2</v>
      </c>
      <c r="U22" s="34" t="s">
        <v>2</v>
      </c>
      <c r="V22" s="43"/>
    </row>
    <row r="23" spans="2:22" s="44" customFormat="1" ht="12">
      <c r="B23" s="5"/>
      <c r="C23" s="5"/>
      <c r="D23" s="40" t="s">
        <v>181</v>
      </c>
      <c r="E23" s="19">
        <f t="shared" si="0"/>
        <v>1107</v>
      </c>
      <c r="F23" s="21">
        <f t="shared" si="1"/>
        <v>5914</v>
      </c>
      <c r="G23" s="21">
        <v>1107</v>
      </c>
      <c r="H23" s="21">
        <v>5914</v>
      </c>
      <c r="I23" s="22">
        <v>4315</v>
      </c>
      <c r="J23" s="22">
        <v>553</v>
      </c>
      <c r="K23" s="22">
        <v>1259</v>
      </c>
      <c r="L23" s="23">
        <v>395</v>
      </c>
      <c r="M23" s="23"/>
      <c r="N23" s="22">
        <v>553</v>
      </c>
      <c r="O23" s="21">
        <v>4653</v>
      </c>
      <c r="P23" s="21">
        <v>3920</v>
      </c>
      <c r="Q23" s="39">
        <v>1</v>
      </c>
      <c r="R23" s="39">
        <v>2</v>
      </c>
      <c r="S23" s="39" t="s">
        <v>2</v>
      </c>
      <c r="T23" s="33" t="s">
        <v>2</v>
      </c>
      <c r="U23" s="34" t="s">
        <v>2</v>
      </c>
      <c r="V23" s="43"/>
    </row>
    <row r="24" spans="2:22" s="44" customFormat="1" ht="12">
      <c r="B24" s="5"/>
      <c r="C24" s="5"/>
      <c r="D24" s="40" t="s">
        <v>136</v>
      </c>
      <c r="E24" s="19">
        <f t="shared" si="0"/>
        <v>3217</v>
      </c>
      <c r="F24" s="21">
        <f t="shared" si="1"/>
        <v>15829</v>
      </c>
      <c r="G24" s="21">
        <v>3217</v>
      </c>
      <c r="H24" s="21">
        <v>15829</v>
      </c>
      <c r="I24" s="22">
        <v>11157</v>
      </c>
      <c r="J24" s="22">
        <v>1482</v>
      </c>
      <c r="K24" s="22">
        <v>3545</v>
      </c>
      <c r="L24" s="23">
        <v>1249</v>
      </c>
      <c r="M24" s="23"/>
      <c r="N24" s="22">
        <v>1734</v>
      </c>
      <c r="O24" s="21">
        <v>12282</v>
      </c>
      <c r="P24" s="21">
        <v>9906</v>
      </c>
      <c r="Q24" s="39">
        <v>1</v>
      </c>
      <c r="R24" s="39">
        <v>2</v>
      </c>
      <c r="S24" s="39">
        <v>2</v>
      </c>
      <c r="T24" s="33" t="s">
        <v>2</v>
      </c>
      <c r="U24" s="34" t="s">
        <v>2</v>
      </c>
      <c r="V24" s="43"/>
    </row>
    <row r="25" spans="2:22" s="44" customFormat="1" ht="12">
      <c r="B25" s="5"/>
      <c r="C25" s="5"/>
      <c r="D25" s="40" t="s">
        <v>182</v>
      </c>
      <c r="E25" s="19">
        <f t="shared" si="0"/>
        <v>215</v>
      </c>
      <c r="F25" s="21">
        <f t="shared" si="1"/>
        <v>1343</v>
      </c>
      <c r="G25" s="21">
        <v>215</v>
      </c>
      <c r="H25" s="21">
        <v>1343</v>
      </c>
      <c r="I25" s="22">
        <v>1037</v>
      </c>
      <c r="J25" s="22">
        <v>101</v>
      </c>
      <c r="K25" s="22">
        <v>179</v>
      </c>
      <c r="L25" s="23">
        <v>43</v>
      </c>
      <c r="M25" s="23"/>
      <c r="N25" s="22">
        <v>114</v>
      </c>
      <c r="O25" s="21">
        <v>1164</v>
      </c>
      <c r="P25" s="21">
        <v>994</v>
      </c>
      <c r="Q25" s="39" t="s">
        <v>2</v>
      </c>
      <c r="R25" s="39" t="s">
        <v>2</v>
      </c>
      <c r="S25" s="39" t="s">
        <v>2</v>
      </c>
      <c r="T25" s="33" t="s">
        <v>2</v>
      </c>
      <c r="U25" s="34" t="s">
        <v>2</v>
      </c>
      <c r="V25" s="43"/>
    </row>
    <row r="26" spans="2:22" s="44" customFormat="1" ht="12">
      <c r="B26" s="5"/>
      <c r="C26" s="356" t="s">
        <v>239</v>
      </c>
      <c r="D26" s="356"/>
      <c r="E26" s="19">
        <f t="shared" si="0"/>
        <v>704</v>
      </c>
      <c r="F26" s="21">
        <f t="shared" si="1"/>
        <v>9355</v>
      </c>
      <c r="G26" s="21">
        <v>704</v>
      </c>
      <c r="H26" s="21">
        <v>9355</v>
      </c>
      <c r="I26" s="22">
        <v>8637</v>
      </c>
      <c r="J26" s="22">
        <v>64</v>
      </c>
      <c r="K26" s="22">
        <v>137</v>
      </c>
      <c r="L26" s="23">
        <v>42</v>
      </c>
      <c r="M26" s="23"/>
      <c r="N26" s="22">
        <v>638</v>
      </c>
      <c r="O26" s="21">
        <v>9214</v>
      </c>
      <c r="P26" s="21">
        <v>8591</v>
      </c>
      <c r="Q26" s="24">
        <v>2</v>
      </c>
      <c r="R26" s="24">
        <v>4</v>
      </c>
      <c r="S26" s="24">
        <v>4</v>
      </c>
      <c r="T26" s="33" t="s">
        <v>2</v>
      </c>
      <c r="U26" s="34" t="s">
        <v>2</v>
      </c>
      <c r="V26" s="43"/>
    </row>
    <row r="27" spans="2:22" s="44" customFormat="1" ht="12">
      <c r="B27" s="5"/>
      <c r="C27" s="5"/>
      <c r="D27" s="40" t="s">
        <v>137</v>
      </c>
      <c r="E27" s="19">
        <f t="shared" si="0"/>
        <v>196</v>
      </c>
      <c r="F27" s="21">
        <f t="shared" si="1"/>
        <v>3649</v>
      </c>
      <c r="G27" s="21">
        <v>196</v>
      </c>
      <c r="H27" s="21">
        <v>3649</v>
      </c>
      <c r="I27" s="22">
        <v>3620</v>
      </c>
      <c r="J27" s="34" t="s">
        <v>2</v>
      </c>
      <c r="K27" s="34" t="s">
        <v>2</v>
      </c>
      <c r="L27" s="35" t="s">
        <v>2</v>
      </c>
      <c r="M27" s="35"/>
      <c r="N27" s="22">
        <v>196</v>
      </c>
      <c r="O27" s="21">
        <v>3649</v>
      </c>
      <c r="P27" s="21">
        <v>3620</v>
      </c>
      <c r="Q27" s="39" t="s">
        <v>2</v>
      </c>
      <c r="R27" s="39" t="s">
        <v>2</v>
      </c>
      <c r="S27" s="39" t="s">
        <v>2</v>
      </c>
      <c r="T27" s="33" t="s">
        <v>2</v>
      </c>
      <c r="U27" s="34" t="s">
        <v>2</v>
      </c>
      <c r="V27" s="43"/>
    </row>
    <row r="28" spans="2:22" s="44" customFormat="1" ht="12">
      <c r="B28" s="5"/>
      <c r="C28" s="5"/>
      <c r="D28" s="40" t="s">
        <v>31</v>
      </c>
      <c r="E28" s="19">
        <f t="shared" si="0"/>
        <v>50</v>
      </c>
      <c r="F28" s="21">
        <f t="shared" si="1"/>
        <v>636</v>
      </c>
      <c r="G28" s="21">
        <v>50</v>
      </c>
      <c r="H28" s="21">
        <v>636</v>
      </c>
      <c r="I28" s="22">
        <v>578</v>
      </c>
      <c r="J28" s="34" t="s">
        <v>2</v>
      </c>
      <c r="K28" s="34" t="s">
        <v>2</v>
      </c>
      <c r="L28" s="35" t="s">
        <v>2</v>
      </c>
      <c r="M28" s="35"/>
      <c r="N28" s="22">
        <v>50</v>
      </c>
      <c r="O28" s="21">
        <v>636</v>
      </c>
      <c r="P28" s="21">
        <v>578</v>
      </c>
      <c r="Q28" s="39" t="s">
        <v>2</v>
      </c>
      <c r="R28" s="39" t="s">
        <v>2</v>
      </c>
      <c r="S28" s="39" t="s">
        <v>2</v>
      </c>
      <c r="T28" s="33" t="s">
        <v>2</v>
      </c>
      <c r="U28" s="34" t="s">
        <v>2</v>
      </c>
      <c r="V28" s="43"/>
    </row>
    <row r="29" spans="2:22" s="44" customFormat="1" ht="12">
      <c r="B29" s="5"/>
      <c r="C29" s="5"/>
      <c r="D29" s="82" t="s">
        <v>254</v>
      </c>
      <c r="E29" s="19">
        <f t="shared" si="0"/>
        <v>29</v>
      </c>
      <c r="F29" s="21">
        <f t="shared" si="1"/>
        <v>129</v>
      </c>
      <c r="G29" s="21">
        <v>29</v>
      </c>
      <c r="H29" s="21">
        <v>129</v>
      </c>
      <c r="I29" s="22">
        <v>87</v>
      </c>
      <c r="J29" s="34">
        <v>10</v>
      </c>
      <c r="K29" s="34">
        <v>25</v>
      </c>
      <c r="L29" s="35">
        <v>5</v>
      </c>
      <c r="M29" s="35"/>
      <c r="N29" s="22">
        <v>18</v>
      </c>
      <c r="O29" s="21">
        <v>101</v>
      </c>
      <c r="P29" s="21">
        <v>79</v>
      </c>
      <c r="Q29" s="39">
        <v>1</v>
      </c>
      <c r="R29" s="39">
        <v>3</v>
      </c>
      <c r="S29" s="39">
        <v>3</v>
      </c>
      <c r="T29" s="33" t="s">
        <v>2</v>
      </c>
      <c r="U29" s="34" t="s">
        <v>2</v>
      </c>
      <c r="V29" s="43"/>
    </row>
    <row r="30" spans="2:22" s="44" customFormat="1" ht="12">
      <c r="B30" s="5"/>
      <c r="C30" s="5"/>
      <c r="D30" s="40" t="s">
        <v>183</v>
      </c>
      <c r="E30" s="19">
        <f t="shared" si="0"/>
        <v>23</v>
      </c>
      <c r="F30" s="21">
        <f t="shared" si="1"/>
        <v>364</v>
      </c>
      <c r="G30" s="21">
        <v>23</v>
      </c>
      <c r="H30" s="21">
        <v>364</v>
      </c>
      <c r="I30" s="22">
        <v>344</v>
      </c>
      <c r="J30" s="22" t="s">
        <v>2</v>
      </c>
      <c r="K30" s="22" t="s">
        <v>2</v>
      </c>
      <c r="L30" s="23" t="s">
        <v>2</v>
      </c>
      <c r="M30" s="23"/>
      <c r="N30" s="22">
        <v>23</v>
      </c>
      <c r="O30" s="21">
        <v>364</v>
      </c>
      <c r="P30" s="21">
        <v>344</v>
      </c>
      <c r="Q30" s="24" t="s">
        <v>2</v>
      </c>
      <c r="R30" s="24" t="s">
        <v>2</v>
      </c>
      <c r="S30" s="24" t="s">
        <v>2</v>
      </c>
      <c r="T30" s="33" t="s">
        <v>2</v>
      </c>
      <c r="U30" s="34" t="s">
        <v>2</v>
      </c>
      <c r="V30" s="43"/>
    </row>
    <row r="31" spans="2:22" s="44" customFormat="1" ht="12">
      <c r="B31" s="5"/>
      <c r="C31" s="5"/>
      <c r="D31" s="40" t="s">
        <v>184</v>
      </c>
      <c r="E31" s="19">
        <f t="shared" si="0"/>
        <v>8</v>
      </c>
      <c r="F31" s="21">
        <f t="shared" si="1"/>
        <v>116</v>
      </c>
      <c r="G31" s="21">
        <v>8</v>
      </c>
      <c r="H31" s="21">
        <v>116</v>
      </c>
      <c r="I31" s="22">
        <v>95</v>
      </c>
      <c r="J31" s="34" t="s">
        <v>2</v>
      </c>
      <c r="K31" s="34" t="s">
        <v>2</v>
      </c>
      <c r="L31" s="35" t="s">
        <v>2</v>
      </c>
      <c r="M31" s="35"/>
      <c r="N31" s="22">
        <v>8</v>
      </c>
      <c r="O31" s="21">
        <v>116</v>
      </c>
      <c r="P31" s="21">
        <v>95</v>
      </c>
      <c r="Q31" s="39" t="s">
        <v>2</v>
      </c>
      <c r="R31" s="39" t="s">
        <v>2</v>
      </c>
      <c r="S31" s="39" t="s">
        <v>2</v>
      </c>
      <c r="T31" s="33" t="s">
        <v>2</v>
      </c>
      <c r="U31" s="34" t="s">
        <v>2</v>
      </c>
      <c r="V31" s="43"/>
    </row>
    <row r="32" spans="2:22" s="44" customFormat="1" ht="12">
      <c r="B32" s="5"/>
      <c r="C32" s="5"/>
      <c r="D32" s="40" t="s">
        <v>185</v>
      </c>
      <c r="E32" s="19">
        <f t="shared" si="0"/>
        <v>350</v>
      </c>
      <c r="F32" s="21">
        <f t="shared" si="1"/>
        <v>3789</v>
      </c>
      <c r="G32" s="21">
        <v>350</v>
      </c>
      <c r="H32" s="21">
        <v>3789</v>
      </c>
      <c r="I32" s="22">
        <v>3374</v>
      </c>
      <c r="J32" s="34">
        <v>53</v>
      </c>
      <c r="K32" s="34">
        <v>110</v>
      </c>
      <c r="L32" s="35">
        <v>37</v>
      </c>
      <c r="M32" s="35"/>
      <c r="N32" s="22">
        <v>296</v>
      </c>
      <c r="O32" s="21">
        <v>3678</v>
      </c>
      <c r="P32" s="21">
        <v>3336</v>
      </c>
      <c r="Q32" s="39">
        <v>1</v>
      </c>
      <c r="R32" s="39">
        <v>1</v>
      </c>
      <c r="S32" s="39">
        <v>1</v>
      </c>
      <c r="T32" s="33" t="s">
        <v>2</v>
      </c>
      <c r="U32" s="34" t="s">
        <v>2</v>
      </c>
      <c r="V32" s="43"/>
    </row>
    <row r="33" spans="2:22" s="44" customFormat="1" ht="12">
      <c r="B33" s="5"/>
      <c r="C33" s="356" t="s">
        <v>240</v>
      </c>
      <c r="D33" s="356"/>
      <c r="E33" s="19">
        <f t="shared" si="0"/>
        <v>2280</v>
      </c>
      <c r="F33" s="21">
        <f t="shared" si="1"/>
        <v>6355</v>
      </c>
      <c r="G33" s="21">
        <v>2280</v>
      </c>
      <c r="H33" s="21">
        <v>6355</v>
      </c>
      <c r="I33" s="22">
        <v>2859</v>
      </c>
      <c r="J33" s="22">
        <v>1070</v>
      </c>
      <c r="K33" s="22">
        <v>1690</v>
      </c>
      <c r="L33" s="23">
        <v>221</v>
      </c>
      <c r="M33" s="23"/>
      <c r="N33" s="22">
        <v>1205</v>
      </c>
      <c r="O33" s="21">
        <v>4657</v>
      </c>
      <c r="P33" s="21">
        <v>2630</v>
      </c>
      <c r="Q33" s="24">
        <v>5</v>
      </c>
      <c r="R33" s="24">
        <v>8</v>
      </c>
      <c r="S33" s="24">
        <v>8</v>
      </c>
      <c r="T33" s="33" t="s">
        <v>2</v>
      </c>
      <c r="U33" s="34" t="s">
        <v>2</v>
      </c>
      <c r="V33" s="43"/>
    </row>
    <row r="34" spans="2:22" s="44" customFormat="1" ht="12">
      <c r="B34" s="5"/>
      <c r="C34" s="5"/>
      <c r="D34" s="40" t="s">
        <v>40</v>
      </c>
      <c r="E34" s="19">
        <f t="shared" si="0"/>
        <v>351</v>
      </c>
      <c r="F34" s="21">
        <f t="shared" si="1"/>
        <v>1020</v>
      </c>
      <c r="G34" s="21">
        <v>351</v>
      </c>
      <c r="H34" s="21">
        <v>1020</v>
      </c>
      <c r="I34" s="22">
        <v>466</v>
      </c>
      <c r="J34" s="22">
        <v>107</v>
      </c>
      <c r="K34" s="22">
        <v>224</v>
      </c>
      <c r="L34" s="23">
        <v>54</v>
      </c>
      <c r="M34" s="23"/>
      <c r="N34" s="22">
        <v>244</v>
      </c>
      <c r="O34" s="21">
        <v>796</v>
      </c>
      <c r="P34" s="21">
        <v>412</v>
      </c>
      <c r="Q34" s="39" t="s">
        <v>2</v>
      </c>
      <c r="R34" s="39" t="s">
        <v>2</v>
      </c>
      <c r="S34" s="39" t="s">
        <v>2</v>
      </c>
      <c r="T34" s="33" t="s">
        <v>2</v>
      </c>
      <c r="U34" s="34" t="s">
        <v>2</v>
      </c>
      <c r="V34" s="43"/>
    </row>
    <row r="35" spans="2:22" s="44" customFormat="1" ht="12">
      <c r="B35" s="5"/>
      <c r="C35" s="5"/>
      <c r="D35" s="40" t="s">
        <v>41</v>
      </c>
      <c r="E35" s="19">
        <f t="shared" si="0"/>
        <v>1703</v>
      </c>
      <c r="F35" s="21">
        <f t="shared" si="1"/>
        <v>3807</v>
      </c>
      <c r="G35" s="21">
        <v>1703</v>
      </c>
      <c r="H35" s="21">
        <v>3807</v>
      </c>
      <c r="I35" s="22">
        <v>1150</v>
      </c>
      <c r="J35" s="22">
        <v>928</v>
      </c>
      <c r="K35" s="22">
        <v>1397</v>
      </c>
      <c r="L35" s="23">
        <v>145</v>
      </c>
      <c r="M35" s="23"/>
      <c r="N35" s="22">
        <v>771</v>
      </c>
      <c r="O35" s="21">
        <v>2404</v>
      </c>
      <c r="P35" s="21">
        <v>999</v>
      </c>
      <c r="Q35" s="24">
        <v>4</v>
      </c>
      <c r="R35" s="24">
        <v>6</v>
      </c>
      <c r="S35" s="24">
        <v>6</v>
      </c>
      <c r="T35" s="33" t="s">
        <v>2</v>
      </c>
      <c r="U35" s="34" t="s">
        <v>2</v>
      </c>
      <c r="V35" s="43"/>
    </row>
    <row r="36" spans="2:22" s="44" customFormat="1" ht="12">
      <c r="B36" s="5"/>
      <c r="C36" s="5"/>
      <c r="D36" s="40" t="s">
        <v>186</v>
      </c>
      <c r="E36" s="19">
        <f t="shared" si="0"/>
        <v>196</v>
      </c>
      <c r="F36" s="21">
        <f t="shared" si="1"/>
        <v>1414</v>
      </c>
      <c r="G36" s="21">
        <v>196</v>
      </c>
      <c r="H36" s="21">
        <v>1414</v>
      </c>
      <c r="I36" s="22">
        <v>1180</v>
      </c>
      <c r="J36" s="22">
        <v>25</v>
      </c>
      <c r="K36" s="22">
        <v>51</v>
      </c>
      <c r="L36" s="23">
        <v>18</v>
      </c>
      <c r="M36" s="23"/>
      <c r="N36" s="22">
        <v>170</v>
      </c>
      <c r="O36" s="21">
        <v>1361</v>
      </c>
      <c r="P36" s="21">
        <v>1160</v>
      </c>
      <c r="Q36" s="24">
        <v>1</v>
      </c>
      <c r="R36" s="24">
        <v>2</v>
      </c>
      <c r="S36" s="24">
        <v>2</v>
      </c>
      <c r="T36" s="33" t="s">
        <v>2</v>
      </c>
      <c r="U36" s="34" t="s">
        <v>2</v>
      </c>
      <c r="V36" s="43"/>
    </row>
    <row r="37" spans="2:22" s="44" customFormat="1" ht="12">
      <c r="B37" s="5"/>
      <c r="C37" s="355" t="s">
        <v>187</v>
      </c>
      <c r="D37" s="355"/>
      <c r="E37" s="19">
        <f t="shared" si="0"/>
        <v>1240</v>
      </c>
      <c r="F37" s="21">
        <f t="shared" si="1"/>
        <v>6310</v>
      </c>
      <c r="G37" s="21">
        <v>1240</v>
      </c>
      <c r="H37" s="21">
        <v>6310</v>
      </c>
      <c r="I37" s="22">
        <v>4348</v>
      </c>
      <c r="J37" s="22">
        <v>641</v>
      </c>
      <c r="K37" s="22">
        <v>1582</v>
      </c>
      <c r="L37" s="23">
        <v>758</v>
      </c>
      <c r="M37" s="23"/>
      <c r="N37" s="22">
        <v>596</v>
      </c>
      <c r="O37" s="21">
        <v>4724</v>
      </c>
      <c r="P37" s="21">
        <v>3586</v>
      </c>
      <c r="Q37" s="24">
        <v>3</v>
      </c>
      <c r="R37" s="24">
        <v>4</v>
      </c>
      <c r="S37" s="24">
        <v>4</v>
      </c>
      <c r="T37" s="33" t="s">
        <v>2</v>
      </c>
      <c r="U37" s="34" t="s">
        <v>2</v>
      </c>
      <c r="V37" s="43"/>
    </row>
    <row r="38" spans="2:22" s="44" customFormat="1" ht="12">
      <c r="B38" s="5"/>
      <c r="C38" s="5"/>
      <c r="D38" s="40" t="s">
        <v>188</v>
      </c>
      <c r="E38" s="19">
        <f t="shared" si="0"/>
        <v>21</v>
      </c>
      <c r="F38" s="21">
        <f t="shared" si="1"/>
        <v>346</v>
      </c>
      <c r="G38" s="21">
        <v>21</v>
      </c>
      <c r="H38" s="21">
        <v>346</v>
      </c>
      <c r="I38" s="22">
        <v>301</v>
      </c>
      <c r="J38" s="22">
        <v>1</v>
      </c>
      <c r="K38" s="22">
        <v>1</v>
      </c>
      <c r="L38" s="23" t="s">
        <v>2</v>
      </c>
      <c r="M38" s="23"/>
      <c r="N38" s="22">
        <v>20</v>
      </c>
      <c r="O38" s="21">
        <v>345</v>
      </c>
      <c r="P38" s="21">
        <v>301</v>
      </c>
      <c r="Q38" s="24" t="s">
        <v>2</v>
      </c>
      <c r="R38" s="24" t="s">
        <v>2</v>
      </c>
      <c r="S38" s="24" t="s">
        <v>2</v>
      </c>
      <c r="T38" s="33" t="s">
        <v>2</v>
      </c>
      <c r="U38" s="34" t="s">
        <v>2</v>
      </c>
      <c r="V38" s="43"/>
    </row>
    <row r="39" spans="2:22" s="44" customFormat="1" ht="12">
      <c r="B39" s="5"/>
      <c r="C39" s="5"/>
      <c r="D39" s="83" t="s">
        <v>255</v>
      </c>
      <c r="E39" s="19">
        <f t="shared" si="0"/>
        <v>589</v>
      </c>
      <c r="F39" s="21">
        <f t="shared" si="1"/>
        <v>2477</v>
      </c>
      <c r="G39" s="21">
        <v>589</v>
      </c>
      <c r="H39" s="21">
        <v>2477</v>
      </c>
      <c r="I39" s="22">
        <v>1612</v>
      </c>
      <c r="J39" s="22">
        <v>404</v>
      </c>
      <c r="K39" s="22">
        <v>1096</v>
      </c>
      <c r="L39" s="23">
        <v>600</v>
      </c>
      <c r="M39" s="23"/>
      <c r="N39" s="22">
        <v>184</v>
      </c>
      <c r="O39" s="21">
        <v>1380</v>
      </c>
      <c r="P39" s="21">
        <v>1011</v>
      </c>
      <c r="Q39" s="24">
        <v>1</v>
      </c>
      <c r="R39" s="24">
        <v>1</v>
      </c>
      <c r="S39" s="24">
        <v>1</v>
      </c>
      <c r="T39" s="33" t="s">
        <v>2</v>
      </c>
      <c r="U39" s="34" t="s">
        <v>2</v>
      </c>
      <c r="V39" s="43"/>
    </row>
    <row r="40" spans="2:22" s="44" customFormat="1" ht="12">
      <c r="B40" s="5"/>
      <c r="C40" s="5"/>
      <c r="D40" s="40" t="s">
        <v>140</v>
      </c>
      <c r="E40" s="19">
        <f t="shared" si="0"/>
        <v>39</v>
      </c>
      <c r="F40" s="21">
        <f t="shared" si="1"/>
        <v>174</v>
      </c>
      <c r="G40" s="21">
        <v>39</v>
      </c>
      <c r="H40" s="21">
        <v>174</v>
      </c>
      <c r="I40" s="22">
        <v>114</v>
      </c>
      <c r="J40" s="22">
        <v>1</v>
      </c>
      <c r="K40" s="22">
        <v>1</v>
      </c>
      <c r="L40" s="23" t="s">
        <v>2</v>
      </c>
      <c r="M40" s="23"/>
      <c r="N40" s="22">
        <v>38</v>
      </c>
      <c r="O40" s="21">
        <v>173</v>
      </c>
      <c r="P40" s="21">
        <v>114</v>
      </c>
      <c r="Q40" s="24" t="s">
        <v>2</v>
      </c>
      <c r="R40" s="24" t="s">
        <v>2</v>
      </c>
      <c r="S40" s="24" t="s">
        <v>2</v>
      </c>
      <c r="T40" s="33" t="s">
        <v>2</v>
      </c>
      <c r="U40" s="34" t="s">
        <v>2</v>
      </c>
      <c r="V40" s="43"/>
    </row>
    <row r="41" spans="2:22" s="44" customFormat="1" ht="12">
      <c r="B41" s="5"/>
      <c r="C41" s="5"/>
      <c r="D41" s="83" t="s">
        <v>256</v>
      </c>
      <c r="E41" s="19">
        <f t="shared" si="0"/>
        <v>580</v>
      </c>
      <c r="F41" s="21">
        <f t="shared" si="1"/>
        <v>3244</v>
      </c>
      <c r="G41" s="21">
        <v>580</v>
      </c>
      <c r="H41" s="21">
        <v>3244</v>
      </c>
      <c r="I41" s="22">
        <v>2275</v>
      </c>
      <c r="J41" s="22">
        <v>231</v>
      </c>
      <c r="K41" s="22">
        <v>477</v>
      </c>
      <c r="L41" s="23">
        <v>157</v>
      </c>
      <c r="M41" s="23"/>
      <c r="N41" s="22">
        <v>347</v>
      </c>
      <c r="O41" s="21">
        <v>2764</v>
      </c>
      <c r="P41" s="21">
        <v>2115</v>
      </c>
      <c r="Q41" s="24">
        <v>2</v>
      </c>
      <c r="R41" s="24">
        <v>3</v>
      </c>
      <c r="S41" s="24">
        <v>3</v>
      </c>
      <c r="T41" s="33" t="s">
        <v>2</v>
      </c>
      <c r="U41" s="34" t="s">
        <v>2</v>
      </c>
      <c r="V41" s="43"/>
    </row>
    <row r="42" spans="2:22" s="44" customFormat="1" ht="12" customHeight="1">
      <c r="B42" s="5"/>
      <c r="C42" s="355" t="s">
        <v>189</v>
      </c>
      <c r="D42" s="355"/>
      <c r="E42" s="19">
        <f t="shared" si="0"/>
        <v>4598</v>
      </c>
      <c r="F42" s="21">
        <f t="shared" si="1"/>
        <v>28019</v>
      </c>
      <c r="G42" s="21">
        <v>4598</v>
      </c>
      <c r="H42" s="21">
        <v>28019</v>
      </c>
      <c r="I42" s="22">
        <v>19024</v>
      </c>
      <c r="J42" s="22">
        <v>3247</v>
      </c>
      <c r="K42" s="22">
        <v>9865</v>
      </c>
      <c r="L42" s="23">
        <v>3979</v>
      </c>
      <c r="M42" s="23"/>
      <c r="N42" s="22">
        <v>1346</v>
      </c>
      <c r="O42" s="21">
        <v>18054</v>
      </c>
      <c r="P42" s="21">
        <v>14992</v>
      </c>
      <c r="Q42" s="24">
        <v>5</v>
      </c>
      <c r="R42" s="24">
        <v>100</v>
      </c>
      <c r="S42" s="24">
        <v>53</v>
      </c>
      <c r="T42" s="33" t="s">
        <v>2</v>
      </c>
      <c r="U42" s="34" t="s">
        <v>2</v>
      </c>
      <c r="V42" s="43"/>
    </row>
    <row r="43" spans="2:22" s="44" customFormat="1" ht="12">
      <c r="B43" s="5"/>
      <c r="C43" s="5"/>
      <c r="D43" s="40" t="s">
        <v>190</v>
      </c>
      <c r="E43" s="19">
        <f t="shared" si="0"/>
        <v>350</v>
      </c>
      <c r="F43" s="21">
        <f t="shared" si="1"/>
        <v>4221</v>
      </c>
      <c r="G43" s="21">
        <v>350</v>
      </c>
      <c r="H43" s="21">
        <v>4221</v>
      </c>
      <c r="I43" s="22">
        <v>3148</v>
      </c>
      <c r="J43" s="22">
        <v>162</v>
      </c>
      <c r="K43" s="22">
        <v>541</v>
      </c>
      <c r="L43" s="23">
        <v>144</v>
      </c>
      <c r="M43" s="23"/>
      <c r="N43" s="22">
        <v>187</v>
      </c>
      <c r="O43" s="21">
        <v>3644</v>
      </c>
      <c r="P43" s="21">
        <v>2985</v>
      </c>
      <c r="Q43" s="24">
        <v>1</v>
      </c>
      <c r="R43" s="24">
        <v>36</v>
      </c>
      <c r="S43" s="24">
        <v>19</v>
      </c>
      <c r="T43" s="33" t="s">
        <v>2</v>
      </c>
      <c r="U43" s="34" t="s">
        <v>2</v>
      </c>
      <c r="V43" s="43"/>
    </row>
    <row r="44" spans="2:22" s="44" customFormat="1" ht="12">
      <c r="B44" s="5"/>
      <c r="C44" s="5"/>
      <c r="D44" s="40" t="s">
        <v>191</v>
      </c>
      <c r="E44" s="19">
        <f t="shared" si="0"/>
        <v>3835</v>
      </c>
      <c r="F44" s="21">
        <f t="shared" si="1"/>
        <v>20328</v>
      </c>
      <c r="G44" s="21">
        <v>3835</v>
      </c>
      <c r="H44" s="21">
        <v>20328</v>
      </c>
      <c r="I44" s="22">
        <v>12988</v>
      </c>
      <c r="J44" s="22">
        <v>2915</v>
      </c>
      <c r="K44" s="22">
        <v>8769</v>
      </c>
      <c r="L44" s="23">
        <v>3620</v>
      </c>
      <c r="M44" s="23"/>
      <c r="N44" s="22">
        <v>916</v>
      </c>
      <c r="O44" s="21">
        <v>11495</v>
      </c>
      <c r="P44" s="21">
        <v>9334</v>
      </c>
      <c r="Q44" s="39">
        <v>4</v>
      </c>
      <c r="R44" s="39">
        <v>64</v>
      </c>
      <c r="S44" s="39">
        <v>34</v>
      </c>
      <c r="T44" s="33" t="s">
        <v>2</v>
      </c>
      <c r="U44" s="34" t="s">
        <v>2</v>
      </c>
      <c r="V44" s="43"/>
    </row>
    <row r="45" spans="2:22" s="44" customFormat="1" ht="12">
      <c r="B45" s="5"/>
      <c r="C45" s="5"/>
      <c r="D45" s="40" t="s">
        <v>192</v>
      </c>
      <c r="E45" s="19">
        <f t="shared" si="0"/>
        <v>376</v>
      </c>
      <c r="F45" s="21">
        <f t="shared" si="1"/>
        <v>3356</v>
      </c>
      <c r="G45" s="21">
        <v>376</v>
      </c>
      <c r="H45" s="21">
        <v>3356</v>
      </c>
      <c r="I45" s="22">
        <v>2840</v>
      </c>
      <c r="J45" s="22">
        <v>141</v>
      </c>
      <c r="K45" s="22">
        <v>478</v>
      </c>
      <c r="L45" s="23">
        <v>189</v>
      </c>
      <c r="M45" s="23"/>
      <c r="N45" s="22">
        <v>235</v>
      </c>
      <c r="O45" s="21">
        <v>2878</v>
      </c>
      <c r="P45" s="21">
        <v>2651</v>
      </c>
      <c r="Q45" s="24" t="s">
        <v>2</v>
      </c>
      <c r="R45" s="24" t="s">
        <v>2</v>
      </c>
      <c r="S45" s="24" t="s">
        <v>2</v>
      </c>
      <c r="T45" s="33" t="s">
        <v>2</v>
      </c>
      <c r="U45" s="34" t="s">
        <v>2</v>
      </c>
      <c r="V45" s="43"/>
    </row>
    <row r="46" spans="2:22" s="44" customFormat="1" ht="12" customHeight="1">
      <c r="B46" s="5"/>
      <c r="C46" s="355" t="s">
        <v>193</v>
      </c>
      <c r="D46" s="355"/>
      <c r="E46" s="19">
        <f t="shared" si="0"/>
        <v>3697</v>
      </c>
      <c r="F46" s="21">
        <f t="shared" si="1"/>
        <v>13741</v>
      </c>
      <c r="G46" s="21">
        <v>3697</v>
      </c>
      <c r="H46" s="21">
        <v>13741</v>
      </c>
      <c r="I46" s="22">
        <v>8585</v>
      </c>
      <c r="J46" s="22">
        <v>2858</v>
      </c>
      <c r="K46" s="22">
        <v>5032</v>
      </c>
      <c r="L46" s="23">
        <v>1262</v>
      </c>
      <c r="M46" s="23"/>
      <c r="N46" s="22">
        <v>834</v>
      </c>
      <c r="O46" s="21">
        <v>8674</v>
      </c>
      <c r="P46" s="21">
        <v>7319</v>
      </c>
      <c r="Q46" s="24">
        <v>5</v>
      </c>
      <c r="R46" s="24">
        <v>35</v>
      </c>
      <c r="S46" s="24">
        <v>4</v>
      </c>
      <c r="T46" s="33" t="s">
        <v>2</v>
      </c>
      <c r="U46" s="34" t="s">
        <v>2</v>
      </c>
      <c r="V46" s="43"/>
    </row>
    <row r="47" spans="2:22" s="44" customFormat="1" ht="12">
      <c r="B47" s="5"/>
      <c r="C47" s="5"/>
      <c r="D47" s="84" t="s">
        <v>195</v>
      </c>
      <c r="E47" s="19">
        <f t="shared" si="0"/>
        <v>2997</v>
      </c>
      <c r="F47" s="21">
        <f t="shared" si="1"/>
        <v>6867</v>
      </c>
      <c r="G47" s="21">
        <v>2997</v>
      </c>
      <c r="H47" s="21">
        <v>6867</v>
      </c>
      <c r="I47" s="22">
        <v>3074</v>
      </c>
      <c r="J47" s="22">
        <v>2589</v>
      </c>
      <c r="K47" s="22">
        <v>4333</v>
      </c>
      <c r="L47" s="23">
        <v>1044</v>
      </c>
      <c r="M47" s="23"/>
      <c r="N47" s="22">
        <v>407</v>
      </c>
      <c r="O47" s="21">
        <v>2533</v>
      </c>
      <c r="P47" s="21">
        <v>2030</v>
      </c>
      <c r="Q47" s="24">
        <v>1</v>
      </c>
      <c r="R47" s="24">
        <v>1</v>
      </c>
      <c r="S47" s="24" t="s">
        <v>2</v>
      </c>
      <c r="T47" s="33" t="s">
        <v>2</v>
      </c>
      <c r="U47" s="34" t="s">
        <v>2</v>
      </c>
      <c r="V47" s="43"/>
    </row>
    <row r="48" spans="2:22" s="44" customFormat="1" ht="12">
      <c r="B48" s="5"/>
      <c r="C48" s="5"/>
      <c r="D48" s="84" t="s">
        <v>138</v>
      </c>
      <c r="E48" s="19">
        <f t="shared" si="0"/>
        <v>332</v>
      </c>
      <c r="F48" s="21">
        <f t="shared" si="1"/>
        <v>1930</v>
      </c>
      <c r="G48" s="21">
        <v>332</v>
      </c>
      <c r="H48" s="21">
        <v>1930</v>
      </c>
      <c r="I48" s="22">
        <v>1306</v>
      </c>
      <c r="J48" s="22">
        <v>138</v>
      </c>
      <c r="K48" s="22">
        <v>364</v>
      </c>
      <c r="L48" s="35">
        <v>112</v>
      </c>
      <c r="M48" s="35"/>
      <c r="N48" s="22">
        <v>193</v>
      </c>
      <c r="O48" s="21">
        <v>1565</v>
      </c>
      <c r="P48" s="21">
        <v>1194</v>
      </c>
      <c r="Q48" s="24">
        <v>1</v>
      </c>
      <c r="R48" s="24">
        <v>1</v>
      </c>
      <c r="S48" s="24" t="s">
        <v>2</v>
      </c>
      <c r="T48" s="33" t="s">
        <v>2</v>
      </c>
      <c r="U48" s="34" t="s">
        <v>2</v>
      </c>
      <c r="V48" s="43"/>
    </row>
    <row r="49" spans="2:22" s="44" customFormat="1" ht="12">
      <c r="B49" s="5"/>
      <c r="C49" s="5"/>
      <c r="D49" s="84" t="s">
        <v>196</v>
      </c>
      <c r="E49" s="19">
        <f t="shared" si="0"/>
        <v>357</v>
      </c>
      <c r="F49" s="21">
        <f t="shared" si="1"/>
        <v>4882</v>
      </c>
      <c r="G49" s="21">
        <v>357</v>
      </c>
      <c r="H49" s="21">
        <v>4882</v>
      </c>
      <c r="I49" s="22">
        <v>4158</v>
      </c>
      <c r="J49" s="22">
        <v>123</v>
      </c>
      <c r="K49" s="22">
        <v>312</v>
      </c>
      <c r="L49" s="23">
        <v>95</v>
      </c>
      <c r="M49" s="23"/>
      <c r="N49" s="22">
        <v>231</v>
      </c>
      <c r="O49" s="21">
        <v>4537</v>
      </c>
      <c r="P49" s="21">
        <v>4059</v>
      </c>
      <c r="Q49" s="24">
        <v>3</v>
      </c>
      <c r="R49" s="24">
        <v>33</v>
      </c>
      <c r="S49" s="24">
        <v>4</v>
      </c>
      <c r="T49" s="33" t="s">
        <v>2</v>
      </c>
      <c r="U49" s="34" t="s">
        <v>2</v>
      </c>
      <c r="V49" s="43"/>
    </row>
    <row r="50" spans="2:22" s="44" customFormat="1" ht="12">
      <c r="B50" s="5"/>
      <c r="C50" s="356" t="s">
        <v>33</v>
      </c>
      <c r="D50" s="356"/>
      <c r="E50" s="19">
        <f t="shared" si="0"/>
        <v>1050</v>
      </c>
      <c r="F50" s="21">
        <f t="shared" si="1"/>
        <v>9131</v>
      </c>
      <c r="G50" s="21">
        <v>1050</v>
      </c>
      <c r="H50" s="21">
        <v>9131</v>
      </c>
      <c r="I50" s="22">
        <v>7564</v>
      </c>
      <c r="J50" s="22">
        <v>699</v>
      </c>
      <c r="K50" s="22">
        <v>1497</v>
      </c>
      <c r="L50" s="23">
        <v>495</v>
      </c>
      <c r="M50" s="23"/>
      <c r="N50" s="22">
        <v>347</v>
      </c>
      <c r="O50" s="21">
        <v>7619</v>
      </c>
      <c r="P50" s="21">
        <v>7058</v>
      </c>
      <c r="Q50" s="24">
        <v>4</v>
      </c>
      <c r="R50" s="24">
        <v>15</v>
      </c>
      <c r="S50" s="39">
        <v>11</v>
      </c>
      <c r="T50" s="33" t="s">
        <v>2</v>
      </c>
      <c r="U50" s="34" t="s">
        <v>2</v>
      </c>
      <c r="V50" s="43"/>
    </row>
    <row r="51" spans="2:22" s="44" customFormat="1" ht="12">
      <c r="B51" s="5"/>
      <c r="C51" s="5"/>
      <c r="D51" s="40" t="s">
        <v>34</v>
      </c>
      <c r="E51" s="19">
        <f t="shared" si="0"/>
        <v>67</v>
      </c>
      <c r="F51" s="21">
        <f t="shared" si="1"/>
        <v>5370</v>
      </c>
      <c r="G51" s="21">
        <v>67</v>
      </c>
      <c r="H51" s="21">
        <v>5370</v>
      </c>
      <c r="I51" s="22">
        <v>5316</v>
      </c>
      <c r="J51" s="22">
        <v>7</v>
      </c>
      <c r="K51" s="22">
        <v>21</v>
      </c>
      <c r="L51" s="23">
        <v>11</v>
      </c>
      <c r="M51" s="23"/>
      <c r="N51" s="22">
        <v>60</v>
      </c>
      <c r="O51" s="21">
        <v>5349</v>
      </c>
      <c r="P51" s="21">
        <v>5305</v>
      </c>
      <c r="Q51" s="39" t="s">
        <v>2</v>
      </c>
      <c r="R51" s="39" t="s">
        <v>2</v>
      </c>
      <c r="S51" s="39" t="s">
        <v>2</v>
      </c>
      <c r="T51" s="33" t="s">
        <v>2</v>
      </c>
      <c r="U51" s="34" t="s">
        <v>2</v>
      </c>
      <c r="V51" s="43"/>
    </row>
    <row r="52" spans="2:22" s="44" customFormat="1" ht="12">
      <c r="B52" s="5"/>
      <c r="C52" s="5"/>
      <c r="D52" s="40" t="s">
        <v>35</v>
      </c>
      <c r="E52" s="19">
        <f t="shared" si="0"/>
        <v>983</v>
      </c>
      <c r="F52" s="21">
        <f t="shared" si="1"/>
        <v>3761</v>
      </c>
      <c r="G52" s="21">
        <v>983</v>
      </c>
      <c r="H52" s="21">
        <v>3761</v>
      </c>
      <c r="I52" s="22">
        <v>2248</v>
      </c>
      <c r="J52" s="22">
        <v>692</v>
      </c>
      <c r="K52" s="22">
        <v>1476</v>
      </c>
      <c r="L52" s="23">
        <v>484</v>
      </c>
      <c r="M52" s="23"/>
      <c r="N52" s="22">
        <v>287</v>
      </c>
      <c r="O52" s="21">
        <v>2270</v>
      </c>
      <c r="P52" s="21">
        <v>1753</v>
      </c>
      <c r="Q52" s="24">
        <v>4</v>
      </c>
      <c r="R52" s="24">
        <v>15</v>
      </c>
      <c r="S52" s="39">
        <v>11</v>
      </c>
      <c r="T52" s="33" t="s">
        <v>2</v>
      </c>
      <c r="U52" s="34" t="s">
        <v>2</v>
      </c>
      <c r="V52" s="43"/>
    </row>
    <row r="53" spans="2:22" s="44" customFormat="1" ht="12">
      <c r="B53" s="5"/>
      <c r="C53" s="355" t="s">
        <v>197</v>
      </c>
      <c r="D53" s="355"/>
      <c r="E53" s="19">
        <f t="shared" si="0"/>
        <v>2573</v>
      </c>
      <c r="F53" s="21">
        <f t="shared" si="1"/>
        <v>46956</v>
      </c>
      <c r="G53" s="21">
        <v>2573</v>
      </c>
      <c r="H53" s="21">
        <v>46956</v>
      </c>
      <c r="I53" s="22">
        <v>41581</v>
      </c>
      <c r="J53" s="22">
        <v>949</v>
      </c>
      <c r="K53" s="22">
        <v>4324</v>
      </c>
      <c r="L53" s="23">
        <v>3013</v>
      </c>
      <c r="M53" s="23"/>
      <c r="N53" s="22">
        <v>1604</v>
      </c>
      <c r="O53" s="21">
        <v>42520</v>
      </c>
      <c r="P53" s="21">
        <v>38491</v>
      </c>
      <c r="Q53" s="24">
        <v>20</v>
      </c>
      <c r="R53" s="24">
        <v>112</v>
      </c>
      <c r="S53" s="39">
        <v>77</v>
      </c>
      <c r="T53" s="33" t="s">
        <v>2</v>
      </c>
      <c r="U53" s="34" t="s">
        <v>2</v>
      </c>
      <c r="V53" s="43"/>
    </row>
    <row r="54" spans="2:22" s="44" customFormat="1" ht="12">
      <c r="B54" s="5"/>
      <c r="C54" s="5"/>
      <c r="D54" s="85" t="s">
        <v>194</v>
      </c>
      <c r="E54" s="19">
        <f t="shared" si="0"/>
        <v>1613</v>
      </c>
      <c r="F54" s="21">
        <f t="shared" si="1"/>
        <v>27698</v>
      </c>
      <c r="G54" s="21">
        <v>1613</v>
      </c>
      <c r="H54" s="21">
        <v>27698</v>
      </c>
      <c r="I54" s="22">
        <v>24036</v>
      </c>
      <c r="J54" s="22">
        <v>916</v>
      </c>
      <c r="K54" s="22">
        <v>4104</v>
      </c>
      <c r="L54" s="23">
        <v>2872</v>
      </c>
      <c r="M54" s="23"/>
      <c r="N54" s="22">
        <v>697</v>
      </c>
      <c r="O54" s="21">
        <v>23594</v>
      </c>
      <c r="P54" s="21">
        <v>21164</v>
      </c>
      <c r="Q54" s="24" t="s">
        <v>2</v>
      </c>
      <c r="R54" s="24" t="s">
        <v>2</v>
      </c>
      <c r="S54" s="39" t="s">
        <v>2</v>
      </c>
      <c r="T54" s="33" t="s">
        <v>2</v>
      </c>
      <c r="U54" s="34" t="s">
        <v>2</v>
      </c>
      <c r="V54" s="43"/>
    </row>
    <row r="55" spans="2:22" s="44" customFormat="1" ht="12">
      <c r="B55" s="5"/>
      <c r="C55" s="5"/>
      <c r="D55" s="85" t="s">
        <v>198</v>
      </c>
      <c r="E55" s="19">
        <f t="shared" si="0"/>
        <v>12</v>
      </c>
      <c r="F55" s="21">
        <f t="shared" si="1"/>
        <v>192</v>
      </c>
      <c r="G55" s="21">
        <v>12</v>
      </c>
      <c r="H55" s="21">
        <v>192</v>
      </c>
      <c r="I55" s="22">
        <v>177</v>
      </c>
      <c r="J55" s="22">
        <v>2</v>
      </c>
      <c r="K55" s="22">
        <v>4</v>
      </c>
      <c r="L55" s="23">
        <v>1</v>
      </c>
      <c r="M55" s="23"/>
      <c r="N55" s="22">
        <v>10</v>
      </c>
      <c r="O55" s="21">
        <v>188</v>
      </c>
      <c r="P55" s="21">
        <v>176</v>
      </c>
      <c r="Q55" s="24" t="s">
        <v>2</v>
      </c>
      <c r="R55" s="24" t="s">
        <v>2</v>
      </c>
      <c r="S55" s="39" t="s">
        <v>2</v>
      </c>
      <c r="T55" s="33" t="s">
        <v>2</v>
      </c>
      <c r="U55" s="34" t="s">
        <v>2</v>
      </c>
      <c r="V55" s="43"/>
    </row>
    <row r="56" spans="2:22" s="44" customFormat="1" ht="12">
      <c r="B56" s="5"/>
      <c r="C56" s="5"/>
      <c r="D56" s="85" t="s">
        <v>199</v>
      </c>
      <c r="E56" s="19">
        <f t="shared" si="0"/>
        <v>946</v>
      </c>
      <c r="F56" s="21">
        <f t="shared" si="1"/>
        <v>19029</v>
      </c>
      <c r="G56" s="21">
        <v>946</v>
      </c>
      <c r="H56" s="21">
        <v>19029</v>
      </c>
      <c r="I56" s="22">
        <v>17332</v>
      </c>
      <c r="J56" s="22">
        <v>31</v>
      </c>
      <c r="K56" s="22">
        <v>216</v>
      </c>
      <c r="L56" s="23">
        <v>140</v>
      </c>
      <c r="M56" s="23"/>
      <c r="N56" s="22">
        <v>895</v>
      </c>
      <c r="O56" s="21">
        <v>18701</v>
      </c>
      <c r="P56" s="21">
        <v>17115</v>
      </c>
      <c r="Q56" s="24">
        <v>20</v>
      </c>
      <c r="R56" s="24">
        <v>112</v>
      </c>
      <c r="S56" s="39">
        <v>77</v>
      </c>
      <c r="T56" s="33" t="s">
        <v>2</v>
      </c>
      <c r="U56" s="34" t="s">
        <v>2</v>
      </c>
      <c r="V56" s="43"/>
    </row>
    <row r="57" spans="2:22" s="44" customFormat="1" ht="12">
      <c r="B57" s="5"/>
      <c r="C57" s="356" t="s">
        <v>36</v>
      </c>
      <c r="D57" s="356"/>
      <c r="E57" s="19">
        <f t="shared" si="0"/>
        <v>323</v>
      </c>
      <c r="F57" s="21">
        <f t="shared" si="1"/>
        <v>3376</v>
      </c>
      <c r="G57" s="21">
        <v>323</v>
      </c>
      <c r="H57" s="21">
        <v>3376</v>
      </c>
      <c r="I57" s="22">
        <v>2947</v>
      </c>
      <c r="J57" s="22">
        <v>24</v>
      </c>
      <c r="K57" s="22">
        <v>59</v>
      </c>
      <c r="L57" s="23">
        <v>20</v>
      </c>
      <c r="M57" s="23"/>
      <c r="N57" s="22">
        <v>299</v>
      </c>
      <c r="O57" s="21">
        <v>3317</v>
      </c>
      <c r="P57" s="21">
        <v>2927</v>
      </c>
      <c r="Q57" s="24" t="s">
        <v>2</v>
      </c>
      <c r="R57" s="24" t="s">
        <v>2</v>
      </c>
      <c r="S57" s="24" t="s">
        <v>2</v>
      </c>
      <c r="T57" s="33" t="s">
        <v>2</v>
      </c>
      <c r="U57" s="34" t="s">
        <v>2</v>
      </c>
      <c r="V57" s="43"/>
    </row>
    <row r="58" spans="2:22" s="44" customFormat="1" ht="12">
      <c r="B58" s="5"/>
      <c r="C58" s="5"/>
      <c r="D58" s="40" t="s">
        <v>200</v>
      </c>
      <c r="E58" s="19">
        <f t="shared" si="0"/>
        <v>229</v>
      </c>
      <c r="F58" s="21">
        <f t="shared" si="1"/>
        <v>1341</v>
      </c>
      <c r="G58" s="21">
        <v>229</v>
      </c>
      <c r="H58" s="21">
        <v>1341</v>
      </c>
      <c r="I58" s="22">
        <v>1302</v>
      </c>
      <c r="J58" s="22">
        <v>24</v>
      </c>
      <c r="K58" s="22">
        <v>59</v>
      </c>
      <c r="L58" s="23">
        <v>20</v>
      </c>
      <c r="M58" s="23"/>
      <c r="N58" s="22">
        <v>205</v>
      </c>
      <c r="O58" s="21">
        <v>1282</v>
      </c>
      <c r="P58" s="21">
        <v>1282</v>
      </c>
      <c r="Q58" s="24" t="s">
        <v>2</v>
      </c>
      <c r="R58" s="24" t="s">
        <v>2</v>
      </c>
      <c r="S58" s="24" t="s">
        <v>2</v>
      </c>
      <c r="T58" s="33" t="s">
        <v>2</v>
      </c>
      <c r="U58" s="34" t="s">
        <v>2</v>
      </c>
      <c r="V58" s="43"/>
    </row>
    <row r="59" spans="2:22" s="44" customFormat="1" ht="12">
      <c r="B59" s="5"/>
      <c r="C59" s="5"/>
      <c r="D59" s="40" t="s">
        <v>37</v>
      </c>
      <c r="E59" s="19">
        <f t="shared" si="0"/>
        <v>94</v>
      </c>
      <c r="F59" s="21">
        <f t="shared" si="1"/>
        <v>2035</v>
      </c>
      <c r="G59" s="21">
        <v>94</v>
      </c>
      <c r="H59" s="21">
        <v>2035</v>
      </c>
      <c r="I59" s="22">
        <v>1645</v>
      </c>
      <c r="J59" s="34" t="s">
        <v>2</v>
      </c>
      <c r="K59" s="34" t="s">
        <v>2</v>
      </c>
      <c r="L59" s="35" t="s">
        <v>2</v>
      </c>
      <c r="M59" s="35"/>
      <c r="N59" s="22">
        <v>94</v>
      </c>
      <c r="O59" s="21">
        <v>2035</v>
      </c>
      <c r="P59" s="21">
        <v>1645</v>
      </c>
      <c r="Q59" s="39" t="s">
        <v>2</v>
      </c>
      <c r="R59" s="39" t="s">
        <v>2</v>
      </c>
      <c r="S59" s="39" t="s">
        <v>2</v>
      </c>
      <c r="T59" s="33" t="s">
        <v>2</v>
      </c>
      <c r="U59" s="34" t="s">
        <v>2</v>
      </c>
      <c r="V59" s="43"/>
    </row>
    <row r="60" spans="2:22" s="44" customFormat="1" ht="12">
      <c r="B60" s="5"/>
      <c r="C60" s="391" t="s">
        <v>38</v>
      </c>
      <c r="D60" s="392"/>
      <c r="E60" s="19">
        <f t="shared" si="0"/>
        <v>2767</v>
      </c>
      <c r="F60" s="21">
        <f t="shared" si="1"/>
        <v>19745</v>
      </c>
      <c r="G60" s="21">
        <v>2767</v>
      </c>
      <c r="H60" s="21">
        <v>19745</v>
      </c>
      <c r="I60" s="22">
        <v>14684</v>
      </c>
      <c r="J60" s="22">
        <v>599</v>
      </c>
      <c r="K60" s="22">
        <v>1461</v>
      </c>
      <c r="L60" s="23">
        <v>509</v>
      </c>
      <c r="M60" s="23"/>
      <c r="N60" s="22">
        <v>2039</v>
      </c>
      <c r="O60" s="21">
        <v>17966</v>
      </c>
      <c r="P60" s="21">
        <v>13887</v>
      </c>
      <c r="Q60" s="24">
        <v>129</v>
      </c>
      <c r="R60" s="24">
        <v>318</v>
      </c>
      <c r="S60" s="24">
        <v>288</v>
      </c>
      <c r="T60" s="33" t="s">
        <v>2</v>
      </c>
      <c r="U60" s="34" t="s">
        <v>2</v>
      </c>
      <c r="V60" s="43"/>
    </row>
    <row r="61" spans="2:22" s="44" customFormat="1" ht="12">
      <c r="B61" s="5"/>
      <c r="C61" s="5"/>
      <c r="D61" s="40" t="s">
        <v>201</v>
      </c>
      <c r="E61" s="19">
        <f t="shared" si="0"/>
        <v>129</v>
      </c>
      <c r="F61" s="21">
        <f t="shared" si="1"/>
        <v>1366</v>
      </c>
      <c r="G61" s="21">
        <v>129</v>
      </c>
      <c r="H61" s="21">
        <v>1366</v>
      </c>
      <c r="I61" s="22">
        <v>1067</v>
      </c>
      <c r="J61" s="22">
        <v>13</v>
      </c>
      <c r="K61" s="22">
        <v>55</v>
      </c>
      <c r="L61" s="23">
        <v>30</v>
      </c>
      <c r="M61" s="23"/>
      <c r="N61" s="22">
        <v>115</v>
      </c>
      <c r="O61" s="21">
        <v>1306</v>
      </c>
      <c r="P61" s="21">
        <v>1032</v>
      </c>
      <c r="Q61" s="39">
        <v>1</v>
      </c>
      <c r="R61" s="39">
        <v>5</v>
      </c>
      <c r="S61" s="39">
        <v>5</v>
      </c>
      <c r="T61" s="33" t="s">
        <v>2</v>
      </c>
      <c r="U61" s="34" t="s">
        <v>2</v>
      </c>
      <c r="V61" s="43"/>
    </row>
    <row r="62" spans="2:22" s="44" customFormat="1" ht="12">
      <c r="B62" s="5"/>
      <c r="C62" s="5"/>
      <c r="D62" s="40" t="s">
        <v>139</v>
      </c>
      <c r="E62" s="19">
        <f t="shared" si="0"/>
        <v>646</v>
      </c>
      <c r="F62" s="21">
        <f t="shared" si="1"/>
        <v>2320</v>
      </c>
      <c r="G62" s="21">
        <v>646</v>
      </c>
      <c r="H62" s="21">
        <v>2320</v>
      </c>
      <c r="I62" s="22">
        <v>1257</v>
      </c>
      <c r="J62" s="22">
        <v>452</v>
      </c>
      <c r="K62" s="22">
        <v>1072</v>
      </c>
      <c r="L62" s="23">
        <v>376</v>
      </c>
      <c r="M62" s="23"/>
      <c r="N62" s="22">
        <v>194</v>
      </c>
      <c r="O62" s="21">
        <v>1248</v>
      </c>
      <c r="P62" s="21">
        <v>881</v>
      </c>
      <c r="Q62" s="39" t="s">
        <v>2</v>
      </c>
      <c r="R62" s="39" t="s">
        <v>2</v>
      </c>
      <c r="S62" s="39" t="s">
        <v>2</v>
      </c>
      <c r="T62" s="33" t="s">
        <v>2</v>
      </c>
      <c r="U62" s="34" t="s">
        <v>2</v>
      </c>
      <c r="V62" s="43"/>
    </row>
    <row r="63" spans="2:22" s="44" customFormat="1" ht="12">
      <c r="B63" s="5"/>
      <c r="C63" s="5"/>
      <c r="D63" s="40" t="s">
        <v>202</v>
      </c>
      <c r="E63" s="19">
        <f t="shared" si="0"/>
        <v>159</v>
      </c>
      <c r="F63" s="21">
        <f t="shared" si="1"/>
        <v>835</v>
      </c>
      <c r="G63" s="21">
        <v>159</v>
      </c>
      <c r="H63" s="21">
        <v>835</v>
      </c>
      <c r="I63" s="22">
        <v>635</v>
      </c>
      <c r="J63" s="22">
        <v>58</v>
      </c>
      <c r="K63" s="22">
        <v>114</v>
      </c>
      <c r="L63" s="23">
        <v>18</v>
      </c>
      <c r="M63" s="23"/>
      <c r="N63" s="22">
        <v>101</v>
      </c>
      <c r="O63" s="21">
        <v>721</v>
      </c>
      <c r="P63" s="21">
        <v>617</v>
      </c>
      <c r="Q63" s="24" t="s">
        <v>2</v>
      </c>
      <c r="R63" s="24" t="s">
        <v>2</v>
      </c>
      <c r="S63" s="24" t="s">
        <v>2</v>
      </c>
      <c r="T63" s="33" t="s">
        <v>2</v>
      </c>
      <c r="U63" s="34" t="s">
        <v>2</v>
      </c>
      <c r="V63" s="43"/>
    </row>
    <row r="64" spans="2:22" s="44" customFormat="1" ht="12">
      <c r="B64" s="5"/>
      <c r="C64" s="5"/>
      <c r="D64" s="40" t="s">
        <v>203</v>
      </c>
      <c r="E64" s="19">
        <f t="shared" si="0"/>
        <v>87</v>
      </c>
      <c r="F64" s="21">
        <f t="shared" si="1"/>
        <v>2967</v>
      </c>
      <c r="G64" s="21">
        <v>87</v>
      </c>
      <c r="H64" s="21">
        <v>2967</v>
      </c>
      <c r="I64" s="22">
        <v>2174</v>
      </c>
      <c r="J64" s="22">
        <v>8</v>
      </c>
      <c r="K64" s="22">
        <v>41</v>
      </c>
      <c r="L64" s="23">
        <v>7</v>
      </c>
      <c r="M64" s="23"/>
      <c r="N64" s="22">
        <v>79</v>
      </c>
      <c r="O64" s="21">
        <v>2926</v>
      </c>
      <c r="P64" s="21">
        <v>2167</v>
      </c>
      <c r="Q64" s="24" t="s">
        <v>2</v>
      </c>
      <c r="R64" s="24" t="s">
        <v>2</v>
      </c>
      <c r="S64" s="24" t="s">
        <v>2</v>
      </c>
      <c r="T64" s="33" t="s">
        <v>2</v>
      </c>
      <c r="U64" s="34" t="s">
        <v>2</v>
      </c>
      <c r="V64" s="43"/>
    </row>
    <row r="65" spans="2:22" s="44" customFormat="1" ht="12">
      <c r="B65" s="5"/>
      <c r="C65" s="5"/>
      <c r="D65" s="40" t="s">
        <v>204</v>
      </c>
      <c r="E65" s="19">
        <f t="shared" si="0"/>
        <v>355</v>
      </c>
      <c r="F65" s="21">
        <f t="shared" si="1"/>
        <v>7849</v>
      </c>
      <c r="G65" s="21">
        <v>355</v>
      </c>
      <c r="H65" s="21">
        <v>7849</v>
      </c>
      <c r="I65" s="22">
        <v>6571</v>
      </c>
      <c r="J65" s="22">
        <v>29</v>
      </c>
      <c r="K65" s="22">
        <v>104</v>
      </c>
      <c r="L65" s="23">
        <v>58</v>
      </c>
      <c r="M65" s="23"/>
      <c r="N65" s="22">
        <v>324</v>
      </c>
      <c r="O65" s="21">
        <v>7741</v>
      </c>
      <c r="P65" s="21">
        <v>6509</v>
      </c>
      <c r="Q65" s="24">
        <v>2</v>
      </c>
      <c r="R65" s="24">
        <v>4</v>
      </c>
      <c r="S65" s="24">
        <v>4</v>
      </c>
      <c r="T65" s="33" t="s">
        <v>2</v>
      </c>
      <c r="U65" s="34" t="s">
        <v>2</v>
      </c>
      <c r="V65" s="43"/>
    </row>
    <row r="66" spans="2:22" s="44" customFormat="1" ht="12">
      <c r="B66" s="5"/>
      <c r="C66" s="5"/>
      <c r="D66" s="40" t="s">
        <v>205</v>
      </c>
      <c r="E66" s="19">
        <f t="shared" si="0"/>
        <v>433</v>
      </c>
      <c r="F66" s="21">
        <f t="shared" si="1"/>
        <v>1969</v>
      </c>
      <c r="G66" s="21">
        <v>433</v>
      </c>
      <c r="H66" s="21">
        <v>1969</v>
      </c>
      <c r="I66" s="22">
        <v>1701</v>
      </c>
      <c r="J66" s="34" t="s">
        <v>2</v>
      </c>
      <c r="K66" s="34" t="s">
        <v>2</v>
      </c>
      <c r="L66" s="35" t="s">
        <v>2</v>
      </c>
      <c r="M66" s="35"/>
      <c r="N66" s="22">
        <v>315</v>
      </c>
      <c r="O66" s="21">
        <v>1679</v>
      </c>
      <c r="P66" s="21">
        <v>1437</v>
      </c>
      <c r="Q66" s="24">
        <v>118</v>
      </c>
      <c r="R66" s="24">
        <v>290</v>
      </c>
      <c r="S66" s="24">
        <v>264</v>
      </c>
      <c r="T66" s="33" t="s">
        <v>2</v>
      </c>
      <c r="U66" s="34" t="s">
        <v>2</v>
      </c>
      <c r="V66" s="43"/>
    </row>
    <row r="67" spans="2:22" s="44" customFormat="1" ht="12">
      <c r="B67" s="5"/>
      <c r="C67" s="5"/>
      <c r="D67" s="40" t="s">
        <v>206</v>
      </c>
      <c r="E67" s="19">
        <f t="shared" si="0"/>
        <v>874</v>
      </c>
      <c r="F67" s="21">
        <f t="shared" si="1"/>
        <v>2052</v>
      </c>
      <c r="G67" s="21">
        <v>874</v>
      </c>
      <c r="H67" s="21">
        <v>2052</v>
      </c>
      <c r="I67" s="22">
        <v>1012</v>
      </c>
      <c r="J67" s="22">
        <v>7</v>
      </c>
      <c r="K67" s="22">
        <v>11</v>
      </c>
      <c r="L67" s="35" t="s">
        <v>2</v>
      </c>
      <c r="M67" s="35"/>
      <c r="N67" s="22">
        <v>862</v>
      </c>
      <c r="O67" s="21">
        <v>2035</v>
      </c>
      <c r="P67" s="21">
        <v>1010</v>
      </c>
      <c r="Q67" s="24">
        <v>5</v>
      </c>
      <c r="R67" s="24">
        <v>6</v>
      </c>
      <c r="S67" s="24">
        <v>2</v>
      </c>
      <c r="T67" s="33" t="s">
        <v>2</v>
      </c>
      <c r="U67" s="34" t="s">
        <v>2</v>
      </c>
      <c r="V67" s="43"/>
    </row>
    <row r="68" spans="2:22" s="44" customFormat="1" ht="12">
      <c r="B68" s="5"/>
      <c r="C68" s="5"/>
      <c r="D68" s="40" t="s">
        <v>207</v>
      </c>
      <c r="E68" s="19">
        <f t="shared" si="0"/>
        <v>15</v>
      </c>
      <c r="F68" s="21">
        <f t="shared" si="1"/>
        <v>77</v>
      </c>
      <c r="G68" s="21">
        <v>15</v>
      </c>
      <c r="H68" s="21">
        <v>77</v>
      </c>
      <c r="I68" s="22">
        <v>59</v>
      </c>
      <c r="J68" s="34" t="s">
        <v>2</v>
      </c>
      <c r="K68" s="34" t="s">
        <v>2</v>
      </c>
      <c r="L68" s="35" t="s">
        <v>2</v>
      </c>
      <c r="M68" s="35"/>
      <c r="N68" s="22">
        <v>13</v>
      </c>
      <c r="O68" s="21">
        <v>67</v>
      </c>
      <c r="P68" s="21">
        <v>49</v>
      </c>
      <c r="Q68" s="39">
        <v>2</v>
      </c>
      <c r="R68" s="39">
        <v>10</v>
      </c>
      <c r="S68" s="39">
        <v>10</v>
      </c>
      <c r="T68" s="33" t="s">
        <v>2</v>
      </c>
      <c r="U68" s="34" t="s">
        <v>2</v>
      </c>
      <c r="V68" s="43"/>
    </row>
    <row r="69" spans="2:22" s="44" customFormat="1" ht="12">
      <c r="B69" s="5"/>
      <c r="C69" s="391" t="s">
        <v>208</v>
      </c>
      <c r="D69" s="392"/>
      <c r="E69" s="45" t="s">
        <v>2</v>
      </c>
      <c r="F69" s="45" t="s">
        <v>2</v>
      </c>
      <c r="G69" s="45" t="s">
        <v>2</v>
      </c>
      <c r="H69" s="45" t="s">
        <v>2</v>
      </c>
      <c r="I69" s="34" t="s">
        <v>2</v>
      </c>
      <c r="J69" s="34" t="s">
        <v>2</v>
      </c>
      <c r="K69" s="34" t="s">
        <v>2</v>
      </c>
      <c r="L69" s="35" t="s">
        <v>2</v>
      </c>
      <c r="M69" s="35"/>
      <c r="N69" s="34" t="s">
        <v>2</v>
      </c>
      <c r="O69" s="45" t="s">
        <v>2</v>
      </c>
      <c r="P69" s="45" t="s">
        <v>2</v>
      </c>
      <c r="Q69" s="39" t="s">
        <v>2</v>
      </c>
      <c r="R69" s="39" t="s">
        <v>2</v>
      </c>
      <c r="S69" s="39" t="s">
        <v>2</v>
      </c>
      <c r="T69" s="39" t="s">
        <v>2</v>
      </c>
      <c r="U69" s="39" t="s">
        <v>2</v>
      </c>
      <c r="V69" s="43"/>
    </row>
    <row r="70" spans="2:22" s="44" customFormat="1" ht="12">
      <c r="B70" s="5"/>
      <c r="C70" s="5"/>
      <c r="D70" s="40" t="s">
        <v>141</v>
      </c>
      <c r="E70" s="86" t="s">
        <v>2</v>
      </c>
      <c r="F70" s="45" t="s">
        <v>2</v>
      </c>
      <c r="G70" s="45" t="s">
        <v>2</v>
      </c>
      <c r="H70" s="45" t="s">
        <v>2</v>
      </c>
      <c r="I70" s="34" t="s">
        <v>2</v>
      </c>
      <c r="J70" s="34" t="s">
        <v>2</v>
      </c>
      <c r="K70" s="34" t="s">
        <v>2</v>
      </c>
      <c r="L70" s="35" t="s">
        <v>2</v>
      </c>
      <c r="M70" s="35"/>
      <c r="N70" s="34" t="s">
        <v>2</v>
      </c>
      <c r="O70" s="45" t="s">
        <v>2</v>
      </c>
      <c r="P70" s="45" t="s">
        <v>2</v>
      </c>
      <c r="Q70" s="39" t="s">
        <v>2</v>
      </c>
      <c r="R70" s="39" t="s">
        <v>2</v>
      </c>
      <c r="S70" s="39" t="s">
        <v>2</v>
      </c>
      <c r="T70" s="39" t="s">
        <v>2</v>
      </c>
      <c r="U70" s="39" t="s">
        <v>2</v>
      </c>
      <c r="V70" s="43"/>
    </row>
    <row r="71" spans="2:22" s="44" customFormat="1" ht="12">
      <c r="B71" s="3"/>
      <c r="C71" s="3"/>
      <c r="D71" s="40" t="s">
        <v>142</v>
      </c>
      <c r="E71" s="86" t="s">
        <v>2</v>
      </c>
      <c r="F71" s="45" t="s">
        <v>2</v>
      </c>
      <c r="G71" s="45" t="s">
        <v>2</v>
      </c>
      <c r="H71" s="45" t="s">
        <v>2</v>
      </c>
      <c r="I71" s="34" t="s">
        <v>2</v>
      </c>
      <c r="J71" s="34" t="s">
        <v>2</v>
      </c>
      <c r="K71" s="34" t="s">
        <v>2</v>
      </c>
      <c r="L71" s="35" t="s">
        <v>2</v>
      </c>
      <c r="M71" s="35"/>
      <c r="N71" s="34" t="s">
        <v>2</v>
      </c>
      <c r="O71" s="45" t="s">
        <v>2</v>
      </c>
      <c r="P71" s="45" t="s">
        <v>2</v>
      </c>
      <c r="Q71" s="39" t="s">
        <v>2</v>
      </c>
      <c r="R71" s="39" t="s">
        <v>2</v>
      </c>
      <c r="S71" s="39" t="s">
        <v>2</v>
      </c>
      <c r="T71" s="39" t="s">
        <v>2</v>
      </c>
      <c r="U71" s="39" t="s">
        <v>2</v>
      </c>
      <c r="V71" s="43"/>
    </row>
    <row r="72" spans="2:22" s="62" customFormat="1" ht="3.75" customHeight="1" thickBot="1">
      <c r="B72" s="87"/>
      <c r="C72" s="87"/>
      <c r="D72" s="87"/>
      <c r="E72" s="88"/>
      <c r="F72" s="89"/>
      <c r="G72" s="89"/>
      <c r="H72" s="89"/>
      <c r="I72" s="89"/>
      <c r="J72" s="89"/>
      <c r="K72" s="89"/>
      <c r="L72" s="89"/>
      <c r="M72" s="90"/>
      <c r="N72" s="89"/>
      <c r="O72" s="89"/>
      <c r="P72" s="89"/>
      <c r="Q72" s="89"/>
      <c r="R72" s="89"/>
      <c r="S72" s="89"/>
      <c r="T72" s="91"/>
      <c r="U72" s="92"/>
      <c r="V72" s="72"/>
    </row>
    <row r="73" spans="2:22" s="62" customFormat="1" ht="8.25" customHeight="1">
      <c r="M73" s="72"/>
      <c r="V73" s="72"/>
    </row>
    <row r="74" spans="2:22" s="62" customFormat="1" ht="7.5" customHeight="1">
      <c r="M74" s="72"/>
      <c r="V74" s="72"/>
    </row>
    <row r="75" spans="2:22" s="62" customFormat="1" ht="7.5" customHeight="1">
      <c r="M75" s="72"/>
      <c r="V75" s="72"/>
    </row>
    <row r="76" spans="2:22" s="62" customFormat="1" ht="12" customHeight="1">
      <c r="M76" s="72"/>
      <c r="V76" s="72"/>
    </row>
    <row r="77" spans="2:22" s="62" customFormat="1" ht="7.5" customHeight="1">
      <c r="M77" s="72"/>
      <c r="V77" s="72"/>
    </row>
    <row r="78" spans="2:22" s="62" customFormat="1" ht="12" customHeight="1">
      <c r="M78" s="72"/>
      <c r="V78" s="72"/>
    </row>
    <row r="79" spans="2:22" s="62" customFormat="1" ht="12" customHeight="1">
      <c r="M79" s="72"/>
      <c r="V79" s="72"/>
    </row>
    <row r="80" spans="2:22" s="62" customFormat="1" ht="12" customHeight="1">
      <c r="M80" s="72"/>
      <c r="V80" s="72"/>
    </row>
    <row r="81" spans="13:22" s="62" customFormat="1" ht="12" customHeight="1">
      <c r="M81" s="72"/>
      <c r="V81" s="72"/>
    </row>
    <row r="82" spans="13:22" s="62" customFormat="1" ht="12" customHeight="1">
      <c r="M82" s="72"/>
      <c r="V82" s="72"/>
    </row>
    <row r="83" spans="13:22" s="62" customFormat="1" ht="7.5" customHeight="1">
      <c r="M83" s="72"/>
      <c r="V83" s="72"/>
    </row>
    <row r="84" spans="13:22" s="62" customFormat="1" ht="12" customHeight="1">
      <c r="M84" s="72"/>
      <c r="V84" s="72"/>
    </row>
    <row r="85" spans="13:22" s="62" customFormat="1" ht="12" customHeight="1">
      <c r="M85" s="72"/>
      <c r="V85" s="72"/>
    </row>
    <row r="86" spans="13:22" s="62" customFormat="1" ht="12" customHeight="1">
      <c r="M86" s="72"/>
      <c r="V86" s="72"/>
    </row>
    <row r="87" spans="13:22" s="62" customFormat="1" ht="12" customHeight="1">
      <c r="M87" s="72"/>
      <c r="V87" s="72"/>
    </row>
    <row r="88" spans="13:22" s="62" customFormat="1" ht="12" customHeight="1">
      <c r="M88" s="72"/>
      <c r="V88" s="72"/>
    </row>
    <row r="89" spans="13:22" ht="7.5" customHeight="1"/>
    <row r="90" spans="13:22" ht="12" customHeight="1"/>
    <row r="91" spans="13:22" ht="12" customHeight="1"/>
    <row r="92" spans="13:22" ht="7.5" customHeight="1"/>
    <row r="93" spans="13:22" ht="7.5" customHeight="1"/>
    <row r="94" spans="13:22" ht="12" customHeight="1"/>
    <row r="95" spans="13:22" ht="7.5" customHeight="1"/>
    <row r="96" spans="13:22" ht="12" customHeight="1"/>
    <row r="97" ht="12" customHeight="1"/>
    <row r="98" ht="12" customHeight="1"/>
    <row r="99" ht="12" customHeight="1"/>
    <row r="100" ht="12" customHeight="1"/>
    <row r="101" ht="7.5" customHeight="1"/>
    <row r="102" ht="12" customHeight="1"/>
    <row r="103" ht="12" customHeight="1"/>
    <row r="104" ht="7.5" customHeight="1"/>
    <row r="105" ht="7.5" customHeight="1"/>
    <row r="106" ht="12" customHeight="1"/>
    <row r="107" ht="7.5" customHeight="1"/>
    <row r="108" ht="12" customHeight="1"/>
    <row r="109" ht="12" customHeight="1"/>
    <row r="110" ht="7.5" customHeight="1"/>
    <row r="111" ht="7.5" customHeight="1"/>
    <row r="112" ht="12" customHeight="1"/>
    <row r="113" ht="7.5" customHeight="1"/>
    <row r="114" ht="12" customHeight="1"/>
    <row r="115" ht="12" customHeight="1"/>
    <row r="116" ht="12" customHeight="1"/>
    <row r="117" ht="7.5" customHeight="1"/>
    <row r="118" ht="7.5" customHeight="1"/>
    <row r="119" ht="12" customHeight="1"/>
    <row r="120" ht="7.5" customHeight="1"/>
    <row r="121" ht="12" customHeight="1"/>
    <row r="122" ht="12" customHeight="1"/>
    <row r="123" ht="12" customHeight="1"/>
    <row r="124" ht="7.5" customHeight="1"/>
    <row r="125" ht="7.5" customHeight="1"/>
    <row r="126" ht="12" customHeight="1"/>
    <row r="127" ht="7.5" customHeight="1"/>
    <row r="128" ht="12" customHeight="1"/>
    <row r="129" ht="12" customHeight="1"/>
    <row r="130" ht="7.5" customHeight="1"/>
    <row r="131" ht="7.5" customHeight="1"/>
    <row r="132" ht="12" customHeight="1"/>
    <row r="133" ht="7.5" customHeight="1"/>
    <row r="134" ht="12" customHeight="1"/>
    <row r="135" ht="12" customHeight="1"/>
    <row r="136" ht="7.5" customHeight="1"/>
    <row r="137" ht="12" customHeight="1"/>
    <row r="138" ht="11.25" customHeight="1"/>
    <row r="139" ht="17.25" customHeight="1"/>
    <row r="140" ht="7.5" customHeight="1"/>
    <row r="141" ht="17.25" customHeight="1"/>
    <row r="142" ht="7.5" customHeight="1"/>
    <row r="143" ht="15.75" customHeight="1"/>
    <row r="144" ht="7.5" customHeight="1"/>
    <row r="145" ht="7.5" customHeight="1"/>
    <row r="146" ht="12.75" customHeight="1"/>
    <row r="147" ht="7.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7.5" customHeight="1"/>
    <row r="156" ht="7.5" customHeight="1"/>
    <row r="157" ht="12" customHeight="1"/>
    <row r="158" ht="7.5" customHeight="1"/>
    <row r="159" ht="12" customHeight="1"/>
    <row r="160" ht="12" customHeight="1"/>
    <row r="161" ht="12" customHeight="1"/>
    <row r="162" ht="12" customHeight="1"/>
    <row r="163" ht="12" customHeight="1"/>
    <row r="164" ht="7.5" customHeight="1"/>
    <row r="165" ht="12" customHeight="1"/>
    <row r="166" ht="12" customHeight="1"/>
    <row r="167" ht="12" customHeight="1"/>
    <row r="168" ht="12" customHeight="1"/>
    <row r="169" ht="12" customHeight="1"/>
    <row r="170" ht="6.75" customHeight="1"/>
    <row r="171" ht="12" customHeight="1"/>
    <row r="172" ht="12" customHeight="1"/>
    <row r="173" ht="12" customHeight="1"/>
    <row r="174" ht="12" customHeight="1"/>
    <row r="175" ht="7.5" customHeight="1"/>
    <row r="176" ht="7.5" customHeight="1"/>
    <row r="177" ht="12" customHeight="1"/>
    <row r="178" ht="7.5" customHeight="1"/>
    <row r="179" ht="12" customHeight="1"/>
    <row r="180" ht="12" customHeight="1"/>
    <row r="181" ht="7.5" customHeight="1"/>
    <row r="182" ht="12" customHeight="1"/>
    <row r="183" ht="12" customHeight="1"/>
  </sheetData>
  <mergeCells count="35">
    <mergeCell ref="C33:D33"/>
    <mergeCell ref="C26:D26"/>
    <mergeCell ref="C69:D69"/>
    <mergeCell ref="C60:D60"/>
    <mergeCell ref="C57:D57"/>
    <mergeCell ref="C50:D50"/>
    <mergeCell ref="C37:D37"/>
    <mergeCell ref="C53:D53"/>
    <mergeCell ref="C46:D46"/>
    <mergeCell ref="C42:D42"/>
    <mergeCell ref="G6:I6"/>
    <mergeCell ref="N6:P6"/>
    <mergeCell ref="E4:L4"/>
    <mergeCell ref="B2:L2"/>
    <mergeCell ref="C13:D13"/>
    <mergeCell ref="H7:H8"/>
    <mergeCell ref="E7:E8"/>
    <mergeCell ref="F7:F8"/>
    <mergeCell ref="G7:G8"/>
    <mergeCell ref="B4:D8"/>
    <mergeCell ref="T7:T8"/>
    <mergeCell ref="U7:U8"/>
    <mergeCell ref="Q6:S6"/>
    <mergeCell ref="Q7:Q8"/>
    <mergeCell ref="J7:J8"/>
    <mergeCell ref="K7:K8"/>
    <mergeCell ref="N7:N8"/>
    <mergeCell ref="O7:O8"/>
    <mergeCell ref="J6:L6"/>
    <mergeCell ref="R7:R8"/>
    <mergeCell ref="N4:U4"/>
    <mergeCell ref="E5:F6"/>
    <mergeCell ref="G5:L5"/>
    <mergeCell ref="N5:S5"/>
    <mergeCell ref="T5:U6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97" pageOrder="overThenDown" orientation="portrait" r:id="rId1"/>
  <headerFooter scaleWithDoc="0" alignWithMargins="0"/>
  <colBreaks count="1" manualBreakCount="1">
    <brk id="13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showOutlineSymbols="0" zoomScale="87" zoomScaleNormal="87" zoomScaleSheetLayoutView="100" workbookViewId="0"/>
  </sheetViews>
  <sheetFormatPr defaultColWidth="11.69921875" defaultRowHeight="13.5"/>
  <cols>
    <col min="1" max="1" width="9.69921875" style="93" customWidth="1"/>
    <col min="2" max="2" width="8.19921875" style="298" customWidth="1"/>
    <col min="3" max="3" width="4" style="93" customWidth="1"/>
    <col min="4" max="4" width="4.8984375" style="93" customWidth="1"/>
    <col min="5" max="5" width="2.796875" style="93" customWidth="1"/>
    <col min="6" max="6" width="4.19921875" style="93" bestFit="1" customWidth="1"/>
    <col min="7" max="7" width="4.796875" style="93" bestFit="1" customWidth="1"/>
    <col min="8" max="8" width="5.3984375" style="93" bestFit="1" customWidth="1"/>
    <col min="9" max="9" width="2.8984375" style="93" customWidth="1"/>
    <col min="10" max="10" width="3" style="93" customWidth="1"/>
    <col min="11" max="11" width="3.5" style="93" customWidth="1"/>
    <col min="12" max="12" width="4" style="93" customWidth="1"/>
    <col min="13" max="13" width="3.59765625" style="93" customWidth="1"/>
    <col min="14" max="14" width="4.19921875" style="93" customWidth="1"/>
    <col min="15" max="15" width="2.59765625" style="93" customWidth="1"/>
    <col min="16" max="16" width="3.69921875" style="93" customWidth="1"/>
    <col min="17" max="17" width="3.09765625" style="93" customWidth="1"/>
    <col min="18" max="18" width="3.69921875" style="93" customWidth="1"/>
    <col min="19" max="19" width="3.69921875" style="93" bestFit="1" customWidth="1"/>
    <col min="20" max="20" width="4.796875" style="93" bestFit="1" customWidth="1"/>
    <col min="21" max="21" width="0.19921875" style="254" customWidth="1"/>
    <col min="22" max="23" width="4.796875" style="93" bestFit="1" customWidth="1"/>
    <col min="24" max="24" width="2.3984375" style="93" customWidth="1"/>
    <col min="25" max="26" width="4.19921875" style="93" bestFit="1" customWidth="1"/>
    <col min="27" max="27" width="3.3984375" style="93" customWidth="1"/>
    <col min="28" max="28" width="4.19921875" style="93" bestFit="1" customWidth="1"/>
    <col min="29" max="29" width="3.69921875" style="93" customWidth="1"/>
    <col min="30" max="30" width="3.5" style="93" customWidth="1"/>
    <col min="31" max="31" width="4.796875" style="93" bestFit="1" customWidth="1"/>
    <col min="32" max="32" width="4.19921875" style="93" bestFit="1" customWidth="1"/>
    <col min="33" max="33" width="4.796875" style="93" bestFit="1" customWidth="1"/>
    <col min="34" max="34" width="4.19921875" style="93" bestFit="1" customWidth="1"/>
    <col min="35" max="35" width="4.796875" style="93" bestFit="1" customWidth="1"/>
    <col min="36" max="36" width="4.19921875" style="93" bestFit="1" customWidth="1"/>
    <col min="37" max="37" width="4.796875" style="93" bestFit="1" customWidth="1"/>
    <col min="38" max="38" width="2.296875" style="93" customWidth="1"/>
    <col min="39" max="40" width="4.19921875" style="93" bestFit="1" customWidth="1"/>
    <col min="41" max="41" width="4.796875" style="93" bestFit="1" customWidth="1"/>
    <col min="42" max="42" width="2.3984375" style="93" customWidth="1"/>
    <col min="43" max="43" width="4.796875" style="93" bestFit="1" customWidth="1"/>
    <col min="44" max="45" width="8.69921875" style="93" customWidth="1"/>
    <col min="46" max="46" width="11.69921875" style="93"/>
    <col min="47" max="55" width="9.69921875" style="93" customWidth="1"/>
    <col min="56" max="16384" width="11.69921875" style="93"/>
  </cols>
  <sheetData>
    <row r="1" spans="1:43">
      <c r="B1" s="253"/>
    </row>
    <row r="2" spans="1:43" ht="28.5" customHeight="1">
      <c r="A2" s="255"/>
      <c r="B2" s="404" t="s">
        <v>262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256"/>
      <c r="V2" s="257"/>
      <c r="W2" s="258"/>
      <c r="X2" s="258"/>
      <c r="Y2" s="259"/>
      <c r="Z2" s="258"/>
      <c r="AA2" s="260"/>
      <c r="AB2" s="258"/>
      <c r="AC2" s="259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</row>
    <row r="3" spans="1:43" ht="17.25" customHeight="1" thickBot="1">
      <c r="A3" s="255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403" t="s">
        <v>245</v>
      </c>
      <c r="M3" s="403"/>
      <c r="N3" s="403"/>
      <c r="O3" s="403"/>
      <c r="P3" s="403"/>
      <c r="Q3" s="403"/>
      <c r="R3" s="403"/>
      <c r="S3" s="403"/>
      <c r="T3" s="403"/>
      <c r="U3" s="256"/>
      <c r="V3" s="262"/>
      <c r="W3" s="263"/>
      <c r="X3" s="263"/>
      <c r="Y3" s="264"/>
      <c r="Z3" s="263"/>
      <c r="AA3" s="265"/>
      <c r="AB3" s="263"/>
      <c r="AC3" s="264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</row>
    <row r="4" spans="1:43" ht="9.9499999999999993" customHeight="1">
      <c r="B4" s="400" t="s">
        <v>143</v>
      </c>
      <c r="C4" s="266"/>
      <c r="D4" s="267"/>
      <c r="E4" s="266"/>
      <c r="F4" s="267"/>
      <c r="G4" s="266"/>
      <c r="H4" s="267"/>
      <c r="I4" s="268"/>
      <c r="J4" s="268"/>
      <c r="K4" s="268"/>
      <c r="L4" s="268"/>
      <c r="M4" s="268"/>
      <c r="N4" s="268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68"/>
      <c r="AM4" s="268"/>
      <c r="AN4" s="259"/>
      <c r="AO4" s="259"/>
      <c r="AP4" s="268"/>
      <c r="AQ4" s="268"/>
    </row>
    <row r="5" spans="1:43" ht="34.5" customHeight="1">
      <c r="B5" s="401"/>
      <c r="C5" s="393" t="s">
        <v>144</v>
      </c>
      <c r="D5" s="394"/>
      <c r="E5" s="393" t="s">
        <v>3</v>
      </c>
      <c r="F5" s="394"/>
      <c r="G5" s="393" t="s">
        <v>4</v>
      </c>
      <c r="H5" s="394"/>
      <c r="I5" s="410" t="s">
        <v>209</v>
      </c>
      <c r="J5" s="412"/>
      <c r="K5" s="410" t="s">
        <v>145</v>
      </c>
      <c r="L5" s="412"/>
      <c r="M5" s="410" t="s">
        <v>146</v>
      </c>
      <c r="N5" s="411"/>
      <c r="O5" s="395" t="s">
        <v>163</v>
      </c>
      <c r="P5" s="396"/>
      <c r="Q5" s="397" t="s">
        <v>74</v>
      </c>
      <c r="R5" s="398"/>
      <c r="S5" s="397" t="s">
        <v>210</v>
      </c>
      <c r="T5" s="399"/>
      <c r="U5" s="269"/>
      <c r="V5" s="399" t="s">
        <v>237</v>
      </c>
      <c r="W5" s="398"/>
      <c r="X5" s="397" t="s">
        <v>211</v>
      </c>
      <c r="Y5" s="398"/>
      <c r="Z5" s="397" t="s">
        <v>212</v>
      </c>
      <c r="AA5" s="398"/>
      <c r="AB5" s="395" t="s">
        <v>260</v>
      </c>
      <c r="AC5" s="396"/>
      <c r="AD5" s="395" t="s">
        <v>213</v>
      </c>
      <c r="AE5" s="396"/>
      <c r="AF5" s="395" t="s">
        <v>214</v>
      </c>
      <c r="AG5" s="396"/>
      <c r="AH5" s="397" t="s">
        <v>164</v>
      </c>
      <c r="AI5" s="398"/>
      <c r="AJ5" s="397" t="s">
        <v>215</v>
      </c>
      <c r="AK5" s="398"/>
      <c r="AL5" s="408" t="s">
        <v>165</v>
      </c>
      <c r="AM5" s="409"/>
      <c r="AN5" s="395" t="s">
        <v>75</v>
      </c>
      <c r="AO5" s="396"/>
      <c r="AP5" s="406" t="s">
        <v>216</v>
      </c>
      <c r="AQ5" s="407"/>
    </row>
    <row r="6" spans="1:43">
      <c r="B6" s="401"/>
      <c r="C6" s="270" t="s">
        <v>88</v>
      </c>
      <c r="D6" s="270" t="s">
        <v>90</v>
      </c>
      <c r="E6" s="270" t="s">
        <v>88</v>
      </c>
      <c r="F6" s="270" t="s">
        <v>90</v>
      </c>
      <c r="G6" s="270" t="s">
        <v>88</v>
      </c>
      <c r="H6" s="270" t="s">
        <v>90</v>
      </c>
      <c r="I6" s="270" t="s">
        <v>88</v>
      </c>
      <c r="J6" s="270" t="s">
        <v>90</v>
      </c>
      <c r="K6" s="270" t="s">
        <v>88</v>
      </c>
      <c r="L6" s="270" t="s">
        <v>90</v>
      </c>
      <c r="M6" s="271" t="s">
        <v>88</v>
      </c>
      <c r="N6" s="271" t="s">
        <v>90</v>
      </c>
      <c r="O6" s="271" t="s">
        <v>88</v>
      </c>
      <c r="P6" s="271" t="s">
        <v>90</v>
      </c>
      <c r="Q6" s="271" t="s">
        <v>88</v>
      </c>
      <c r="R6" s="271" t="s">
        <v>90</v>
      </c>
      <c r="S6" s="272" t="s">
        <v>88</v>
      </c>
      <c r="T6" s="273" t="s">
        <v>90</v>
      </c>
      <c r="U6" s="274"/>
      <c r="V6" s="274" t="s">
        <v>88</v>
      </c>
      <c r="W6" s="270" t="s">
        <v>90</v>
      </c>
      <c r="X6" s="270" t="s">
        <v>88</v>
      </c>
      <c r="Y6" s="270" t="s">
        <v>90</v>
      </c>
      <c r="Z6" s="270" t="s">
        <v>88</v>
      </c>
      <c r="AA6" s="270" t="s">
        <v>90</v>
      </c>
      <c r="AB6" s="270" t="s">
        <v>88</v>
      </c>
      <c r="AC6" s="270" t="s">
        <v>90</v>
      </c>
      <c r="AD6" s="270" t="s">
        <v>88</v>
      </c>
      <c r="AE6" s="271" t="s">
        <v>90</v>
      </c>
      <c r="AF6" s="271" t="s">
        <v>88</v>
      </c>
      <c r="AG6" s="271" t="s">
        <v>90</v>
      </c>
      <c r="AH6" s="270" t="s">
        <v>88</v>
      </c>
      <c r="AI6" s="270" t="s">
        <v>90</v>
      </c>
      <c r="AJ6" s="270" t="s">
        <v>88</v>
      </c>
      <c r="AK6" s="270" t="s">
        <v>90</v>
      </c>
      <c r="AL6" s="270" t="s">
        <v>88</v>
      </c>
      <c r="AM6" s="270" t="s">
        <v>90</v>
      </c>
      <c r="AN6" s="270" t="s">
        <v>88</v>
      </c>
      <c r="AO6" s="270" t="s">
        <v>90</v>
      </c>
      <c r="AP6" s="270" t="s">
        <v>88</v>
      </c>
      <c r="AQ6" s="270" t="s">
        <v>90</v>
      </c>
    </row>
    <row r="7" spans="1:43">
      <c r="B7" s="402"/>
      <c r="C7" s="275" t="s">
        <v>89</v>
      </c>
      <c r="D7" s="275" t="s">
        <v>91</v>
      </c>
      <c r="E7" s="275" t="s">
        <v>89</v>
      </c>
      <c r="F7" s="275" t="s">
        <v>91</v>
      </c>
      <c r="G7" s="275" t="s">
        <v>89</v>
      </c>
      <c r="H7" s="275" t="s">
        <v>91</v>
      </c>
      <c r="I7" s="275" t="s">
        <v>89</v>
      </c>
      <c r="J7" s="275" t="s">
        <v>91</v>
      </c>
      <c r="K7" s="275" t="s">
        <v>89</v>
      </c>
      <c r="L7" s="275" t="s">
        <v>91</v>
      </c>
      <c r="M7" s="275" t="s">
        <v>89</v>
      </c>
      <c r="N7" s="276" t="s">
        <v>91</v>
      </c>
      <c r="O7" s="276" t="s">
        <v>89</v>
      </c>
      <c r="P7" s="276" t="s">
        <v>91</v>
      </c>
      <c r="Q7" s="276" t="s">
        <v>89</v>
      </c>
      <c r="R7" s="276" t="s">
        <v>91</v>
      </c>
      <c r="S7" s="275" t="s">
        <v>89</v>
      </c>
      <c r="T7" s="277" t="s">
        <v>91</v>
      </c>
      <c r="U7" s="274"/>
      <c r="V7" s="278" t="s">
        <v>89</v>
      </c>
      <c r="W7" s="275" t="s">
        <v>91</v>
      </c>
      <c r="X7" s="275" t="s">
        <v>89</v>
      </c>
      <c r="Y7" s="275" t="s">
        <v>91</v>
      </c>
      <c r="Z7" s="275" t="s">
        <v>89</v>
      </c>
      <c r="AA7" s="275" t="s">
        <v>91</v>
      </c>
      <c r="AB7" s="275" t="s">
        <v>89</v>
      </c>
      <c r="AC7" s="275" t="s">
        <v>91</v>
      </c>
      <c r="AD7" s="275" t="s">
        <v>89</v>
      </c>
      <c r="AE7" s="276" t="s">
        <v>91</v>
      </c>
      <c r="AF7" s="276" t="s">
        <v>89</v>
      </c>
      <c r="AG7" s="276" t="s">
        <v>91</v>
      </c>
      <c r="AH7" s="275" t="s">
        <v>89</v>
      </c>
      <c r="AI7" s="275" t="s">
        <v>91</v>
      </c>
      <c r="AJ7" s="275" t="s">
        <v>89</v>
      </c>
      <c r="AK7" s="275" t="s">
        <v>91</v>
      </c>
      <c r="AL7" s="275" t="s">
        <v>89</v>
      </c>
      <c r="AM7" s="275" t="s">
        <v>91</v>
      </c>
      <c r="AN7" s="275" t="s">
        <v>89</v>
      </c>
      <c r="AO7" s="275" t="s">
        <v>91</v>
      </c>
      <c r="AP7" s="275" t="s">
        <v>89</v>
      </c>
      <c r="AQ7" s="275" t="s">
        <v>91</v>
      </c>
    </row>
    <row r="8" spans="1:43" ht="24.95" customHeight="1">
      <c r="B8" s="279" t="s">
        <v>144</v>
      </c>
      <c r="C8" s="280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2"/>
      <c r="V8" s="283"/>
      <c r="W8" s="283"/>
      <c r="X8" s="283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284"/>
      <c r="AQ8" s="284"/>
    </row>
    <row r="9" spans="1:43" ht="24.95" customHeight="1">
      <c r="B9" s="94" t="s">
        <v>217</v>
      </c>
      <c r="C9" s="285">
        <v>42113</v>
      </c>
      <c r="D9" s="281">
        <v>352162</v>
      </c>
      <c r="E9" s="281">
        <v>371</v>
      </c>
      <c r="F9" s="281">
        <v>3951</v>
      </c>
      <c r="G9" s="281">
        <v>41742</v>
      </c>
      <c r="H9" s="281">
        <v>348211</v>
      </c>
      <c r="I9" s="281">
        <v>22</v>
      </c>
      <c r="J9" s="281">
        <v>252</v>
      </c>
      <c r="K9" s="281">
        <v>4088</v>
      </c>
      <c r="L9" s="281">
        <v>25646</v>
      </c>
      <c r="M9" s="281">
        <v>2941</v>
      </c>
      <c r="N9" s="281">
        <v>53580</v>
      </c>
      <c r="O9" s="281">
        <v>91</v>
      </c>
      <c r="P9" s="281">
        <v>1767</v>
      </c>
      <c r="Q9" s="281">
        <v>282</v>
      </c>
      <c r="R9" s="281">
        <v>4071</v>
      </c>
      <c r="S9" s="281">
        <v>930</v>
      </c>
      <c r="T9" s="281">
        <v>16177</v>
      </c>
      <c r="U9" s="286"/>
      <c r="V9" s="287">
        <v>11550</v>
      </c>
      <c r="W9" s="287">
        <v>68707</v>
      </c>
      <c r="X9" s="287">
        <v>690</v>
      </c>
      <c r="Y9" s="281">
        <v>9246</v>
      </c>
      <c r="Z9" s="95">
        <v>2401</v>
      </c>
      <c r="AA9" s="95">
        <v>6874</v>
      </c>
      <c r="AB9" s="281">
        <v>1397</v>
      </c>
      <c r="AC9" s="281">
        <v>8140</v>
      </c>
      <c r="AD9" s="281">
        <v>5049</v>
      </c>
      <c r="AE9" s="281">
        <v>29943</v>
      </c>
      <c r="AF9" s="281">
        <v>3927</v>
      </c>
      <c r="AG9" s="281">
        <v>16829</v>
      </c>
      <c r="AH9" s="95">
        <v>1745</v>
      </c>
      <c r="AI9" s="95">
        <v>17613</v>
      </c>
      <c r="AJ9" s="281">
        <v>2815</v>
      </c>
      <c r="AK9" s="281">
        <v>49650</v>
      </c>
      <c r="AL9" s="281">
        <v>388</v>
      </c>
      <c r="AM9" s="281">
        <v>4047</v>
      </c>
      <c r="AN9" s="281">
        <v>2927</v>
      </c>
      <c r="AO9" s="281">
        <v>22565</v>
      </c>
      <c r="AP9" s="286">
        <v>499</v>
      </c>
      <c r="AQ9" s="286">
        <v>13104</v>
      </c>
    </row>
    <row r="10" spans="1:43" ht="24.95" customHeight="1">
      <c r="B10" s="94" t="s">
        <v>243</v>
      </c>
      <c r="C10" s="285">
        <f>SUM(C12:C35)</f>
        <v>37436</v>
      </c>
      <c r="D10" s="286">
        <f t="shared" ref="D10:AO10" si="0">SUM(D12:D35)</f>
        <v>306064</v>
      </c>
      <c r="E10" s="286">
        <f t="shared" si="0"/>
        <v>337</v>
      </c>
      <c r="F10" s="286">
        <f t="shared" si="0"/>
        <v>3805</v>
      </c>
      <c r="G10" s="286">
        <f>I10+K10+M10+O10+Q10+S10+V10+X10+Z10+AB10+AD10+AF10+AH10+AJ10+AL10+AN10</f>
        <v>37099</v>
      </c>
      <c r="H10" s="286">
        <f>J10+L10+N10+P10+R10+T10+W10+Y10+AA10+AC10+AE10+AG10+AI10+AK10+AM10+AO10</f>
        <v>302259</v>
      </c>
      <c r="I10" s="286">
        <f>SUM(I12:I35)</f>
        <v>15</v>
      </c>
      <c r="J10" s="286">
        <f t="shared" si="0"/>
        <v>121</v>
      </c>
      <c r="K10" s="286">
        <f t="shared" si="0"/>
        <v>3581</v>
      </c>
      <c r="L10" s="286">
        <f t="shared" si="0"/>
        <v>22577</v>
      </c>
      <c r="M10" s="286">
        <f t="shared" si="0"/>
        <v>2915</v>
      </c>
      <c r="N10" s="286">
        <f t="shared" si="0"/>
        <v>55253</v>
      </c>
      <c r="O10" s="286">
        <f t="shared" si="0"/>
        <v>31</v>
      </c>
      <c r="P10" s="286">
        <f t="shared" si="0"/>
        <v>1017</v>
      </c>
      <c r="Q10" s="286">
        <f t="shared" si="0"/>
        <v>264</v>
      </c>
      <c r="R10" s="286">
        <f t="shared" si="0"/>
        <v>3874</v>
      </c>
      <c r="S10" s="286">
        <f t="shared" si="0"/>
        <v>874</v>
      </c>
      <c r="T10" s="286">
        <f t="shared" si="0"/>
        <v>15028</v>
      </c>
      <c r="U10" s="286"/>
      <c r="V10" s="286">
        <f t="shared" si="0"/>
        <v>10187</v>
      </c>
      <c r="W10" s="286">
        <f t="shared" si="0"/>
        <v>61401</v>
      </c>
      <c r="X10" s="286">
        <f t="shared" si="0"/>
        <v>704</v>
      </c>
      <c r="Y10" s="286">
        <f t="shared" si="0"/>
        <v>9355</v>
      </c>
      <c r="Z10" s="286">
        <f t="shared" si="0"/>
        <v>2280</v>
      </c>
      <c r="AA10" s="286">
        <f t="shared" si="0"/>
        <v>6355</v>
      </c>
      <c r="AB10" s="286">
        <f t="shared" si="0"/>
        <v>1240</v>
      </c>
      <c r="AC10" s="286">
        <f t="shared" si="0"/>
        <v>6310</v>
      </c>
      <c r="AD10" s="286">
        <f t="shared" si="0"/>
        <v>4598</v>
      </c>
      <c r="AE10" s="286">
        <f t="shared" si="0"/>
        <v>28019</v>
      </c>
      <c r="AF10" s="286">
        <f t="shared" si="0"/>
        <v>3697</v>
      </c>
      <c r="AG10" s="286">
        <f t="shared" si="0"/>
        <v>13741</v>
      </c>
      <c r="AH10" s="286">
        <f t="shared" si="0"/>
        <v>1050</v>
      </c>
      <c r="AI10" s="286">
        <f t="shared" si="0"/>
        <v>9131</v>
      </c>
      <c r="AJ10" s="286">
        <f t="shared" si="0"/>
        <v>2573</v>
      </c>
      <c r="AK10" s="286">
        <f t="shared" si="0"/>
        <v>46956</v>
      </c>
      <c r="AL10" s="286">
        <f t="shared" si="0"/>
        <v>323</v>
      </c>
      <c r="AM10" s="286">
        <f t="shared" si="0"/>
        <v>3376</v>
      </c>
      <c r="AN10" s="286">
        <f t="shared" si="0"/>
        <v>2767</v>
      </c>
      <c r="AO10" s="286">
        <f t="shared" si="0"/>
        <v>19745</v>
      </c>
      <c r="AP10" s="286" t="s">
        <v>2</v>
      </c>
      <c r="AQ10" s="286" t="s">
        <v>2</v>
      </c>
    </row>
    <row r="11" spans="1:43" ht="12" customHeight="1">
      <c r="B11" s="96"/>
      <c r="C11" s="285"/>
      <c r="D11" s="281"/>
      <c r="E11" s="281"/>
      <c r="F11" s="281"/>
      <c r="G11" s="286"/>
      <c r="H11" s="286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6"/>
      <c r="V11" s="287"/>
      <c r="W11" s="287"/>
      <c r="X11" s="287"/>
      <c r="Y11" s="281"/>
      <c r="Z11" s="95"/>
      <c r="AA11" s="95"/>
      <c r="AB11" s="281"/>
      <c r="AC11" s="281"/>
      <c r="AD11" s="281"/>
      <c r="AE11" s="281"/>
      <c r="AF11" s="281"/>
      <c r="AG11" s="281"/>
      <c r="AH11" s="95"/>
      <c r="AI11" s="95"/>
      <c r="AJ11" s="281"/>
      <c r="AK11" s="281"/>
      <c r="AL11" s="281"/>
      <c r="AM11" s="281"/>
      <c r="AN11" s="281"/>
      <c r="AO11" s="281"/>
      <c r="AP11" s="286"/>
      <c r="AQ11" s="286"/>
    </row>
    <row r="12" spans="1:43" ht="24.95" customHeight="1">
      <c r="B12" s="288" t="s">
        <v>49</v>
      </c>
      <c r="C12" s="285">
        <v>14685</v>
      </c>
      <c r="D12" s="281">
        <v>128877</v>
      </c>
      <c r="E12" s="281">
        <v>57</v>
      </c>
      <c r="F12" s="281">
        <v>587</v>
      </c>
      <c r="G12" s="286">
        <f>I12+K12+M12+O12+Q12+S12+V12+X12+Z12+AB12+AD12+AF12+AH12+AJ12+AL12+AN12</f>
        <v>14628</v>
      </c>
      <c r="H12" s="286">
        <f>J12+L12+N12+P12+R12+T12+W12+Y12+AA12+AC12+AE12+AG12+AI12+AK12+AM12+AO12</f>
        <v>128290</v>
      </c>
      <c r="I12" s="281">
        <v>2</v>
      </c>
      <c r="J12" s="281">
        <v>8</v>
      </c>
      <c r="K12" s="281">
        <v>1095</v>
      </c>
      <c r="L12" s="281">
        <v>7841</v>
      </c>
      <c r="M12" s="281">
        <v>866</v>
      </c>
      <c r="N12" s="281">
        <v>12907</v>
      </c>
      <c r="O12" s="281">
        <v>9</v>
      </c>
      <c r="P12" s="281">
        <v>456</v>
      </c>
      <c r="Q12" s="281">
        <v>167</v>
      </c>
      <c r="R12" s="281">
        <v>3155</v>
      </c>
      <c r="S12" s="281">
        <v>251</v>
      </c>
      <c r="T12" s="281">
        <v>5341</v>
      </c>
      <c r="U12" s="286"/>
      <c r="V12" s="287">
        <v>3830</v>
      </c>
      <c r="W12" s="287">
        <v>27418</v>
      </c>
      <c r="X12" s="287">
        <v>349</v>
      </c>
      <c r="Y12" s="281">
        <v>5965</v>
      </c>
      <c r="Z12" s="95">
        <v>1322</v>
      </c>
      <c r="AA12" s="95">
        <v>3845</v>
      </c>
      <c r="AB12" s="281">
        <v>677</v>
      </c>
      <c r="AC12" s="281">
        <v>4232</v>
      </c>
      <c r="AD12" s="281">
        <v>2178</v>
      </c>
      <c r="AE12" s="281">
        <v>14372</v>
      </c>
      <c r="AF12" s="281">
        <v>1328</v>
      </c>
      <c r="AG12" s="281">
        <v>6184</v>
      </c>
      <c r="AH12" s="95">
        <v>426</v>
      </c>
      <c r="AI12" s="95">
        <v>6362</v>
      </c>
      <c r="AJ12" s="281">
        <v>1021</v>
      </c>
      <c r="AK12" s="281">
        <v>18809</v>
      </c>
      <c r="AL12" s="281">
        <v>56</v>
      </c>
      <c r="AM12" s="281">
        <v>362</v>
      </c>
      <c r="AN12" s="281">
        <v>1051</v>
      </c>
      <c r="AO12" s="281">
        <v>11033</v>
      </c>
      <c r="AP12" s="286" t="s">
        <v>2</v>
      </c>
      <c r="AQ12" s="286" t="s">
        <v>2</v>
      </c>
    </row>
    <row r="13" spans="1:43" ht="24.95" customHeight="1">
      <c r="B13" s="288" t="s">
        <v>50</v>
      </c>
      <c r="C13" s="285">
        <v>2897</v>
      </c>
      <c r="D13" s="281">
        <v>23414</v>
      </c>
      <c r="E13" s="281">
        <v>36</v>
      </c>
      <c r="F13" s="281">
        <v>242</v>
      </c>
      <c r="G13" s="286">
        <f>I13+K13+M13+Q13+S13+V13+X13+Z13+AB13+AD13+AF13+AH13+AJ13+AL13+AN13</f>
        <v>2861</v>
      </c>
      <c r="H13" s="286">
        <f>J13+L13+N13+R13+T13+W13+Y13+AA13+AC13+AE13+AG13+AI13+AK13+AM13+AO13</f>
        <v>23172</v>
      </c>
      <c r="I13" s="281">
        <v>2</v>
      </c>
      <c r="J13" s="281">
        <v>7</v>
      </c>
      <c r="K13" s="281">
        <v>203</v>
      </c>
      <c r="L13" s="281">
        <v>1312</v>
      </c>
      <c r="M13" s="281">
        <v>263</v>
      </c>
      <c r="N13" s="281">
        <v>5760</v>
      </c>
      <c r="O13" s="281" t="s">
        <v>2</v>
      </c>
      <c r="P13" s="281" t="s">
        <v>2</v>
      </c>
      <c r="Q13" s="281">
        <v>17</v>
      </c>
      <c r="R13" s="281">
        <v>85</v>
      </c>
      <c r="S13" s="281">
        <v>67</v>
      </c>
      <c r="T13" s="281">
        <v>1063</v>
      </c>
      <c r="U13" s="286"/>
      <c r="V13" s="287">
        <v>777</v>
      </c>
      <c r="W13" s="287">
        <v>4166</v>
      </c>
      <c r="X13" s="287">
        <v>51</v>
      </c>
      <c r="Y13" s="281">
        <v>452</v>
      </c>
      <c r="Z13" s="95">
        <v>173</v>
      </c>
      <c r="AA13" s="95">
        <v>497</v>
      </c>
      <c r="AB13" s="281">
        <v>102</v>
      </c>
      <c r="AC13" s="281">
        <v>293</v>
      </c>
      <c r="AD13" s="281">
        <v>353</v>
      </c>
      <c r="AE13" s="281">
        <v>2527</v>
      </c>
      <c r="AF13" s="281">
        <v>285</v>
      </c>
      <c r="AG13" s="281">
        <v>949</v>
      </c>
      <c r="AH13" s="95">
        <v>125</v>
      </c>
      <c r="AI13" s="95">
        <v>869</v>
      </c>
      <c r="AJ13" s="281">
        <v>226</v>
      </c>
      <c r="AK13" s="281">
        <v>3694</v>
      </c>
      <c r="AL13" s="281">
        <v>25</v>
      </c>
      <c r="AM13" s="281">
        <v>218</v>
      </c>
      <c r="AN13" s="281">
        <v>192</v>
      </c>
      <c r="AO13" s="281">
        <v>1280</v>
      </c>
      <c r="AP13" s="286" t="s">
        <v>2</v>
      </c>
      <c r="AQ13" s="286" t="s">
        <v>2</v>
      </c>
    </row>
    <row r="14" spans="1:43" ht="24.95" customHeight="1">
      <c r="B14" s="288" t="s">
        <v>51</v>
      </c>
      <c r="C14" s="285">
        <v>1681</v>
      </c>
      <c r="D14" s="281">
        <v>14676</v>
      </c>
      <c r="E14" s="281">
        <v>28</v>
      </c>
      <c r="F14" s="281">
        <v>468</v>
      </c>
      <c r="G14" s="286">
        <f>K14+M14+O14+Q14+S14+V14+X14+Z14+AB14+AD14+AF14+AH14+AJ14+AL14+AN14</f>
        <v>1653</v>
      </c>
      <c r="H14" s="286">
        <f>L14+N14+P14+R14+T14+W14+Y14+AA14+AC14+AE14+AG14+AI14+AK14+AM14+AO14</f>
        <v>14208</v>
      </c>
      <c r="I14" s="281" t="s">
        <v>2</v>
      </c>
      <c r="J14" s="281" t="s">
        <v>2</v>
      </c>
      <c r="K14" s="281">
        <v>136</v>
      </c>
      <c r="L14" s="281">
        <v>733</v>
      </c>
      <c r="M14" s="281">
        <v>163</v>
      </c>
      <c r="N14" s="281">
        <v>2689</v>
      </c>
      <c r="O14" s="281">
        <v>1</v>
      </c>
      <c r="P14" s="281">
        <v>3</v>
      </c>
      <c r="Q14" s="281">
        <v>5</v>
      </c>
      <c r="R14" s="281">
        <v>29</v>
      </c>
      <c r="S14" s="281">
        <v>44</v>
      </c>
      <c r="T14" s="281">
        <v>736</v>
      </c>
      <c r="U14" s="286"/>
      <c r="V14" s="287">
        <v>522</v>
      </c>
      <c r="W14" s="287">
        <v>2900</v>
      </c>
      <c r="X14" s="287">
        <v>26</v>
      </c>
      <c r="Y14" s="281">
        <v>199</v>
      </c>
      <c r="Z14" s="95">
        <v>78</v>
      </c>
      <c r="AA14" s="95">
        <v>156</v>
      </c>
      <c r="AB14" s="281">
        <v>31</v>
      </c>
      <c r="AC14" s="281">
        <v>91</v>
      </c>
      <c r="AD14" s="281">
        <v>204</v>
      </c>
      <c r="AE14" s="281">
        <v>1165</v>
      </c>
      <c r="AF14" s="281">
        <v>176</v>
      </c>
      <c r="AG14" s="281">
        <v>624</v>
      </c>
      <c r="AH14" s="95">
        <v>43</v>
      </c>
      <c r="AI14" s="95">
        <v>142</v>
      </c>
      <c r="AJ14" s="281">
        <v>111</v>
      </c>
      <c r="AK14" s="281">
        <v>3871</v>
      </c>
      <c r="AL14" s="281">
        <v>14</v>
      </c>
      <c r="AM14" s="281">
        <v>289</v>
      </c>
      <c r="AN14" s="281">
        <v>99</v>
      </c>
      <c r="AO14" s="281">
        <v>581</v>
      </c>
      <c r="AP14" s="286" t="s">
        <v>2</v>
      </c>
      <c r="AQ14" s="286" t="s">
        <v>2</v>
      </c>
    </row>
    <row r="15" spans="1:43" ht="24.95" customHeight="1">
      <c r="B15" s="288" t="s">
        <v>52</v>
      </c>
      <c r="C15" s="285">
        <v>3321</v>
      </c>
      <c r="D15" s="281">
        <v>29625</v>
      </c>
      <c r="E15" s="281">
        <v>45</v>
      </c>
      <c r="F15" s="281">
        <v>439</v>
      </c>
      <c r="G15" s="286">
        <f>I15+K15+M15+O15+Q15+S15+V15+X15+Z15+AB15+AD15+AF15+AH15+AJ15+AL15+AN15</f>
        <v>3276</v>
      </c>
      <c r="H15" s="286">
        <f>J15+L15+N15+P15+R15+T15+W15+Y15+AA15+AC15+AE15+AG15+AI15+AK15+AM15+AO15</f>
        <v>29186</v>
      </c>
      <c r="I15" s="281">
        <v>1</v>
      </c>
      <c r="J15" s="281">
        <v>4</v>
      </c>
      <c r="K15" s="281">
        <v>376</v>
      </c>
      <c r="L15" s="281">
        <v>2609</v>
      </c>
      <c r="M15" s="281">
        <v>324</v>
      </c>
      <c r="N15" s="281">
        <v>9875</v>
      </c>
      <c r="O15" s="281">
        <v>6</v>
      </c>
      <c r="P15" s="281">
        <v>315</v>
      </c>
      <c r="Q15" s="281">
        <v>11</v>
      </c>
      <c r="R15" s="281">
        <v>73</v>
      </c>
      <c r="S15" s="281">
        <v>123</v>
      </c>
      <c r="T15" s="281">
        <v>1678</v>
      </c>
      <c r="U15" s="286"/>
      <c r="V15" s="287">
        <v>907</v>
      </c>
      <c r="W15" s="287">
        <v>4535</v>
      </c>
      <c r="X15" s="287">
        <v>65</v>
      </c>
      <c r="Y15" s="281">
        <v>659</v>
      </c>
      <c r="Z15" s="95">
        <v>127</v>
      </c>
      <c r="AA15" s="95">
        <v>325</v>
      </c>
      <c r="AB15" s="281">
        <v>91</v>
      </c>
      <c r="AC15" s="281">
        <v>409</v>
      </c>
      <c r="AD15" s="281">
        <v>348</v>
      </c>
      <c r="AE15" s="281">
        <v>1657</v>
      </c>
      <c r="AF15" s="281">
        <v>315</v>
      </c>
      <c r="AG15" s="281">
        <v>1005</v>
      </c>
      <c r="AH15" s="95">
        <v>78</v>
      </c>
      <c r="AI15" s="95">
        <v>433</v>
      </c>
      <c r="AJ15" s="281">
        <v>203</v>
      </c>
      <c r="AK15" s="281">
        <v>3602</v>
      </c>
      <c r="AL15" s="281">
        <v>42</v>
      </c>
      <c r="AM15" s="281">
        <v>477</v>
      </c>
      <c r="AN15" s="281">
        <v>259</v>
      </c>
      <c r="AO15" s="281">
        <v>1530</v>
      </c>
      <c r="AP15" s="286" t="s">
        <v>2</v>
      </c>
      <c r="AQ15" s="286" t="s">
        <v>2</v>
      </c>
    </row>
    <row r="16" spans="1:43" ht="24.95" customHeight="1">
      <c r="B16" s="288" t="s">
        <v>53</v>
      </c>
      <c r="C16" s="285">
        <v>1905</v>
      </c>
      <c r="D16" s="281">
        <v>13022</v>
      </c>
      <c r="E16" s="281">
        <v>16</v>
      </c>
      <c r="F16" s="281">
        <v>156</v>
      </c>
      <c r="G16" s="286">
        <f>I16+K16+M16+O16+Q16+S16+V16+X16+Z16+AB16+AD16+AF16+AH16+AJ16+AL16+AN16</f>
        <v>1889</v>
      </c>
      <c r="H16" s="286">
        <f>J16+L16+N16+P16+R16+T16+W16+Y16+AA16+AC16+AE16+AG16+AI16+AK16+AM16+AO16</f>
        <v>12866</v>
      </c>
      <c r="I16" s="281">
        <v>1</v>
      </c>
      <c r="J16" s="281">
        <v>21</v>
      </c>
      <c r="K16" s="281">
        <v>204</v>
      </c>
      <c r="L16" s="281">
        <v>1066</v>
      </c>
      <c r="M16" s="281">
        <v>140</v>
      </c>
      <c r="N16" s="281">
        <v>2087</v>
      </c>
      <c r="O16" s="281">
        <v>1</v>
      </c>
      <c r="P16" s="281">
        <v>31</v>
      </c>
      <c r="Q16" s="281">
        <v>9</v>
      </c>
      <c r="R16" s="281">
        <v>61</v>
      </c>
      <c r="S16" s="281">
        <v>36</v>
      </c>
      <c r="T16" s="281">
        <v>641</v>
      </c>
      <c r="U16" s="286"/>
      <c r="V16" s="287">
        <v>533</v>
      </c>
      <c r="W16" s="287">
        <v>2532</v>
      </c>
      <c r="X16" s="287">
        <v>25</v>
      </c>
      <c r="Y16" s="281">
        <v>349</v>
      </c>
      <c r="Z16" s="95">
        <v>70</v>
      </c>
      <c r="AA16" s="95">
        <v>183</v>
      </c>
      <c r="AB16" s="281">
        <v>58</v>
      </c>
      <c r="AC16" s="281">
        <v>188</v>
      </c>
      <c r="AD16" s="281">
        <v>225</v>
      </c>
      <c r="AE16" s="281">
        <v>1052</v>
      </c>
      <c r="AF16" s="281">
        <v>219</v>
      </c>
      <c r="AG16" s="281">
        <v>773</v>
      </c>
      <c r="AH16" s="95">
        <v>54</v>
      </c>
      <c r="AI16" s="95">
        <v>166</v>
      </c>
      <c r="AJ16" s="281">
        <v>148</v>
      </c>
      <c r="AK16" s="281">
        <v>2887</v>
      </c>
      <c r="AL16" s="281">
        <v>17</v>
      </c>
      <c r="AM16" s="281">
        <v>229</v>
      </c>
      <c r="AN16" s="281">
        <v>149</v>
      </c>
      <c r="AO16" s="281">
        <v>600</v>
      </c>
      <c r="AP16" s="286" t="s">
        <v>2</v>
      </c>
      <c r="AQ16" s="286" t="s">
        <v>2</v>
      </c>
    </row>
    <row r="17" spans="2:43" ht="24.95" customHeight="1">
      <c r="B17" s="288" t="s">
        <v>54</v>
      </c>
      <c r="C17" s="285">
        <v>1317</v>
      </c>
      <c r="D17" s="281">
        <v>10225</v>
      </c>
      <c r="E17" s="281">
        <v>17</v>
      </c>
      <c r="F17" s="281">
        <v>163</v>
      </c>
      <c r="G17" s="286">
        <f>K17+M17+Q17+S17+V17+X17+Z17+AB17+AD17+AF17+AH17+AJ17+AL17+AN17</f>
        <v>1300</v>
      </c>
      <c r="H17" s="286">
        <f>L17+N17+R17+T17+W17+Y17+AA17+AC17+AE17+AG17+AI17+AK17+AM17+AO17</f>
        <v>10062</v>
      </c>
      <c r="I17" s="281" t="s">
        <v>2</v>
      </c>
      <c r="J17" s="281" t="s">
        <v>2</v>
      </c>
      <c r="K17" s="281">
        <v>166</v>
      </c>
      <c r="L17" s="281">
        <v>1050</v>
      </c>
      <c r="M17" s="281">
        <v>163</v>
      </c>
      <c r="N17" s="281">
        <v>2948</v>
      </c>
      <c r="O17" s="281" t="s">
        <v>2</v>
      </c>
      <c r="P17" s="281" t="s">
        <v>2</v>
      </c>
      <c r="Q17" s="281">
        <v>4</v>
      </c>
      <c r="R17" s="281">
        <v>14</v>
      </c>
      <c r="S17" s="281">
        <v>37</v>
      </c>
      <c r="T17" s="281">
        <v>444</v>
      </c>
      <c r="U17" s="286"/>
      <c r="V17" s="287">
        <v>333</v>
      </c>
      <c r="W17" s="287">
        <v>1746</v>
      </c>
      <c r="X17" s="287">
        <v>16</v>
      </c>
      <c r="Y17" s="281">
        <v>110</v>
      </c>
      <c r="Z17" s="95">
        <v>13</v>
      </c>
      <c r="AA17" s="95">
        <v>22</v>
      </c>
      <c r="AB17" s="281">
        <v>20</v>
      </c>
      <c r="AC17" s="281">
        <v>62</v>
      </c>
      <c r="AD17" s="281">
        <v>117</v>
      </c>
      <c r="AE17" s="281">
        <v>475</v>
      </c>
      <c r="AF17" s="281">
        <v>154</v>
      </c>
      <c r="AG17" s="281">
        <v>522</v>
      </c>
      <c r="AH17" s="95">
        <v>32</v>
      </c>
      <c r="AI17" s="95">
        <v>136</v>
      </c>
      <c r="AJ17" s="281">
        <v>102</v>
      </c>
      <c r="AK17" s="281">
        <v>1373</v>
      </c>
      <c r="AL17" s="281">
        <v>23</v>
      </c>
      <c r="AM17" s="281">
        <v>632</v>
      </c>
      <c r="AN17" s="281">
        <v>120</v>
      </c>
      <c r="AO17" s="281">
        <v>528</v>
      </c>
      <c r="AP17" s="286" t="s">
        <v>2</v>
      </c>
      <c r="AQ17" s="286" t="s">
        <v>2</v>
      </c>
    </row>
    <row r="18" spans="2:43" ht="24.95" customHeight="1">
      <c r="B18" s="288" t="s">
        <v>55</v>
      </c>
      <c r="C18" s="285">
        <v>1440</v>
      </c>
      <c r="D18" s="281">
        <v>10203</v>
      </c>
      <c r="E18" s="281">
        <v>20</v>
      </c>
      <c r="F18" s="281">
        <v>253</v>
      </c>
      <c r="G18" s="286">
        <f>I18+K18+M18+O18+Q18+S18+V18+X18+Z18+AB18+AD18+AF18+AH18+AJ18+AL18+AN18</f>
        <v>1420</v>
      </c>
      <c r="H18" s="286">
        <f>J18+L18+N18+P18+R18+T18+W18+Y18+AA18+AC18+AE18+AG18+AI18+AK18+AM18+AO18</f>
        <v>9950</v>
      </c>
      <c r="I18" s="281">
        <v>2</v>
      </c>
      <c r="J18" s="281">
        <v>22</v>
      </c>
      <c r="K18" s="281">
        <v>173</v>
      </c>
      <c r="L18" s="281">
        <v>1142</v>
      </c>
      <c r="M18" s="281">
        <v>105</v>
      </c>
      <c r="N18" s="281">
        <v>1588</v>
      </c>
      <c r="O18" s="281">
        <v>2</v>
      </c>
      <c r="P18" s="281">
        <v>13</v>
      </c>
      <c r="Q18" s="281">
        <v>5</v>
      </c>
      <c r="R18" s="281">
        <v>18</v>
      </c>
      <c r="S18" s="281">
        <v>34</v>
      </c>
      <c r="T18" s="281">
        <v>525</v>
      </c>
      <c r="U18" s="286"/>
      <c r="V18" s="287">
        <v>405</v>
      </c>
      <c r="W18" s="287">
        <v>2229</v>
      </c>
      <c r="X18" s="287">
        <v>31</v>
      </c>
      <c r="Y18" s="281">
        <v>286</v>
      </c>
      <c r="Z18" s="95">
        <v>52</v>
      </c>
      <c r="AA18" s="95">
        <v>136</v>
      </c>
      <c r="AB18" s="281">
        <v>40</v>
      </c>
      <c r="AC18" s="281">
        <v>162</v>
      </c>
      <c r="AD18" s="281">
        <v>147</v>
      </c>
      <c r="AE18" s="281">
        <v>797</v>
      </c>
      <c r="AF18" s="281">
        <v>152</v>
      </c>
      <c r="AG18" s="281">
        <v>526</v>
      </c>
      <c r="AH18" s="95">
        <v>32</v>
      </c>
      <c r="AI18" s="95">
        <v>85</v>
      </c>
      <c r="AJ18" s="281">
        <v>96</v>
      </c>
      <c r="AK18" s="281">
        <v>1840</v>
      </c>
      <c r="AL18" s="281">
        <v>13</v>
      </c>
      <c r="AM18" s="281">
        <v>115</v>
      </c>
      <c r="AN18" s="281">
        <v>131</v>
      </c>
      <c r="AO18" s="281">
        <v>466</v>
      </c>
      <c r="AP18" s="286" t="s">
        <v>2</v>
      </c>
      <c r="AQ18" s="286" t="s">
        <v>2</v>
      </c>
    </row>
    <row r="19" spans="2:43" ht="24.95" customHeight="1">
      <c r="B19" s="288" t="s">
        <v>56</v>
      </c>
      <c r="C19" s="285">
        <v>1649</v>
      </c>
      <c r="D19" s="281">
        <v>10394</v>
      </c>
      <c r="E19" s="281">
        <v>13</v>
      </c>
      <c r="F19" s="281">
        <v>321</v>
      </c>
      <c r="G19" s="286">
        <f>I19+K19+M19+O19+Q19+S19+V19+X19+Z19+AB19+AD19+AF19+AH19+AJ19+AL19+AN19</f>
        <v>1636</v>
      </c>
      <c r="H19" s="286">
        <f>J19+L19+N19+P19+R19+T19+W19+Y19+AA19+AC19+AE19+AG19+AI19+AK19+AM19+AO19</f>
        <v>10073</v>
      </c>
      <c r="I19" s="281">
        <v>1</v>
      </c>
      <c r="J19" s="281">
        <v>11</v>
      </c>
      <c r="K19" s="281">
        <v>212</v>
      </c>
      <c r="L19" s="281">
        <v>1391</v>
      </c>
      <c r="M19" s="281">
        <v>118</v>
      </c>
      <c r="N19" s="281">
        <v>1613</v>
      </c>
      <c r="O19" s="281">
        <v>5</v>
      </c>
      <c r="P19" s="281">
        <v>153</v>
      </c>
      <c r="Q19" s="281">
        <v>10</v>
      </c>
      <c r="R19" s="281">
        <v>75</v>
      </c>
      <c r="S19" s="281">
        <v>40</v>
      </c>
      <c r="T19" s="281">
        <v>515</v>
      </c>
      <c r="U19" s="286"/>
      <c r="V19" s="287">
        <v>461</v>
      </c>
      <c r="W19" s="287">
        <v>1970</v>
      </c>
      <c r="X19" s="287">
        <v>25</v>
      </c>
      <c r="Y19" s="281">
        <v>197</v>
      </c>
      <c r="Z19" s="95">
        <v>89</v>
      </c>
      <c r="AA19" s="95">
        <v>133</v>
      </c>
      <c r="AB19" s="281">
        <v>38</v>
      </c>
      <c r="AC19" s="281">
        <v>190</v>
      </c>
      <c r="AD19" s="281">
        <v>174</v>
      </c>
      <c r="AE19" s="281">
        <v>859</v>
      </c>
      <c r="AF19" s="281">
        <v>182</v>
      </c>
      <c r="AG19" s="281">
        <v>493</v>
      </c>
      <c r="AH19" s="95">
        <v>33</v>
      </c>
      <c r="AI19" s="95">
        <v>78</v>
      </c>
      <c r="AJ19" s="281">
        <v>98</v>
      </c>
      <c r="AK19" s="281">
        <v>1691</v>
      </c>
      <c r="AL19" s="281">
        <v>27</v>
      </c>
      <c r="AM19" s="281">
        <v>139</v>
      </c>
      <c r="AN19" s="281">
        <v>123</v>
      </c>
      <c r="AO19" s="281">
        <v>565</v>
      </c>
      <c r="AP19" s="286" t="s">
        <v>2</v>
      </c>
      <c r="AQ19" s="286" t="s">
        <v>2</v>
      </c>
    </row>
    <row r="20" spans="2:43" ht="24.95" customHeight="1">
      <c r="B20" s="288" t="s">
        <v>57</v>
      </c>
      <c r="C20" s="285">
        <v>268</v>
      </c>
      <c r="D20" s="281">
        <v>1670</v>
      </c>
      <c r="E20" s="281">
        <v>12</v>
      </c>
      <c r="F20" s="281">
        <v>70</v>
      </c>
      <c r="G20" s="286">
        <f>I20+K20+M20+S20+V20+X20+Z20+AB20+AD20+AF20+AH20+AJ20+AL20+AN20</f>
        <v>256</v>
      </c>
      <c r="H20" s="286">
        <f>J20+L20+N20+T20+W20+Y20+AA20+AC20+AE20+AG20+AI20+AK20+AM20+AO20</f>
        <v>1600</v>
      </c>
      <c r="I20" s="281">
        <v>2</v>
      </c>
      <c r="J20" s="281">
        <v>41</v>
      </c>
      <c r="K20" s="281">
        <v>57</v>
      </c>
      <c r="L20" s="281">
        <v>300</v>
      </c>
      <c r="M20" s="281">
        <v>26</v>
      </c>
      <c r="N20" s="281">
        <v>515</v>
      </c>
      <c r="O20" s="281" t="s">
        <v>2</v>
      </c>
      <c r="P20" s="281" t="s">
        <v>2</v>
      </c>
      <c r="Q20" s="281" t="s">
        <v>2</v>
      </c>
      <c r="R20" s="281" t="s">
        <v>2</v>
      </c>
      <c r="S20" s="281">
        <v>6</v>
      </c>
      <c r="T20" s="281">
        <v>121</v>
      </c>
      <c r="U20" s="286"/>
      <c r="V20" s="287">
        <v>58</v>
      </c>
      <c r="W20" s="287">
        <v>232</v>
      </c>
      <c r="X20" s="287">
        <v>3</v>
      </c>
      <c r="Y20" s="281">
        <v>18</v>
      </c>
      <c r="Z20" s="95">
        <v>1</v>
      </c>
      <c r="AA20" s="95">
        <v>3</v>
      </c>
      <c r="AB20" s="281">
        <v>7</v>
      </c>
      <c r="AC20" s="281">
        <v>14</v>
      </c>
      <c r="AD20" s="281">
        <v>18</v>
      </c>
      <c r="AE20" s="281">
        <v>88</v>
      </c>
      <c r="AF20" s="281">
        <v>27</v>
      </c>
      <c r="AG20" s="281">
        <v>63</v>
      </c>
      <c r="AH20" s="95">
        <v>6</v>
      </c>
      <c r="AI20" s="95">
        <v>41</v>
      </c>
      <c r="AJ20" s="281">
        <v>8</v>
      </c>
      <c r="AK20" s="281">
        <v>33</v>
      </c>
      <c r="AL20" s="281">
        <v>7</v>
      </c>
      <c r="AM20" s="281">
        <v>47</v>
      </c>
      <c r="AN20" s="281">
        <v>30</v>
      </c>
      <c r="AO20" s="281">
        <v>84</v>
      </c>
      <c r="AP20" s="286" t="s">
        <v>2</v>
      </c>
      <c r="AQ20" s="286" t="s">
        <v>2</v>
      </c>
    </row>
    <row r="21" spans="2:43" ht="24.95" customHeight="1">
      <c r="B21" s="288" t="s">
        <v>58</v>
      </c>
      <c r="C21" s="285">
        <v>98</v>
      </c>
      <c r="D21" s="281">
        <v>630</v>
      </c>
      <c r="E21" s="281">
        <v>3</v>
      </c>
      <c r="F21" s="281">
        <v>35</v>
      </c>
      <c r="G21" s="286">
        <f>K21+M21+Q21+S21+V21+AB21+AD21+AF21+AJ21+AL21+AN21</f>
        <v>95</v>
      </c>
      <c r="H21" s="286">
        <f>L21+N21+R21+T21+W21+AC21+AE21+AG21+AK21+AM21+AO21</f>
        <v>595</v>
      </c>
      <c r="I21" s="281" t="s">
        <v>2</v>
      </c>
      <c r="J21" s="281" t="s">
        <v>2</v>
      </c>
      <c r="K21" s="281">
        <v>21</v>
      </c>
      <c r="L21" s="281">
        <v>125</v>
      </c>
      <c r="M21" s="281">
        <v>9</v>
      </c>
      <c r="N21" s="281">
        <v>120</v>
      </c>
      <c r="O21" s="281" t="s">
        <v>2</v>
      </c>
      <c r="P21" s="281" t="s">
        <v>2</v>
      </c>
      <c r="Q21" s="281">
        <v>2</v>
      </c>
      <c r="R21" s="281">
        <v>3</v>
      </c>
      <c r="S21" s="281">
        <v>2</v>
      </c>
      <c r="T21" s="281">
        <v>18</v>
      </c>
      <c r="U21" s="286"/>
      <c r="V21" s="287">
        <v>23</v>
      </c>
      <c r="W21" s="287">
        <v>65</v>
      </c>
      <c r="X21" s="281" t="s">
        <v>2</v>
      </c>
      <c r="Y21" s="281" t="s">
        <v>2</v>
      </c>
      <c r="Z21" s="97" t="s">
        <v>2</v>
      </c>
      <c r="AA21" s="97" t="s">
        <v>2</v>
      </c>
      <c r="AB21" s="281">
        <v>2</v>
      </c>
      <c r="AC21" s="281">
        <v>23</v>
      </c>
      <c r="AD21" s="281">
        <v>8</v>
      </c>
      <c r="AE21" s="281">
        <v>74</v>
      </c>
      <c r="AF21" s="281">
        <v>9</v>
      </c>
      <c r="AG21" s="281">
        <v>13</v>
      </c>
      <c r="AH21" s="95" t="s">
        <v>2</v>
      </c>
      <c r="AI21" s="95" t="s">
        <v>2</v>
      </c>
      <c r="AJ21" s="281">
        <v>7</v>
      </c>
      <c r="AK21" s="281">
        <v>88</v>
      </c>
      <c r="AL21" s="281">
        <v>3</v>
      </c>
      <c r="AM21" s="281">
        <v>23</v>
      </c>
      <c r="AN21" s="281">
        <v>9</v>
      </c>
      <c r="AO21" s="281">
        <v>43</v>
      </c>
      <c r="AP21" s="286" t="s">
        <v>2</v>
      </c>
      <c r="AQ21" s="286" t="s">
        <v>2</v>
      </c>
    </row>
    <row r="22" spans="2:43" ht="24.95" customHeight="1">
      <c r="B22" s="288" t="s">
        <v>59</v>
      </c>
      <c r="C22" s="285">
        <v>95</v>
      </c>
      <c r="D22" s="281">
        <v>398</v>
      </c>
      <c r="E22" s="281">
        <v>1</v>
      </c>
      <c r="F22" s="281">
        <v>4</v>
      </c>
      <c r="G22" s="286">
        <f>K22+M22+S22+V22+X22+AD22+AF22+AH22+AJ22+AL22+AN22</f>
        <v>94</v>
      </c>
      <c r="H22" s="286">
        <f>L22+N22+T22+W22+Y22++AE22+AG22+AI22+AK22+AM22+AO22</f>
        <v>394</v>
      </c>
      <c r="I22" s="281" t="s">
        <v>2</v>
      </c>
      <c r="J22" s="281" t="s">
        <v>2</v>
      </c>
      <c r="K22" s="281">
        <v>32</v>
      </c>
      <c r="L22" s="281">
        <v>98</v>
      </c>
      <c r="M22" s="281">
        <v>5</v>
      </c>
      <c r="N22" s="281">
        <v>24</v>
      </c>
      <c r="O22" s="281" t="s">
        <v>2</v>
      </c>
      <c r="P22" s="281" t="s">
        <v>2</v>
      </c>
      <c r="Q22" s="281" t="s">
        <v>2</v>
      </c>
      <c r="R22" s="281" t="s">
        <v>2</v>
      </c>
      <c r="S22" s="281">
        <v>5</v>
      </c>
      <c r="T22" s="281">
        <v>45</v>
      </c>
      <c r="U22" s="286"/>
      <c r="V22" s="287">
        <v>27</v>
      </c>
      <c r="W22" s="287">
        <v>77</v>
      </c>
      <c r="X22" s="281">
        <v>2</v>
      </c>
      <c r="Y22" s="281">
        <v>33</v>
      </c>
      <c r="Z22" s="97" t="s">
        <v>2</v>
      </c>
      <c r="AA22" s="97" t="s">
        <v>2</v>
      </c>
      <c r="AB22" s="281" t="s">
        <v>2</v>
      </c>
      <c r="AC22" s="281" t="s">
        <v>2</v>
      </c>
      <c r="AD22" s="281">
        <v>5</v>
      </c>
      <c r="AE22" s="281">
        <v>15</v>
      </c>
      <c r="AF22" s="281">
        <v>6</v>
      </c>
      <c r="AG22" s="281">
        <v>9</v>
      </c>
      <c r="AH22" s="95">
        <v>2</v>
      </c>
      <c r="AI22" s="95">
        <v>5</v>
      </c>
      <c r="AJ22" s="281">
        <v>3</v>
      </c>
      <c r="AK22" s="281">
        <v>68</v>
      </c>
      <c r="AL22" s="281">
        <v>1</v>
      </c>
      <c r="AM22" s="281">
        <v>6</v>
      </c>
      <c r="AN22" s="281">
        <v>6</v>
      </c>
      <c r="AO22" s="281">
        <v>14</v>
      </c>
      <c r="AP22" s="286" t="s">
        <v>2</v>
      </c>
      <c r="AQ22" s="286" t="s">
        <v>2</v>
      </c>
    </row>
    <row r="23" spans="2:43" ht="24.95" customHeight="1">
      <c r="B23" s="288" t="s">
        <v>60</v>
      </c>
      <c r="C23" s="285">
        <v>1171</v>
      </c>
      <c r="D23" s="281">
        <v>8739</v>
      </c>
      <c r="E23" s="281">
        <v>15</v>
      </c>
      <c r="F23" s="281">
        <v>123</v>
      </c>
      <c r="G23" s="286">
        <f>I23+K23+M23+Q23+S23+V23+X23+Z23+AB23+AD23+AF23+AH23+AJ23+AL23+AN23</f>
        <v>1156</v>
      </c>
      <c r="H23" s="286">
        <f>J23+L23+N23+R23+T23+W23+Y23+AA23+AC23+AE23+AG23+AI23+AK23+AM23+AO23</f>
        <v>8616</v>
      </c>
      <c r="I23" s="281">
        <v>2</v>
      </c>
      <c r="J23" s="281">
        <v>4</v>
      </c>
      <c r="K23" s="281">
        <v>118</v>
      </c>
      <c r="L23" s="281">
        <v>491</v>
      </c>
      <c r="M23" s="281">
        <v>105</v>
      </c>
      <c r="N23" s="281">
        <v>1856</v>
      </c>
      <c r="O23" s="281" t="s">
        <v>2</v>
      </c>
      <c r="P23" s="281" t="s">
        <v>2</v>
      </c>
      <c r="Q23" s="281">
        <v>5</v>
      </c>
      <c r="R23" s="281">
        <v>88</v>
      </c>
      <c r="S23" s="281">
        <v>30</v>
      </c>
      <c r="T23" s="281">
        <v>525</v>
      </c>
      <c r="U23" s="286"/>
      <c r="V23" s="287">
        <v>298</v>
      </c>
      <c r="W23" s="287">
        <v>1983</v>
      </c>
      <c r="X23" s="281">
        <v>16</v>
      </c>
      <c r="Y23" s="281">
        <v>261</v>
      </c>
      <c r="Z23" s="97">
        <v>85</v>
      </c>
      <c r="AA23" s="97">
        <v>183</v>
      </c>
      <c r="AB23" s="281">
        <v>27</v>
      </c>
      <c r="AC23" s="281">
        <v>79</v>
      </c>
      <c r="AD23" s="281">
        <v>110</v>
      </c>
      <c r="AE23" s="281">
        <v>822</v>
      </c>
      <c r="AF23" s="281">
        <v>114</v>
      </c>
      <c r="AG23" s="281">
        <v>326</v>
      </c>
      <c r="AH23" s="95">
        <v>53</v>
      </c>
      <c r="AI23" s="95">
        <v>171</v>
      </c>
      <c r="AJ23" s="281">
        <v>98</v>
      </c>
      <c r="AK23" s="281">
        <v>1421</v>
      </c>
      <c r="AL23" s="281">
        <v>6</v>
      </c>
      <c r="AM23" s="281">
        <v>40</v>
      </c>
      <c r="AN23" s="281">
        <v>89</v>
      </c>
      <c r="AO23" s="281">
        <v>366</v>
      </c>
      <c r="AP23" s="286" t="s">
        <v>2</v>
      </c>
      <c r="AQ23" s="286" t="s">
        <v>2</v>
      </c>
    </row>
    <row r="24" spans="2:43" ht="24.95" customHeight="1">
      <c r="B24" s="288" t="s">
        <v>61</v>
      </c>
      <c r="C24" s="285">
        <v>346</v>
      </c>
      <c r="D24" s="281">
        <v>1580</v>
      </c>
      <c r="E24" s="281">
        <v>9</v>
      </c>
      <c r="F24" s="281">
        <v>170</v>
      </c>
      <c r="G24" s="286">
        <f>K24+M24+O24+S24+V24+X24+Z24+AB24+AD24+AF24+AH24+AJ24+AL24+AN24</f>
        <v>337</v>
      </c>
      <c r="H24" s="286">
        <f>L24+N24+P24+T24+W24+Y24+AA24+AC24+AE24+AG24+AI24+AK24+AM24+AO24</f>
        <v>1410</v>
      </c>
      <c r="I24" s="281" t="s">
        <v>2</v>
      </c>
      <c r="J24" s="281" t="s">
        <v>2</v>
      </c>
      <c r="K24" s="281">
        <v>67</v>
      </c>
      <c r="L24" s="281">
        <v>244</v>
      </c>
      <c r="M24" s="281">
        <v>42</v>
      </c>
      <c r="N24" s="281">
        <v>277</v>
      </c>
      <c r="O24" s="281">
        <v>1</v>
      </c>
      <c r="P24" s="281">
        <v>15</v>
      </c>
      <c r="Q24" s="281" t="s">
        <v>2</v>
      </c>
      <c r="R24" s="281" t="s">
        <v>2</v>
      </c>
      <c r="S24" s="281">
        <v>10</v>
      </c>
      <c r="T24" s="281">
        <v>62</v>
      </c>
      <c r="U24" s="286"/>
      <c r="V24" s="287">
        <v>94</v>
      </c>
      <c r="W24" s="287">
        <v>221</v>
      </c>
      <c r="X24" s="281">
        <v>7</v>
      </c>
      <c r="Y24" s="281">
        <v>36</v>
      </c>
      <c r="Z24" s="97">
        <v>1</v>
      </c>
      <c r="AA24" s="97">
        <v>4</v>
      </c>
      <c r="AB24" s="281">
        <v>3</v>
      </c>
      <c r="AC24" s="281">
        <v>9</v>
      </c>
      <c r="AD24" s="281">
        <v>33</v>
      </c>
      <c r="AE24" s="281">
        <v>178</v>
      </c>
      <c r="AF24" s="281">
        <v>28</v>
      </c>
      <c r="AG24" s="281">
        <v>80</v>
      </c>
      <c r="AH24" s="95">
        <v>2</v>
      </c>
      <c r="AI24" s="95">
        <v>3</v>
      </c>
      <c r="AJ24" s="281">
        <v>9</v>
      </c>
      <c r="AK24" s="281">
        <v>180</v>
      </c>
      <c r="AL24" s="281">
        <v>7</v>
      </c>
      <c r="AM24" s="281">
        <v>26</v>
      </c>
      <c r="AN24" s="281">
        <v>33</v>
      </c>
      <c r="AO24" s="281">
        <v>75</v>
      </c>
      <c r="AP24" s="286" t="s">
        <v>2</v>
      </c>
      <c r="AQ24" s="286" t="s">
        <v>2</v>
      </c>
    </row>
    <row r="25" spans="2:43" ht="24.95" customHeight="1">
      <c r="B25" s="288" t="s">
        <v>62</v>
      </c>
      <c r="C25" s="285">
        <v>522</v>
      </c>
      <c r="D25" s="281">
        <v>3035</v>
      </c>
      <c r="E25" s="281">
        <v>12</v>
      </c>
      <c r="F25" s="281">
        <v>87</v>
      </c>
      <c r="G25" s="286">
        <f>K25+M25+O25+Q25+S25+V25+X25+Z25+AB25+AD25+AF25+AH25+AJ25+AL25+AN25</f>
        <v>510</v>
      </c>
      <c r="H25" s="286">
        <f>L25+N25+P25+R25+T25+W25+Y25+AA25+AC25+AE25+AG25+AI25+AK25+AM25+AO25</f>
        <v>2948</v>
      </c>
      <c r="I25" s="281" t="s">
        <v>2</v>
      </c>
      <c r="J25" s="281" t="s">
        <v>2</v>
      </c>
      <c r="K25" s="281">
        <v>67</v>
      </c>
      <c r="L25" s="281">
        <v>602</v>
      </c>
      <c r="M25" s="281">
        <v>62</v>
      </c>
      <c r="N25" s="281">
        <v>801</v>
      </c>
      <c r="O25" s="281">
        <v>1</v>
      </c>
      <c r="P25" s="281">
        <v>4</v>
      </c>
      <c r="Q25" s="281">
        <v>1</v>
      </c>
      <c r="R25" s="281">
        <v>1</v>
      </c>
      <c r="S25" s="281">
        <v>19</v>
      </c>
      <c r="T25" s="281">
        <v>124</v>
      </c>
      <c r="U25" s="286"/>
      <c r="V25" s="287">
        <v>156</v>
      </c>
      <c r="W25" s="287">
        <v>506</v>
      </c>
      <c r="X25" s="287">
        <v>6</v>
      </c>
      <c r="Y25" s="281">
        <v>44</v>
      </c>
      <c r="Z25" s="95">
        <v>2</v>
      </c>
      <c r="AA25" s="95">
        <v>2</v>
      </c>
      <c r="AB25" s="281">
        <v>3</v>
      </c>
      <c r="AC25" s="281">
        <v>6</v>
      </c>
      <c r="AD25" s="281">
        <v>60</v>
      </c>
      <c r="AE25" s="281">
        <v>264</v>
      </c>
      <c r="AF25" s="281">
        <v>46</v>
      </c>
      <c r="AG25" s="281">
        <v>84</v>
      </c>
      <c r="AH25" s="95">
        <v>12</v>
      </c>
      <c r="AI25" s="95">
        <v>12</v>
      </c>
      <c r="AJ25" s="281">
        <v>19</v>
      </c>
      <c r="AK25" s="281">
        <v>246</v>
      </c>
      <c r="AL25" s="281">
        <v>16</v>
      </c>
      <c r="AM25" s="281">
        <v>144</v>
      </c>
      <c r="AN25" s="281">
        <v>40</v>
      </c>
      <c r="AO25" s="281">
        <v>108</v>
      </c>
      <c r="AP25" s="286" t="s">
        <v>2</v>
      </c>
      <c r="AQ25" s="286" t="s">
        <v>2</v>
      </c>
    </row>
    <row r="26" spans="2:43" ht="24.95" customHeight="1">
      <c r="B26" s="288" t="s">
        <v>63</v>
      </c>
      <c r="C26" s="285">
        <v>325</v>
      </c>
      <c r="D26" s="281">
        <v>1380</v>
      </c>
      <c r="E26" s="281">
        <v>5</v>
      </c>
      <c r="F26" s="281">
        <v>10</v>
      </c>
      <c r="G26" s="286">
        <f>I26+K26+M26+O26+Q26+S26+V26+X26+Z26+AB26+AD26+AF26+AH26+AJ26+AL26+AN26</f>
        <v>320</v>
      </c>
      <c r="H26" s="286">
        <f>J26+L26+N26+P26+R26+T26+W26+Y26+AA26+AC26+AE26+AG26+AI26+AK26+AM26+AO26</f>
        <v>1370</v>
      </c>
      <c r="I26" s="281">
        <v>1</v>
      </c>
      <c r="J26" s="281">
        <v>2</v>
      </c>
      <c r="K26" s="281">
        <v>26</v>
      </c>
      <c r="L26" s="281">
        <v>140</v>
      </c>
      <c r="M26" s="281">
        <v>31</v>
      </c>
      <c r="N26" s="281">
        <v>173</v>
      </c>
      <c r="O26" s="281">
        <v>1</v>
      </c>
      <c r="P26" s="281">
        <v>7</v>
      </c>
      <c r="Q26" s="281">
        <v>2</v>
      </c>
      <c r="R26" s="281">
        <v>5</v>
      </c>
      <c r="S26" s="281">
        <v>8</v>
      </c>
      <c r="T26" s="281">
        <v>31</v>
      </c>
      <c r="U26" s="286"/>
      <c r="V26" s="287">
        <v>111</v>
      </c>
      <c r="W26" s="287">
        <v>420</v>
      </c>
      <c r="X26" s="287">
        <v>5</v>
      </c>
      <c r="Y26" s="281">
        <v>39</v>
      </c>
      <c r="Z26" s="95">
        <v>15</v>
      </c>
      <c r="AA26" s="95">
        <v>23</v>
      </c>
      <c r="AB26" s="281">
        <v>6</v>
      </c>
      <c r="AC26" s="281">
        <v>37</v>
      </c>
      <c r="AD26" s="281">
        <v>32</v>
      </c>
      <c r="AE26" s="281">
        <v>102</v>
      </c>
      <c r="AF26" s="281">
        <v>29</v>
      </c>
      <c r="AG26" s="281">
        <v>58</v>
      </c>
      <c r="AH26" s="95">
        <v>12</v>
      </c>
      <c r="AI26" s="95">
        <v>35</v>
      </c>
      <c r="AJ26" s="281">
        <v>17</v>
      </c>
      <c r="AK26" s="281">
        <v>175</v>
      </c>
      <c r="AL26" s="281">
        <v>2</v>
      </c>
      <c r="AM26" s="281">
        <v>44</v>
      </c>
      <c r="AN26" s="281">
        <v>22</v>
      </c>
      <c r="AO26" s="281">
        <v>79</v>
      </c>
      <c r="AP26" s="286" t="s">
        <v>2</v>
      </c>
      <c r="AQ26" s="286" t="s">
        <v>2</v>
      </c>
    </row>
    <row r="27" spans="2:43" ht="24.95" customHeight="1">
      <c r="B27" s="288" t="s">
        <v>64</v>
      </c>
      <c r="C27" s="285">
        <v>420</v>
      </c>
      <c r="D27" s="281">
        <v>2134</v>
      </c>
      <c r="E27" s="281">
        <v>5</v>
      </c>
      <c r="F27" s="281">
        <v>80</v>
      </c>
      <c r="G27" s="286">
        <f>K27+M27+Q27+S27+V27+X27+Z27+AB27+AD27+AF27+AH27+AJ27+AL27+AN27</f>
        <v>415</v>
      </c>
      <c r="H27" s="286">
        <f>L27+N27+R27+T27+W27+Y27+AA27+AC27+AE27+AG27+AI27+AK27+AM27+AO27</f>
        <v>2054</v>
      </c>
      <c r="I27" s="281" t="s">
        <v>2</v>
      </c>
      <c r="J27" s="281" t="s">
        <v>2</v>
      </c>
      <c r="K27" s="281">
        <v>51</v>
      </c>
      <c r="L27" s="281">
        <v>208</v>
      </c>
      <c r="M27" s="281">
        <v>28</v>
      </c>
      <c r="N27" s="281">
        <v>286</v>
      </c>
      <c r="O27" s="281" t="s">
        <v>2</v>
      </c>
      <c r="P27" s="281" t="s">
        <v>2</v>
      </c>
      <c r="Q27" s="281">
        <v>1</v>
      </c>
      <c r="R27" s="281">
        <v>1</v>
      </c>
      <c r="S27" s="281">
        <v>9</v>
      </c>
      <c r="T27" s="281">
        <v>50</v>
      </c>
      <c r="U27" s="286"/>
      <c r="V27" s="287">
        <v>121</v>
      </c>
      <c r="W27" s="287">
        <v>435</v>
      </c>
      <c r="X27" s="287">
        <v>3</v>
      </c>
      <c r="Y27" s="281">
        <v>28</v>
      </c>
      <c r="Z27" s="97">
        <v>19</v>
      </c>
      <c r="AA27" s="97">
        <v>22</v>
      </c>
      <c r="AB27" s="281">
        <v>7</v>
      </c>
      <c r="AC27" s="281">
        <v>23</v>
      </c>
      <c r="AD27" s="281">
        <v>50</v>
      </c>
      <c r="AE27" s="281">
        <v>174</v>
      </c>
      <c r="AF27" s="281">
        <v>44</v>
      </c>
      <c r="AG27" s="281">
        <v>99</v>
      </c>
      <c r="AH27" s="95">
        <v>11</v>
      </c>
      <c r="AI27" s="95">
        <v>11</v>
      </c>
      <c r="AJ27" s="281">
        <v>22</v>
      </c>
      <c r="AK27" s="281">
        <v>527</v>
      </c>
      <c r="AL27" s="281">
        <v>11</v>
      </c>
      <c r="AM27" s="281">
        <v>58</v>
      </c>
      <c r="AN27" s="281">
        <v>38</v>
      </c>
      <c r="AO27" s="281">
        <v>132</v>
      </c>
      <c r="AP27" s="286" t="s">
        <v>2</v>
      </c>
      <c r="AQ27" s="286" t="s">
        <v>2</v>
      </c>
    </row>
    <row r="28" spans="2:43" ht="24.95" customHeight="1">
      <c r="B28" s="288" t="s">
        <v>65</v>
      </c>
      <c r="C28" s="285">
        <v>558</v>
      </c>
      <c r="D28" s="281">
        <v>3250</v>
      </c>
      <c r="E28" s="281">
        <v>11</v>
      </c>
      <c r="F28" s="281">
        <v>123</v>
      </c>
      <c r="G28" s="286">
        <f>K28+M28+S28+V28+X28+Z28+AB28+AD28+AF28+AH28+AJ28+AL28+AN28</f>
        <v>547</v>
      </c>
      <c r="H28" s="286">
        <f>L28+N28+T28+W28+Y28+AA28+AC28+AE28+AG28+AI28+AK28+AM28+AO28</f>
        <v>3127</v>
      </c>
      <c r="I28" s="281" t="s">
        <v>2</v>
      </c>
      <c r="J28" s="281" t="s">
        <v>2</v>
      </c>
      <c r="K28" s="281">
        <v>65</v>
      </c>
      <c r="L28" s="281">
        <v>289</v>
      </c>
      <c r="M28" s="281">
        <v>44</v>
      </c>
      <c r="N28" s="281">
        <v>859</v>
      </c>
      <c r="O28" s="281" t="s">
        <v>2</v>
      </c>
      <c r="P28" s="281" t="s">
        <v>2</v>
      </c>
      <c r="Q28" s="281" t="s">
        <v>2</v>
      </c>
      <c r="R28" s="281" t="s">
        <v>2</v>
      </c>
      <c r="S28" s="281">
        <v>12</v>
      </c>
      <c r="T28" s="281">
        <v>62</v>
      </c>
      <c r="U28" s="286"/>
      <c r="V28" s="287">
        <v>175</v>
      </c>
      <c r="W28" s="287">
        <v>747</v>
      </c>
      <c r="X28" s="287">
        <v>4</v>
      </c>
      <c r="Y28" s="281">
        <v>46</v>
      </c>
      <c r="Z28" s="95">
        <v>5</v>
      </c>
      <c r="AA28" s="95">
        <v>9</v>
      </c>
      <c r="AB28" s="281">
        <v>13</v>
      </c>
      <c r="AC28" s="281">
        <v>22</v>
      </c>
      <c r="AD28" s="281">
        <v>65</v>
      </c>
      <c r="AE28" s="281">
        <v>273</v>
      </c>
      <c r="AF28" s="281">
        <v>61</v>
      </c>
      <c r="AG28" s="281">
        <v>130</v>
      </c>
      <c r="AH28" s="95">
        <v>5</v>
      </c>
      <c r="AI28" s="95">
        <v>21</v>
      </c>
      <c r="AJ28" s="281">
        <v>31</v>
      </c>
      <c r="AK28" s="281">
        <v>396</v>
      </c>
      <c r="AL28" s="281">
        <v>11</v>
      </c>
      <c r="AM28" s="281">
        <v>109</v>
      </c>
      <c r="AN28" s="281">
        <v>56</v>
      </c>
      <c r="AO28" s="281">
        <v>164</v>
      </c>
      <c r="AP28" s="286" t="s">
        <v>2</v>
      </c>
      <c r="AQ28" s="286" t="s">
        <v>2</v>
      </c>
    </row>
    <row r="29" spans="2:43" ht="24.95" customHeight="1">
      <c r="B29" s="288" t="s">
        <v>66</v>
      </c>
      <c r="C29" s="285">
        <v>584</v>
      </c>
      <c r="D29" s="281">
        <v>7850</v>
      </c>
      <c r="E29" s="281">
        <v>3</v>
      </c>
      <c r="F29" s="281">
        <v>24</v>
      </c>
      <c r="G29" s="286">
        <f t="shared" ref="G29:H31" si="1">K29+M29+O29+Q29+S29+V29+X29+Z29+AB29+AD29+AF29+AH29+AJ29+AL29+AN29</f>
        <v>581</v>
      </c>
      <c r="H29" s="286">
        <f t="shared" si="1"/>
        <v>7826</v>
      </c>
      <c r="I29" s="281" t="s">
        <v>2</v>
      </c>
      <c r="J29" s="281" t="s">
        <v>2</v>
      </c>
      <c r="K29" s="281">
        <v>54</v>
      </c>
      <c r="L29" s="281">
        <v>372</v>
      </c>
      <c r="M29" s="281">
        <v>50</v>
      </c>
      <c r="N29" s="281">
        <v>3023</v>
      </c>
      <c r="O29" s="281">
        <v>1</v>
      </c>
      <c r="P29" s="281">
        <v>9</v>
      </c>
      <c r="Q29" s="281">
        <v>4</v>
      </c>
      <c r="R29" s="281">
        <v>5</v>
      </c>
      <c r="S29" s="281">
        <v>45</v>
      </c>
      <c r="T29" s="281">
        <v>920</v>
      </c>
      <c r="U29" s="286"/>
      <c r="V29" s="287">
        <v>156</v>
      </c>
      <c r="W29" s="287">
        <v>1252</v>
      </c>
      <c r="X29" s="287">
        <v>5</v>
      </c>
      <c r="Y29" s="281">
        <v>43</v>
      </c>
      <c r="Z29" s="95">
        <v>36</v>
      </c>
      <c r="AA29" s="95">
        <v>152</v>
      </c>
      <c r="AB29" s="281">
        <v>14</v>
      </c>
      <c r="AC29" s="281">
        <v>41</v>
      </c>
      <c r="AD29" s="281">
        <v>75</v>
      </c>
      <c r="AE29" s="281">
        <v>619</v>
      </c>
      <c r="AF29" s="281">
        <v>44</v>
      </c>
      <c r="AG29" s="281">
        <v>145</v>
      </c>
      <c r="AH29" s="95">
        <v>11</v>
      </c>
      <c r="AI29" s="95">
        <v>25</v>
      </c>
      <c r="AJ29" s="281">
        <v>45</v>
      </c>
      <c r="AK29" s="281">
        <v>887</v>
      </c>
      <c r="AL29" s="281">
        <v>5</v>
      </c>
      <c r="AM29" s="281">
        <v>72</v>
      </c>
      <c r="AN29" s="281">
        <v>36</v>
      </c>
      <c r="AO29" s="281">
        <v>261</v>
      </c>
      <c r="AP29" s="286" t="s">
        <v>2</v>
      </c>
      <c r="AQ29" s="286" t="s">
        <v>2</v>
      </c>
    </row>
    <row r="30" spans="2:43" ht="24.95" customHeight="1">
      <c r="B30" s="288" t="s">
        <v>67</v>
      </c>
      <c r="C30" s="285">
        <v>827</v>
      </c>
      <c r="D30" s="281">
        <v>8202</v>
      </c>
      <c r="E30" s="281">
        <v>3</v>
      </c>
      <c r="F30" s="281">
        <v>36</v>
      </c>
      <c r="G30" s="286">
        <f t="shared" si="1"/>
        <v>824</v>
      </c>
      <c r="H30" s="286">
        <f t="shared" si="1"/>
        <v>8166</v>
      </c>
      <c r="I30" s="281" t="s">
        <v>2</v>
      </c>
      <c r="J30" s="281" t="s">
        <v>2</v>
      </c>
      <c r="K30" s="281">
        <v>77</v>
      </c>
      <c r="L30" s="281">
        <v>513</v>
      </c>
      <c r="M30" s="281">
        <v>52</v>
      </c>
      <c r="N30" s="281">
        <v>1278</v>
      </c>
      <c r="O30" s="281">
        <v>1</v>
      </c>
      <c r="P30" s="281">
        <v>2</v>
      </c>
      <c r="Q30" s="281">
        <v>4</v>
      </c>
      <c r="R30" s="281">
        <v>34</v>
      </c>
      <c r="S30" s="281">
        <v>22</v>
      </c>
      <c r="T30" s="281">
        <v>925</v>
      </c>
      <c r="U30" s="286"/>
      <c r="V30" s="287">
        <v>241</v>
      </c>
      <c r="W30" s="287">
        <v>1889</v>
      </c>
      <c r="X30" s="287">
        <v>16</v>
      </c>
      <c r="Y30" s="281">
        <v>189</v>
      </c>
      <c r="Z30" s="95">
        <v>59</v>
      </c>
      <c r="AA30" s="95">
        <v>204</v>
      </c>
      <c r="AB30" s="281">
        <v>20</v>
      </c>
      <c r="AC30" s="281">
        <v>191</v>
      </c>
      <c r="AD30" s="281">
        <v>82</v>
      </c>
      <c r="AE30" s="281">
        <v>604</v>
      </c>
      <c r="AF30" s="281">
        <v>92</v>
      </c>
      <c r="AG30" s="281">
        <v>426</v>
      </c>
      <c r="AH30" s="95">
        <v>35</v>
      </c>
      <c r="AI30" s="95">
        <v>151</v>
      </c>
      <c r="AJ30" s="281">
        <v>68</v>
      </c>
      <c r="AK30" s="281">
        <v>1226</v>
      </c>
      <c r="AL30" s="281">
        <v>4</v>
      </c>
      <c r="AM30" s="281">
        <v>45</v>
      </c>
      <c r="AN30" s="281">
        <v>51</v>
      </c>
      <c r="AO30" s="281">
        <v>489</v>
      </c>
      <c r="AP30" s="286" t="s">
        <v>2</v>
      </c>
      <c r="AQ30" s="286" t="s">
        <v>2</v>
      </c>
    </row>
    <row r="31" spans="2:43" ht="24.95" customHeight="1">
      <c r="B31" s="288" t="s">
        <v>68</v>
      </c>
      <c r="C31" s="285">
        <v>1272</v>
      </c>
      <c r="D31" s="281">
        <v>11838</v>
      </c>
      <c r="E31" s="281">
        <v>2</v>
      </c>
      <c r="F31" s="281">
        <v>26</v>
      </c>
      <c r="G31" s="286">
        <f t="shared" si="1"/>
        <v>1270</v>
      </c>
      <c r="H31" s="286">
        <f t="shared" si="1"/>
        <v>11812</v>
      </c>
      <c r="I31" s="281" t="s">
        <v>2</v>
      </c>
      <c r="J31" s="281" t="s">
        <v>2</v>
      </c>
      <c r="K31" s="281">
        <v>126</v>
      </c>
      <c r="L31" s="281">
        <v>646</v>
      </c>
      <c r="M31" s="281">
        <v>85</v>
      </c>
      <c r="N31" s="281">
        <v>2990</v>
      </c>
      <c r="O31" s="281">
        <v>1</v>
      </c>
      <c r="P31" s="281">
        <v>4</v>
      </c>
      <c r="Q31" s="281">
        <v>7</v>
      </c>
      <c r="R31" s="281">
        <v>32</v>
      </c>
      <c r="S31" s="281">
        <v>23</v>
      </c>
      <c r="T31" s="281">
        <v>386</v>
      </c>
      <c r="U31" s="286"/>
      <c r="V31" s="287">
        <v>386</v>
      </c>
      <c r="W31" s="287">
        <v>3169</v>
      </c>
      <c r="X31" s="287">
        <v>23</v>
      </c>
      <c r="Y31" s="281">
        <v>181</v>
      </c>
      <c r="Z31" s="95">
        <v>60</v>
      </c>
      <c r="AA31" s="95">
        <v>264</v>
      </c>
      <c r="AB31" s="281">
        <v>39</v>
      </c>
      <c r="AC31" s="281">
        <v>119</v>
      </c>
      <c r="AD31" s="281">
        <v>139</v>
      </c>
      <c r="AE31" s="281">
        <v>1200</v>
      </c>
      <c r="AF31" s="281">
        <v>153</v>
      </c>
      <c r="AG31" s="281">
        <v>639</v>
      </c>
      <c r="AH31" s="95">
        <v>42</v>
      </c>
      <c r="AI31" s="95">
        <v>208</v>
      </c>
      <c r="AJ31" s="281">
        <v>115</v>
      </c>
      <c r="AK31" s="281">
        <v>1444</v>
      </c>
      <c r="AL31" s="281">
        <v>5</v>
      </c>
      <c r="AM31" s="281">
        <v>51</v>
      </c>
      <c r="AN31" s="281">
        <v>66</v>
      </c>
      <c r="AO31" s="281">
        <v>479</v>
      </c>
      <c r="AP31" s="286" t="s">
        <v>2</v>
      </c>
      <c r="AQ31" s="286" t="s">
        <v>2</v>
      </c>
    </row>
    <row r="32" spans="2:43" ht="24.95" customHeight="1">
      <c r="B32" s="288" t="s">
        <v>69</v>
      </c>
      <c r="C32" s="285">
        <v>435</v>
      </c>
      <c r="D32" s="281">
        <v>4308</v>
      </c>
      <c r="E32" s="281">
        <v>2</v>
      </c>
      <c r="F32" s="281">
        <v>250</v>
      </c>
      <c r="G32" s="286">
        <f>K32+M32+Q32+S32+V32+X32+Z32+AB32+AD32+AF32+AH32+AJ32+AL32+AN32</f>
        <v>433</v>
      </c>
      <c r="H32" s="286">
        <f>L32+N32+R32+T32+W32+Y32+AA32+AC32+AE32+AG32+AI32+AK32+AM32+AO32</f>
        <v>4058</v>
      </c>
      <c r="I32" s="281" t="s">
        <v>2</v>
      </c>
      <c r="J32" s="281" t="s">
        <v>2</v>
      </c>
      <c r="K32" s="281">
        <v>49</v>
      </c>
      <c r="L32" s="281">
        <v>258</v>
      </c>
      <c r="M32" s="281">
        <v>38</v>
      </c>
      <c r="N32" s="281">
        <v>856</v>
      </c>
      <c r="O32" s="281" t="s">
        <v>2</v>
      </c>
      <c r="P32" s="281" t="s">
        <v>2</v>
      </c>
      <c r="Q32" s="281">
        <v>4</v>
      </c>
      <c r="R32" s="281">
        <v>160</v>
      </c>
      <c r="S32" s="281">
        <v>17</v>
      </c>
      <c r="T32" s="281">
        <v>389</v>
      </c>
      <c r="U32" s="286"/>
      <c r="V32" s="287">
        <v>128</v>
      </c>
      <c r="W32" s="287">
        <v>799</v>
      </c>
      <c r="X32" s="287">
        <v>2</v>
      </c>
      <c r="Y32" s="281">
        <v>37</v>
      </c>
      <c r="Z32" s="95">
        <v>11</v>
      </c>
      <c r="AA32" s="95">
        <v>59</v>
      </c>
      <c r="AB32" s="281">
        <v>9</v>
      </c>
      <c r="AC32" s="281">
        <v>28</v>
      </c>
      <c r="AD32" s="281">
        <v>43</v>
      </c>
      <c r="AE32" s="281">
        <v>121</v>
      </c>
      <c r="AF32" s="281">
        <v>45</v>
      </c>
      <c r="AG32" s="281">
        <v>124</v>
      </c>
      <c r="AH32" s="95">
        <v>10</v>
      </c>
      <c r="AI32" s="95">
        <v>91</v>
      </c>
      <c r="AJ32" s="281">
        <v>34</v>
      </c>
      <c r="AK32" s="281">
        <v>813</v>
      </c>
      <c r="AL32" s="281">
        <v>7</v>
      </c>
      <c r="AM32" s="281">
        <v>54</v>
      </c>
      <c r="AN32" s="281">
        <v>36</v>
      </c>
      <c r="AO32" s="281">
        <v>269</v>
      </c>
      <c r="AP32" s="286" t="s">
        <v>2</v>
      </c>
      <c r="AQ32" s="286" t="s">
        <v>2</v>
      </c>
    </row>
    <row r="33" spans="2:43" ht="24.95" customHeight="1">
      <c r="B33" s="288" t="s">
        <v>70</v>
      </c>
      <c r="C33" s="285">
        <v>420</v>
      </c>
      <c r="D33" s="281">
        <v>2768</v>
      </c>
      <c r="E33" s="281">
        <v>11</v>
      </c>
      <c r="F33" s="281">
        <v>96</v>
      </c>
      <c r="G33" s="286">
        <f>I33+K33+M33+Q33+S33+V33+X33+Z33+AB33+AD33+AF33+AH33+AJ33+AL33+AN33</f>
        <v>409</v>
      </c>
      <c r="H33" s="286">
        <f>J33+L33+N33+R33+T33+W33+Y33+AA33+AC33+AE33+AG33+AI33+AK33+AM33+AO33</f>
        <v>2672</v>
      </c>
      <c r="I33" s="281">
        <v>1</v>
      </c>
      <c r="J33" s="281">
        <v>1</v>
      </c>
      <c r="K33" s="281">
        <v>49</v>
      </c>
      <c r="L33" s="281">
        <v>223</v>
      </c>
      <c r="M33" s="281">
        <v>57</v>
      </c>
      <c r="N33" s="281">
        <v>638</v>
      </c>
      <c r="O33" s="281" t="s">
        <v>2</v>
      </c>
      <c r="P33" s="281" t="s">
        <v>2</v>
      </c>
      <c r="Q33" s="281">
        <v>3</v>
      </c>
      <c r="R33" s="281">
        <v>11</v>
      </c>
      <c r="S33" s="281">
        <v>10</v>
      </c>
      <c r="T33" s="281">
        <v>227</v>
      </c>
      <c r="U33" s="286"/>
      <c r="V33" s="287">
        <v>121</v>
      </c>
      <c r="W33" s="287">
        <v>542</v>
      </c>
      <c r="X33" s="287">
        <v>3</v>
      </c>
      <c r="Y33" s="281">
        <v>19</v>
      </c>
      <c r="Z33" s="95">
        <v>6</v>
      </c>
      <c r="AA33" s="95">
        <v>21</v>
      </c>
      <c r="AB33" s="281">
        <v>8</v>
      </c>
      <c r="AC33" s="281">
        <v>20</v>
      </c>
      <c r="AD33" s="281">
        <v>21</v>
      </c>
      <c r="AE33" s="281">
        <v>107</v>
      </c>
      <c r="AF33" s="281">
        <v>47</v>
      </c>
      <c r="AG33" s="281">
        <v>111</v>
      </c>
      <c r="AH33" s="95">
        <v>10</v>
      </c>
      <c r="AI33" s="95">
        <v>21</v>
      </c>
      <c r="AJ33" s="281">
        <v>30</v>
      </c>
      <c r="AK33" s="281">
        <v>524</v>
      </c>
      <c r="AL33" s="281">
        <v>6</v>
      </c>
      <c r="AM33" s="281">
        <v>55</v>
      </c>
      <c r="AN33" s="281">
        <v>37</v>
      </c>
      <c r="AO33" s="281">
        <v>152</v>
      </c>
      <c r="AP33" s="286" t="s">
        <v>2</v>
      </c>
      <c r="AQ33" s="286" t="s">
        <v>2</v>
      </c>
    </row>
    <row r="34" spans="2:43" ht="24.95" customHeight="1">
      <c r="B34" s="288" t="s">
        <v>71</v>
      </c>
      <c r="C34" s="285">
        <v>509</v>
      </c>
      <c r="D34" s="281">
        <v>3317</v>
      </c>
      <c r="E34" s="281">
        <v>5</v>
      </c>
      <c r="F34" s="281">
        <v>10</v>
      </c>
      <c r="G34" s="286">
        <f>K34+M34+O34+S34+V34+X34+Z34+AB34+AD34+AF34+AH34+AJ34+AL34+AN34</f>
        <v>504</v>
      </c>
      <c r="H34" s="286">
        <f>L34+N34+P34+T34+W34+Y34+AA34+AC34+AE34+AG34+AI34+AK34+AM34+AO34</f>
        <v>3307</v>
      </c>
      <c r="I34" s="281" t="s">
        <v>2</v>
      </c>
      <c r="J34" s="281" t="s">
        <v>2</v>
      </c>
      <c r="K34" s="281">
        <v>66</v>
      </c>
      <c r="L34" s="281">
        <v>432</v>
      </c>
      <c r="M34" s="281">
        <v>76</v>
      </c>
      <c r="N34" s="281">
        <v>1307</v>
      </c>
      <c r="O34" s="281">
        <v>1</v>
      </c>
      <c r="P34" s="281">
        <v>5</v>
      </c>
      <c r="Q34" s="281" t="s">
        <v>2</v>
      </c>
      <c r="R34" s="281" t="s">
        <v>2</v>
      </c>
      <c r="S34" s="281">
        <v>8</v>
      </c>
      <c r="T34" s="281">
        <v>56</v>
      </c>
      <c r="U34" s="286"/>
      <c r="V34" s="287">
        <v>150</v>
      </c>
      <c r="W34" s="287">
        <v>609</v>
      </c>
      <c r="X34" s="287">
        <v>13</v>
      </c>
      <c r="Y34" s="281">
        <v>83</v>
      </c>
      <c r="Z34" s="95">
        <v>20</v>
      </c>
      <c r="AA34" s="95">
        <v>28</v>
      </c>
      <c r="AB34" s="281">
        <v>4</v>
      </c>
      <c r="AC34" s="281">
        <v>7</v>
      </c>
      <c r="AD34" s="281">
        <v>37</v>
      </c>
      <c r="AE34" s="281">
        <v>105</v>
      </c>
      <c r="AF34" s="281">
        <v>55</v>
      </c>
      <c r="AG34" s="281">
        <v>117</v>
      </c>
      <c r="AH34" s="95">
        <v>5</v>
      </c>
      <c r="AI34" s="95">
        <v>10</v>
      </c>
      <c r="AJ34" s="281">
        <v>26</v>
      </c>
      <c r="AK34" s="281">
        <v>325</v>
      </c>
      <c r="AL34" s="281">
        <v>6</v>
      </c>
      <c r="AM34" s="281">
        <v>33</v>
      </c>
      <c r="AN34" s="281">
        <v>37</v>
      </c>
      <c r="AO34" s="281">
        <v>190</v>
      </c>
      <c r="AP34" s="286" t="s">
        <v>2</v>
      </c>
      <c r="AQ34" s="286" t="s">
        <v>2</v>
      </c>
    </row>
    <row r="35" spans="2:43" ht="24.95" customHeight="1" thickBot="1">
      <c r="B35" s="289" t="s">
        <v>72</v>
      </c>
      <c r="C35" s="290">
        <v>691</v>
      </c>
      <c r="D35" s="291">
        <v>4529</v>
      </c>
      <c r="E35" s="291">
        <v>6</v>
      </c>
      <c r="F35" s="291">
        <v>32</v>
      </c>
      <c r="G35" s="291">
        <f>K35+M35+Q35+S35+V35+X35+Z35+AB35+AD35+AF35+AH35+AJ35+AL35+AN35</f>
        <v>685</v>
      </c>
      <c r="H35" s="291">
        <f>L35+N35+R35+T35+W35+Y35+AA35+AC35+AE35+AG35+AI35+AK35+AM35+AO35</f>
        <v>4497</v>
      </c>
      <c r="I35" s="291" t="s">
        <v>2</v>
      </c>
      <c r="J35" s="291" t="s">
        <v>2</v>
      </c>
      <c r="K35" s="291">
        <v>91</v>
      </c>
      <c r="L35" s="291">
        <v>492</v>
      </c>
      <c r="M35" s="291">
        <v>63</v>
      </c>
      <c r="N35" s="291">
        <v>783</v>
      </c>
      <c r="O35" s="291" t="s">
        <v>2</v>
      </c>
      <c r="P35" s="291" t="s">
        <v>2</v>
      </c>
      <c r="Q35" s="291">
        <v>3</v>
      </c>
      <c r="R35" s="291">
        <v>24</v>
      </c>
      <c r="S35" s="291">
        <v>16</v>
      </c>
      <c r="T35" s="291">
        <v>144</v>
      </c>
      <c r="U35" s="286"/>
      <c r="V35" s="292">
        <v>174</v>
      </c>
      <c r="W35" s="292">
        <v>959</v>
      </c>
      <c r="X35" s="292">
        <v>8</v>
      </c>
      <c r="Y35" s="291">
        <v>81</v>
      </c>
      <c r="Z35" s="98">
        <v>36</v>
      </c>
      <c r="AA35" s="98">
        <v>84</v>
      </c>
      <c r="AB35" s="291">
        <v>21</v>
      </c>
      <c r="AC35" s="291">
        <v>64</v>
      </c>
      <c r="AD35" s="291">
        <v>74</v>
      </c>
      <c r="AE35" s="291">
        <v>369</v>
      </c>
      <c r="AF35" s="291">
        <v>86</v>
      </c>
      <c r="AG35" s="291">
        <v>241</v>
      </c>
      <c r="AH35" s="98">
        <v>11</v>
      </c>
      <c r="AI35" s="98">
        <v>55</v>
      </c>
      <c r="AJ35" s="291">
        <v>36</v>
      </c>
      <c r="AK35" s="291">
        <v>836</v>
      </c>
      <c r="AL35" s="291">
        <v>9</v>
      </c>
      <c r="AM35" s="291">
        <v>108</v>
      </c>
      <c r="AN35" s="291">
        <v>57</v>
      </c>
      <c r="AO35" s="291">
        <v>257</v>
      </c>
      <c r="AP35" s="291" t="s">
        <v>2</v>
      </c>
      <c r="AQ35" s="291" t="s">
        <v>2</v>
      </c>
    </row>
    <row r="36" spans="2:43" ht="15" customHeight="1">
      <c r="B36" s="293" t="s">
        <v>244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94"/>
      <c r="V36" s="267"/>
      <c r="W36" s="267"/>
      <c r="X36" s="267"/>
      <c r="Y36" s="267"/>
      <c r="Z36" s="99"/>
      <c r="AA36" s="100"/>
      <c r="AB36" s="267"/>
      <c r="AC36" s="267"/>
      <c r="AD36" s="267"/>
      <c r="AE36" s="267"/>
      <c r="AF36" s="267"/>
      <c r="AG36" s="267"/>
      <c r="AH36" s="99"/>
      <c r="AI36" s="100"/>
      <c r="AJ36" s="267"/>
      <c r="AK36" s="267"/>
      <c r="AL36" s="267"/>
      <c r="AM36" s="267"/>
      <c r="AN36" s="267"/>
      <c r="AO36" s="267"/>
      <c r="AP36" s="267"/>
      <c r="AQ36" s="267"/>
    </row>
    <row r="37" spans="2:43" ht="15" customHeight="1">
      <c r="B37" s="295" t="s">
        <v>259</v>
      </c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7"/>
      <c r="Z37" s="101"/>
      <c r="AA37" s="102"/>
      <c r="AH37" s="101"/>
      <c r="AI37" s="102"/>
    </row>
    <row r="38" spans="2:43">
      <c r="I38" s="299"/>
      <c r="J38" s="299"/>
      <c r="S38" s="299"/>
      <c r="T38" s="299"/>
      <c r="U38" s="297"/>
      <c r="Z38" s="101"/>
      <c r="AA38" s="102"/>
      <c r="AH38" s="101"/>
      <c r="AI38" s="102"/>
    </row>
    <row r="39" spans="2:43">
      <c r="I39" s="299"/>
      <c r="J39" s="299"/>
      <c r="S39" s="299"/>
      <c r="T39" s="299"/>
      <c r="U39" s="297"/>
      <c r="Z39" s="101"/>
      <c r="AA39" s="102"/>
      <c r="AH39" s="101"/>
      <c r="AI39" s="102"/>
    </row>
    <row r="40" spans="2:43">
      <c r="I40" s="299"/>
      <c r="J40" s="299"/>
      <c r="S40" s="299"/>
      <c r="T40" s="299"/>
      <c r="U40" s="297"/>
      <c r="Z40" s="101"/>
      <c r="AA40" s="102"/>
      <c r="AH40" s="101"/>
      <c r="AI40" s="102"/>
    </row>
    <row r="41" spans="2:43">
      <c r="I41" s="299"/>
      <c r="J41" s="299"/>
      <c r="S41" s="299"/>
      <c r="T41" s="299"/>
      <c r="U41" s="297"/>
      <c r="Z41" s="101"/>
      <c r="AA41" s="102"/>
      <c r="AH41" s="101"/>
      <c r="AI41" s="102"/>
    </row>
    <row r="42" spans="2:43">
      <c r="I42" s="299"/>
      <c r="J42" s="299"/>
      <c r="S42" s="299"/>
      <c r="T42" s="299"/>
      <c r="U42" s="297"/>
      <c r="Z42" s="101"/>
      <c r="AA42" s="102"/>
      <c r="AH42" s="101"/>
      <c r="AI42" s="102"/>
    </row>
    <row r="43" spans="2:43">
      <c r="I43" s="299"/>
      <c r="J43" s="299"/>
      <c r="S43" s="299"/>
      <c r="T43" s="299"/>
      <c r="U43" s="297"/>
      <c r="Z43" s="101"/>
      <c r="AA43" s="102"/>
      <c r="AH43" s="101"/>
      <c r="AI43" s="102"/>
    </row>
  </sheetData>
  <mergeCells count="23">
    <mergeCell ref="B4:B7"/>
    <mergeCell ref="L3:T3"/>
    <mergeCell ref="Q5:R5"/>
    <mergeCell ref="B2:T2"/>
    <mergeCell ref="AP5:AQ5"/>
    <mergeCell ref="AN5:AO5"/>
    <mergeCell ref="AL5:AM5"/>
    <mergeCell ref="O5:P5"/>
    <mergeCell ref="AJ5:AK5"/>
    <mergeCell ref="AH5:AI5"/>
    <mergeCell ref="AD5:AE5"/>
    <mergeCell ref="AB5:AC5"/>
    <mergeCell ref="C5:D5"/>
    <mergeCell ref="M5:N5"/>
    <mergeCell ref="K5:L5"/>
    <mergeCell ref="I5:J5"/>
    <mergeCell ref="G5:H5"/>
    <mergeCell ref="E5:F5"/>
    <mergeCell ref="AF5:AG5"/>
    <mergeCell ref="Z5:AA5"/>
    <mergeCell ref="X5:Y5"/>
    <mergeCell ref="V5:W5"/>
    <mergeCell ref="S5:T5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showOutlineSymbols="0" zoomScale="87" zoomScaleNormal="87" zoomScaleSheetLayoutView="100" workbookViewId="0"/>
  </sheetViews>
  <sheetFormatPr defaultColWidth="11.69921875" defaultRowHeight="13.5"/>
  <cols>
    <col min="1" max="1" width="11.69921875" style="113"/>
    <col min="2" max="2" width="13.69921875" style="113" customWidth="1"/>
    <col min="3" max="8" width="9.796875" style="113" customWidth="1"/>
    <col min="9" max="9" width="0.5" style="300" customWidth="1"/>
    <col min="10" max="11" width="6" style="113" customWidth="1"/>
    <col min="12" max="12" width="5.19921875" style="113" customWidth="1"/>
    <col min="13" max="13" width="6" style="113" customWidth="1"/>
    <col min="14" max="14" width="5.19921875" style="113" customWidth="1"/>
    <col min="15" max="15" width="6.19921875" style="113" customWidth="1"/>
    <col min="16" max="16" width="5.19921875" style="113" customWidth="1"/>
    <col min="17" max="17" width="6.19921875" style="113" customWidth="1"/>
    <col min="18" max="18" width="5.19921875" style="113" customWidth="1"/>
    <col min="19" max="19" width="7.19921875" style="113" customWidth="1"/>
    <col min="20" max="20" width="5.19921875" style="113" customWidth="1"/>
    <col min="21" max="21" width="6" style="113" customWidth="1"/>
    <col min="22" max="25" width="8.69921875" style="113" customWidth="1"/>
    <col min="26" max="26" width="11.69921875" style="113"/>
    <col min="27" max="35" width="9.69921875" style="113" customWidth="1"/>
    <col min="36" max="16384" width="11.69921875" style="113"/>
  </cols>
  <sheetData>
    <row r="1" spans="2:21" ht="17.25">
      <c r="B1" s="255"/>
      <c r="J1" s="255"/>
      <c r="K1" s="301"/>
    </row>
    <row r="2" spans="2:21" ht="28.5" customHeight="1">
      <c r="B2" s="426" t="s">
        <v>263</v>
      </c>
      <c r="C2" s="427"/>
      <c r="D2" s="427"/>
      <c r="E2" s="427"/>
      <c r="F2" s="427"/>
      <c r="G2" s="427"/>
      <c r="H2" s="427"/>
      <c r="I2" s="302"/>
      <c r="J2" s="303"/>
      <c r="K2" s="304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2:21" ht="17.25" customHeight="1" thickBot="1">
      <c r="B3" s="306"/>
      <c r="C3" s="306"/>
      <c r="D3" s="306"/>
      <c r="E3" s="306"/>
      <c r="G3" s="307"/>
      <c r="H3" s="308" t="s">
        <v>246</v>
      </c>
      <c r="I3" s="309"/>
      <c r="J3" s="307"/>
      <c r="K3" s="307"/>
      <c r="L3" s="307"/>
      <c r="M3" s="307"/>
      <c r="N3" s="306"/>
      <c r="O3" s="306"/>
      <c r="P3" s="306"/>
      <c r="Q3" s="306"/>
      <c r="R3" s="306"/>
      <c r="S3" s="306"/>
      <c r="T3" s="306"/>
      <c r="U3" s="306"/>
    </row>
    <row r="4" spans="2:21" ht="15" customHeight="1">
      <c r="B4" s="432" t="s">
        <v>143</v>
      </c>
      <c r="C4" s="428" t="s">
        <v>157</v>
      </c>
      <c r="D4" s="429"/>
      <c r="E4" s="429"/>
      <c r="F4" s="429"/>
      <c r="G4" s="429"/>
      <c r="H4" s="429"/>
      <c r="I4" s="310"/>
      <c r="J4" s="435" t="s">
        <v>219</v>
      </c>
      <c r="K4" s="435"/>
      <c r="L4" s="435"/>
      <c r="M4" s="435"/>
      <c r="N4" s="435"/>
      <c r="O4" s="435"/>
      <c r="P4" s="435"/>
      <c r="Q4" s="435"/>
      <c r="R4" s="435"/>
      <c r="S4" s="435"/>
      <c r="T4" s="311"/>
      <c r="U4" s="312"/>
    </row>
    <row r="5" spans="2:21" ht="13.5" customHeight="1">
      <c r="B5" s="432"/>
      <c r="C5" s="430"/>
      <c r="D5" s="431"/>
      <c r="E5" s="431"/>
      <c r="F5" s="431"/>
      <c r="G5" s="431"/>
      <c r="H5" s="431"/>
      <c r="I5" s="313"/>
      <c r="J5" s="434" t="s">
        <v>158</v>
      </c>
      <c r="K5" s="425"/>
      <c r="L5" s="424" t="s">
        <v>159</v>
      </c>
      <c r="M5" s="425"/>
      <c r="N5" s="424" t="s">
        <v>5</v>
      </c>
      <c r="O5" s="425"/>
      <c r="P5" s="424" t="s">
        <v>6</v>
      </c>
      <c r="Q5" s="425"/>
      <c r="R5" s="424" t="s">
        <v>160</v>
      </c>
      <c r="S5" s="425"/>
      <c r="T5" s="416" t="s">
        <v>220</v>
      </c>
      <c r="U5" s="417"/>
    </row>
    <row r="6" spans="2:21" ht="5.0999999999999996" customHeight="1">
      <c r="B6" s="432"/>
      <c r="C6" s="314"/>
      <c r="D6" s="314"/>
      <c r="E6" s="109"/>
      <c r="F6" s="315"/>
      <c r="G6" s="316"/>
      <c r="H6" s="317"/>
      <c r="I6" s="318"/>
      <c r="J6" s="436" t="s">
        <v>92</v>
      </c>
      <c r="K6" s="413" t="s">
        <v>93</v>
      </c>
      <c r="L6" s="413" t="s">
        <v>92</v>
      </c>
      <c r="M6" s="413" t="s">
        <v>93</v>
      </c>
      <c r="N6" s="413" t="s">
        <v>92</v>
      </c>
      <c r="O6" s="413" t="s">
        <v>93</v>
      </c>
      <c r="P6" s="413" t="s">
        <v>92</v>
      </c>
      <c r="Q6" s="413" t="s">
        <v>93</v>
      </c>
      <c r="R6" s="413" t="s">
        <v>92</v>
      </c>
      <c r="S6" s="413" t="s">
        <v>93</v>
      </c>
      <c r="T6" s="421" t="s">
        <v>92</v>
      </c>
      <c r="U6" s="418" t="s">
        <v>93</v>
      </c>
    </row>
    <row r="7" spans="2:21" ht="5.25" customHeight="1">
      <c r="B7" s="432"/>
      <c r="C7" s="314"/>
      <c r="D7" s="314"/>
      <c r="E7" s="319"/>
      <c r="F7" s="320"/>
      <c r="G7" s="319"/>
      <c r="H7" s="317"/>
      <c r="I7" s="318"/>
      <c r="J7" s="437"/>
      <c r="K7" s="414"/>
      <c r="L7" s="414"/>
      <c r="M7" s="414"/>
      <c r="N7" s="414"/>
      <c r="O7" s="414"/>
      <c r="P7" s="414"/>
      <c r="Q7" s="414"/>
      <c r="R7" s="414"/>
      <c r="S7" s="414"/>
      <c r="T7" s="422"/>
      <c r="U7" s="419"/>
    </row>
    <row r="8" spans="2:21" ht="27" customHeight="1">
      <c r="B8" s="433"/>
      <c r="C8" s="321" t="s">
        <v>0</v>
      </c>
      <c r="D8" s="321" t="s">
        <v>1</v>
      </c>
      <c r="E8" s="321" t="s">
        <v>7</v>
      </c>
      <c r="F8" s="322" t="s">
        <v>147</v>
      </c>
      <c r="G8" s="323" t="s">
        <v>8</v>
      </c>
      <c r="H8" s="324" t="s">
        <v>9</v>
      </c>
      <c r="I8" s="318"/>
      <c r="J8" s="438"/>
      <c r="K8" s="415"/>
      <c r="L8" s="415"/>
      <c r="M8" s="415"/>
      <c r="N8" s="415"/>
      <c r="O8" s="415"/>
      <c r="P8" s="415"/>
      <c r="Q8" s="415"/>
      <c r="R8" s="415"/>
      <c r="S8" s="415"/>
      <c r="T8" s="423"/>
      <c r="U8" s="420"/>
    </row>
    <row r="9" spans="2:21" ht="24.95" customHeight="1">
      <c r="B9" s="325" t="s">
        <v>144</v>
      </c>
      <c r="C9" s="326"/>
      <c r="D9" s="103"/>
      <c r="E9" s="103"/>
      <c r="F9" s="103"/>
      <c r="G9" s="103"/>
      <c r="H9" s="103"/>
      <c r="I9" s="109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2:21" ht="24.95" customHeight="1">
      <c r="B10" s="104" t="s">
        <v>218</v>
      </c>
      <c r="C10" s="105">
        <v>42113</v>
      </c>
      <c r="D10" s="106">
        <v>352162</v>
      </c>
      <c r="E10" s="107">
        <v>18823</v>
      </c>
      <c r="F10" s="107">
        <v>7133</v>
      </c>
      <c r="G10" s="108">
        <v>296086</v>
      </c>
      <c r="H10" s="108">
        <v>278967</v>
      </c>
      <c r="I10" s="109"/>
      <c r="J10" s="110">
        <v>26653</v>
      </c>
      <c r="K10" s="107">
        <v>55358</v>
      </c>
      <c r="L10" s="110">
        <v>7652</v>
      </c>
      <c r="M10" s="107">
        <v>50096</v>
      </c>
      <c r="N10" s="110">
        <v>4364</v>
      </c>
      <c r="O10" s="106">
        <v>58516</v>
      </c>
      <c r="P10" s="111">
        <v>1353</v>
      </c>
      <c r="Q10" s="106">
        <v>32201</v>
      </c>
      <c r="R10" s="111">
        <v>1969</v>
      </c>
      <c r="S10" s="106">
        <v>155991</v>
      </c>
      <c r="T10" s="111">
        <v>1824</v>
      </c>
      <c r="U10" s="111">
        <v>34189</v>
      </c>
    </row>
    <row r="11" spans="2:21" ht="24.95" customHeight="1">
      <c r="B11" s="104" t="s">
        <v>247</v>
      </c>
      <c r="C11" s="105">
        <v>37436</v>
      </c>
      <c r="D11" s="106">
        <v>306064</v>
      </c>
      <c r="E11" s="107">
        <v>16736</v>
      </c>
      <c r="F11" s="107">
        <v>6741</v>
      </c>
      <c r="G11" s="108">
        <v>255688</v>
      </c>
      <c r="H11" s="108">
        <v>239997</v>
      </c>
      <c r="I11" s="112"/>
      <c r="J11" s="110">
        <v>23655</v>
      </c>
      <c r="K11" s="107">
        <v>49563</v>
      </c>
      <c r="L11" s="110">
        <v>6950</v>
      </c>
      <c r="M11" s="107">
        <v>45448</v>
      </c>
      <c r="N11" s="110">
        <v>3871</v>
      </c>
      <c r="O11" s="106">
        <v>51693</v>
      </c>
      <c r="P11" s="111">
        <v>1220</v>
      </c>
      <c r="Q11" s="106">
        <v>29064</v>
      </c>
      <c r="R11" s="111">
        <v>1596</v>
      </c>
      <c r="S11" s="106">
        <v>130296</v>
      </c>
      <c r="T11" s="111" t="s">
        <v>248</v>
      </c>
      <c r="U11" s="111" t="s">
        <v>249</v>
      </c>
    </row>
    <row r="12" spans="2:21" ht="12" customHeight="1">
      <c r="B12" s="114"/>
      <c r="C12" s="105"/>
      <c r="D12" s="106"/>
      <c r="E12" s="107"/>
      <c r="F12" s="107"/>
      <c r="G12" s="108"/>
      <c r="H12" s="108"/>
      <c r="I12" s="112"/>
      <c r="J12" s="110"/>
      <c r="K12" s="107"/>
      <c r="L12" s="110"/>
      <c r="M12" s="107"/>
      <c r="N12" s="110"/>
      <c r="O12" s="106"/>
      <c r="P12" s="111"/>
      <c r="Q12" s="106"/>
      <c r="R12" s="111"/>
      <c r="S12" s="106"/>
      <c r="T12" s="111"/>
      <c r="U12" s="111"/>
    </row>
    <row r="13" spans="2:21" ht="24.95" customHeight="1">
      <c r="B13" s="327" t="s">
        <v>49</v>
      </c>
      <c r="C13" s="105">
        <v>14685</v>
      </c>
      <c r="D13" s="106">
        <v>128877</v>
      </c>
      <c r="E13" s="107">
        <v>5937</v>
      </c>
      <c r="F13" s="107">
        <v>2161</v>
      </c>
      <c r="G13" s="108">
        <v>109370</v>
      </c>
      <c r="H13" s="108">
        <v>102844</v>
      </c>
      <c r="I13" s="112"/>
      <c r="J13" s="110">
        <v>9026</v>
      </c>
      <c r="K13" s="107">
        <v>19281</v>
      </c>
      <c r="L13" s="110">
        <v>2745</v>
      </c>
      <c r="M13" s="107">
        <v>17867</v>
      </c>
      <c r="N13" s="110">
        <v>1598</v>
      </c>
      <c r="O13" s="106">
        <v>21395</v>
      </c>
      <c r="P13" s="111">
        <v>523</v>
      </c>
      <c r="Q13" s="106">
        <v>12470</v>
      </c>
      <c r="R13" s="111">
        <v>723</v>
      </c>
      <c r="S13" s="106">
        <v>57864</v>
      </c>
      <c r="T13" s="111" t="s">
        <v>248</v>
      </c>
      <c r="U13" s="111" t="s">
        <v>249</v>
      </c>
    </row>
    <row r="14" spans="2:21" ht="24.95" customHeight="1">
      <c r="B14" s="327" t="s">
        <v>50</v>
      </c>
      <c r="C14" s="105">
        <v>2897</v>
      </c>
      <c r="D14" s="106">
        <v>23414</v>
      </c>
      <c r="E14" s="107">
        <v>1369</v>
      </c>
      <c r="F14" s="107">
        <v>561</v>
      </c>
      <c r="G14" s="108">
        <v>19582</v>
      </c>
      <c r="H14" s="108">
        <v>18278</v>
      </c>
      <c r="I14" s="112"/>
      <c r="J14" s="110">
        <v>1880</v>
      </c>
      <c r="K14" s="107">
        <v>3933</v>
      </c>
      <c r="L14" s="110">
        <v>524</v>
      </c>
      <c r="M14" s="107">
        <v>3413</v>
      </c>
      <c r="N14" s="110">
        <v>279</v>
      </c>
      <c r="O14" s="106">
        <v>3797</v>
      </c>
      <c r="P14" s="111">
        <v>98</v>
      </c>
      <c r="Q14" s="106">
        <v>2356</v>
      </c>
      <c r="R14" s="111">
        <v>103</v>
      </c>
      <c r="S14" s="106">
        <v>9915</v>
      </c>
      <c r="T14" s="111" t="s">
        <v>248</v>
      </c>
      <c r="U14" s="111" t="s">
        <v>249</v>
      </c>
    </row>
    <row r="15" spans="2:21" ht="24.95" customHeight="1">
      <c r="B15" s="327" t="s">
        <v>51</v>
      </c>
      <c r="C15" s="105">
        <v>1681</v>
      </c>
      <c r="D15" s="106">
        <v>14676</v>
      </c>
      <c r="E15" s="107">
        <v>803</v>
      </c>
      <c r="F15" s="107">
        <v>339</v>
      </c>
      <c r="G15" s="108">
        <v>12292</v>
      </c>
      <c r="H15" s="108">
        <v>11587</v>
      </c>
      <c r="I15" s="112"/>
      <c r="J15" s="110">
        <v>1063</v>
      </c>
      <c r="K15" s="107">
        <v>2229</v>
      </c>
      <c r="L15" s="110">
        <v>299</v>
      </c>
      <c r="M15" s="107">
        <v>1996</v>
      </c>
      <c r="N15" s="110">
        <v>183</v>
      </c>
      <c r="O15" s="106">
        <v>2440</v>
      </c>
      <c r="P15" s="111">
        <v>47</v>
      </c>
      <c r="Q15" s="106">
        <v>1120</v>
      </c>
      <c r="R15" s="111">
        <v>83</v>
      </c>
      <c r="S15" s="106">
        <v>6891</v>
      </c>
      <c r="T15" s="111" t="s">
        <v>248</v>
      </c>
      <c r="U15" s="111" t="s">
        <v>249</v>
      </c>
    </row>
    <row r="16" spans="2:21" ht="24.95" customHeight="1">
      <c r="B16" s="327" t="s">
        <v>52</v>
      </c>
      <c r="C16" s="105">
        <v>3321</v>
      </c>
      <c r="D16" s="106">
        <v>29625</v>
      </c>
      <c r="E16" s="107">
        <v>1511</v>
      </c>
      <c r="F16" s="107">
        <v>633</v>
      </c>
      <c r="G16" s="108">
        <v>25037</v>
      </c>
      <c r="H16" s="108">
        <v>23723</v>
      </c>
      <c r="I16" s="112"/>
      <c r="J16" s="110">
        <v>2124</v>
      </c>
      <c r="K16" s="107">
        <v>4455</v>
      </c>
      <c r="L16" s="110">
        <v>607</v>
      </c>
      <c r="M16" s="107">
        <v>4021</v>
      </c>
      <c r="N16" s="110">
        <v>355</v>
      </c>
      <c r="O16" s="106">
        <v>4739</v>
      </c>
      <c r="P16" s="111">
        <v>97</v>
      </c>
      <c r="Q16" s="106">
        <v>2280</v>
      </c>
      <c r="R16" s="111">
        <v>128</v>
      </c>
      <c r="S16" s="106">
        <v>14130</v>
      </c>
      <c r="T16" s="111" t="s">
        <v>248</v>
      </c>
      <c r="U16" s="111" t="s">
        <v>249</v>
      </c>
    </row>
    <row r="17" spans="2:21" ht="24.95" customHeight="1">
      <c r="B17" s="327" t="s">
        <v>53</v>
      </c>
      <c r="C17" s="105">
        <v>1905</v>
      </c>
      <c r="D17" s="106">
        <v>13022</v>
      </c>
      <c r="E17" s="107">
        <v>933</v>
      </c>
      <c r="F17" s="107">
        <v>440</v>
      </c>
      <c r="G17" s="108">
        <v>10304</v>
      </c>
      <c r="H17" s="108">
        <v>9738</v>
      </c>
      <c r="I17" s="112"/>
      <c r="J17" s="110">
        <v>1273</v>
      </c>
      <c r="K17" s="107">
        <v>2677</v>
      </c>
      <c r="L17" s="110">
        <v>353</v>
      </c>
      <c r="M17" s="107">
        <v>2268</v>
      </c>
      <c r="N17" s="110">
        <v>169</v>
      </c>
      <c r="O17" s="106">
        <v>2290</v>
      </c>
      <c r="P17" s="111">
        <v>47</v>
      </c>
      <c r="Q17" s="106">
        <v>1085</v>
      </c>
      <c r="R17" s="111">
        <v>59</v>
      </c>
      <c r="S17" s="106">
        <v>4702</v>
      </c>
      <c r="T17" s="111" t="s">
        <v>248</v>
      </c>
      <c r="U17" s="111" t="s">
        <v>249</v>
      </c>
    </row>
    <row r="18" spans="2:21" ht="24.95" customHeight="1">
      <c r="B18" s="327" t="s">
        <v>54</v>
      </c>
      <c r="C18" s="105">
        <v>1317</v>
      </c>
      <c r="D18" s="106">
        <v>10225</v>
      </c>
      <c r="E18" s="107">
        <v>668</v>
      </c>
      <c r="F18" s="107">
        <v>323</v>
      </c>
      <c r="G18" s="108">
        <v>8135</v>
      </c>
      <c r="H18" s="108">
        <v>7716</v>
      </c>
      <c r="I18" s="112"/>
      <c r="J18" s="110">
        <v>809</v>
      </c>
      <c r="K18" s="107">
        <v>1655</v>
      </c>
      <c r="L18" s="110">
        <v>256</v>
      </c>
      <c r="M18" s="107">
        <v>1716</v>
      </c>
      <c r="N18" s="110">
        <v>143</v>
      </c>
      <c r="O18" s="106">
        <v>1827</v>
      </c>
      <c r="P18" s="111">
        <v>38</v>
      </c>
      <c r="Q18" s="106">
        <v>905</v>
      </c>
      <c r="R18" s="111">
        <v>65</v>
      </c>
      <c r="S18" s="106">
        <v>4122</v>
      </c>
      <c r="T18" s="111" t="s">
        <v>248</v>
      </c>
      <c r="U18" s="111" t="s">
        <v>249</v>
      </c>
    </row>
    <row r="19" spans="2:21" ht="24.95" customHeight="1">
      <c r="B19" s="327" t="s">
        <v>55</v>
      </c>
      <c r="C19" s="105">
        <v>1440</v>
      </c>
      <c r="D19" s="106">
        <v>10203</v>
      </c>
      <c r="E19" s="107">
        <v>655</v>
      </c>
      <c r="F19" s="107">
        <v>318</v>
      </c>
      <c r="G19" s="108">
        <v>8222</v>
      </c>
      <c r="H19" s="108">
        <v>7669</v>
      </c>
      <c r="I19" s="112"/>
      <c r="J19" s="110">
        <v>903</v>
      </c>
      <c r="K19" s="107">
        <v>1899</v>
      </c>
      <c r="L19" s="110">
        <v>275</v>
      </c>
      <c r="M19" s="107">
        <v>1801</v>
      </c>
      <c r="N19" s="110">
        <v>151</v>
      </c>
      <c r="O19" s="106">
        <v>1953</v>
      </c>
      <c r="P19" s="111">
        <v>57</v>
      </c>
      <c r="Q19" s="106">
        <v>1348</v>
      </c>
      <c r="R19" s="111">
        <v>50</v>
      </c>
      <c r="S19" s="106">
        <v>3202</v>
      </c>
      <c r="T19" s="111" t="s">
        <v>248</v>
      </c>
      <c r="U19" s="111" t="s">
        <v>249</v>
      </c>
    </row>
    <row r="20" spans="2:21" ht="24.95" customHeight="1">
      <c r="B20" s="327" t="s">
        <v>56</v>
      </c>
      <c r="C20" s="105">
        <v>1649</v>
      </c>
      <c r="D20" s="106">
        <v>10394</v>
      </c>
      <c r="E20" s="107">
        <v>804</v>
      </c>
      <c r="F20" s="107">
        <v>288</v>
      </c>
      <c r="G20" s="108">
        <v>8328</v>
      </c>
      <c r="H20" s="108">
        <v>7593</v>
      </c>
      <c r="I20" s="112"/>
      <c r="J20" s="110">
        <v>1143</v>
      </c>
      <c r="K20" s="107">
        <v>2286</v>
      </c>
      <c r="L20" s="110">
        <v>265</v>
      </c>
      <c r="M20" s="107">
        <v>1775</v>
      </c>
      <c r="N20" s="110">
        <v>137</v>
      </c>
      <c r="O20" s="106">
        <v>1852</v>
      </c>
      <c r="P20" s="111">
        <v>38</v>
      </c>
      <c r="Q20" s="106">
        <v>909</v>
      </c>
      <c r="R20" s="111">
        <v>64</v>
      </c>
      <c r="S20" s="106">
        <v>3572</v>
      </c>
      <c r="T20" s="111" t="s">
        <v>248</v>
      </c>
      <c r="U20" s="111" t="s">
        <v>249</v>
      </c>
    </row>
    <row r="21" spans="2:21" ht="24.95" customHeight="1">
      <c r="B21" s="327" t="s">
        <v>57</v>
      </c>
      <c r="C21" s="105">
        <v>268</v>
      </c>
      <c r="D21" s="106">
        <v>1670</v>
      </c>
      <c r="E21" s="107">
        <v>133</v>
      </c>
      <c r="F21" s="107">
        <v>70</v>
      </c>
      <c r="G21" s="108">
        <v>1244</v>
      </c>
      <c r="H21" s="108">
        <v>1136</v>
      </c>
      <c r="I21" s="112"/>
      <c r="J21" s="110">
        <v>180</v>
      </c>
      <c r="K21" s="107">
        <v>377</v>
      </c>
      <c r="L21" s="110">
        <v>58</v>
      </c>
      <c r="M21" s="107">
        <v>379</v>
      </c>
      <c r="N21" s="110">
        <v>18</v>
      </c>
      <c r="O21" s="106">
        <v>233</v>
      </c>
      <c r="P21" s="111">
        <v>4</v>
      </c>
      <c r="Q21" s="106">
        <v>99</v>
      </c>
      <c r="R21" s="111">
        <v>8</v>
      </c>
      <c r="S21" s="106">
        <v>582</v>
      </c>
      <c r="T21" s="111" t="s">
        <v>248</v>
      </c>
      <c r="U21" s="111" t="s">
        <v>249</v>
      </c>
    </row>
    <row r="22" spans="2:21" ht="24.95" customHeight="1">
      <c r="B22" s="327" t="s">
        <v>58</v>
      </c>
      <c r="C22" s="105">
        <v>98</v>
      </c>
      <c r="D22" s="106">
        <v>630</v>
      </c>
      <c r="E22" s="107">
        <v>48</v>
      </c>
      <c r="F22" s="107">
        <v>22</v>
      </c>
      <c r="G22" s="108">
        <v>497</v>
      </c>
      <c r="H22" s="108">
        <v>430</v>
      </c>
      <c r="I22" s="112"/>
      <c r="J22" s="110">
        <v>67</v>
      </c>
      <c r="K22" s="107">
        <v>128</v>
      </c>
      <c r="L22" s="110">
        <v>14</v>
      </c>
      <c r="M22" s="107">
        <v>92</v>
      </c>
      <c r="N22" s="110">
        <v>11</v>
      </c>
      <c r="O22" s="106">
        <v>156</v>
      </c>
      <c r="P22" s="111">
        <v>1</v>
      </c>
      <c r="Q22" s="106">
        <v>20</v>
      </c>
      <c r="R22" s="111">
        <v>5</v>
      </c>
      <c r="S22" s="106">
        <v>234</v>
      </c>
      <c r="T22" s="111" t="s">
        <v>248</v>
      </c>
      <c r="U22" s="111" t="s">
        <v>249</v>
      </c>
    </row>
    <row r="23" spans="2:21" ht="24.95" customHeight="1">
      <c r="B23" s="327" t="s">
        <v>59</v>
      </c>
      <c r="C23" s="105">
        <v>95</v>
      </c>
      <c r="D23" s="106">
        <v>398</v>
      </c>
      <c r="E23" s="107">
        <v>57</v>
      </c>
      <c r="F23" s="107">
        <v>33</v>
      </c>
      <c r="G23" s="108">
        <v>262</v>
      </c>
      <c r="H23" s="108">
        <v>231</v>
      </c>
      <c r="I23" s="112"/>
      <c r="J23" s="110">
        <v>68</v>
      </c>
      <c r="K23" s="107">
        <v>130</v>
      </c>
      <c r="L23" s="110">
        <v>22</v>
      </c>
      <c r="M23" s="107">
        <v>136</v>
      </c>
      <c r="N23" s="110">
        <v>2</v>
      </c>
      <c r="O23" s="106">
        <v>21</v>
      </c>
      <c r="P23" s="111">
        <v>2</v>
      </c>
      <c r="Q23" s="106">
        <v>52</v>
      </c>
      <c r="R23" s="111">
        <v>1</v>
      </c>
      <c r="S23" s="106">
        <v>59</v>
      </c>
      <c r="T23" s="111" t="s">
        <v>248</v>
      </c>
      <c r="U23" s="111" t="s">
        <v>249</v>
      </c>
    </row>
    <row r="24" spans="2:21" ht="24.95" customHeight="1">
      <c r="B24" s="327" t="s">
        <v>60</v>
      </c>
      <c r="C24" s="105">
        <v>1171</v>
      </c>
      <c r="D24" s="106">
        <v>8739</v>
      </c>
      <c r="E24" s="107">
        <v>541</v>
      </c>
      <c r="F24" s="107">
        <v>185</v>
      </c>
      <c r="G24" s="108">
        <v>7234</v>
      </c>
      <c r="H24" s="108">
        <v>6790</v>
      </c>
      <c r="I24" s="112"/>
      <c r="J24" s="110">
        <v>722</v>
      </c>
      <c r="K24" s="107">
        <v>1470</v>
      </c>
      <c r="L24" s="110">
        <v>230</v>
      </c>
      <c r="M24" s="107">
        <v>1515</v>
      </c>
      <c r="N24" s="110">
        <v>128</v>
      </c>
      <c r="O24" s="106">
        <v>1700</v>
      </c>
      <c r="P24" s="111">
        <v>49</v>
      </c>
      <c r="Q24" s="106">
        <v>1165</v>
      </c>
      <c r="R24" s="111">
        <v>38</v>
      </c>
      <c r="S24" s="106">
        <v>2889</v>
      </c>
      <c r="T24" s="111" t="s">
        <v>248</v>
      </c>
      <c r="U24" s="111" t="s">
        <v>249</v>
      </c>
    </row>
    <row r="25" spans="2:21" ht="24.95" customHeight="1">
      <c r="B25" s="327" t="s">
        <v>61</v>
      </c>
      <c r="C25" s="105">
        <v>346</v>
      </c>
      <c r="D25" s="106">
        <v>1580</v>
      </c>
      <c r="E25" s="107">
        <v>197</v>
      </c>
      <c r="F25" s="107">
        <v>133</v>
      </c>
      <c r="G25" s="108">
        <v>1056</v>
      </c>
      <c r="H25" s="108">
        <v>913</v>
      </c>
      <c r="I25" s="112"/>
      <c r="J25" s="110">
        <v>262</v>
      </c>
      <c r="K25" s="107">
        <v>523</v>
      </c>
      <c r="L25" s="110">
        <v>55</v>
      </c>
      <c r="M25" s="107">
        <v>364</v>
      </c>
      <c r="N25" s="110">
        <v>18</v>
      </c>
      <c r="O25" s="106">
        <v>235</v>
      </c>
      <c r="P25" s="111">
        <v>3</v>
      </c>
      <c r="Q25" s="106">
        <v>71</v>
      </c>
      <c r="R25" s="111">
        <v>8</v>
      </c>
      <c r="S25" s="106">
        <v>387</v>
      </c>
      <c r="T25" s="111" t="s">
        <v>248</v>
      </c>
      <c r="U25" s="111" t="s">
        <v>249</v>
      </c>
    </row>
    <row r="26" spans="2:21" ht="24.95" customHeight="1">
      <c r="B26" s="327" t="s">
        <v>62</v>
      </c>
      <c r="C26" s="105">
        <v>522</v>
      </c>
      <c r="D26" s="106">
        <v>3035</v>
      </c>
      <c r="E26" s="107">
        <v>301</v>
      </c>
      <c r="F26" s="107">
        <v>152</v>
      </c>
      <c r="G26" s="108">
        <v>2284</v>
      </c>
      <c r="H26" s="108">
        <v>2068</v>
      </c>
      <c r="I26" s="112"/>
      <c r="J26" s="110">
        <v>372</v>
      </c>
      <c r="K26" s="107">
        <v>731</v>
      </c>
      <c r="L26" s="110">
        <v>73</v>
      </c>
      <c r="M26" s="107">
        <v>479</v>
      </c>
      <c r="N26" s="110">
        <v>50</v>
      </c>
      <c r="O26" s="106">
        <v>673</v>
      </c>
      <c r="P26" s="111">
        <v>12</v>
      </c>
      <c r="Q26" s="106">
        <v>300</v>
      </c>
      <c r="R26" s="111">
        <v>13</v>
      </c>
      <c r="S26" s="106">
        <v>852</v>
      </c>
      <c r="T26" s="111" t="s">
        <v>248</v>
      </c>
      <c r="U26" s="111" t="s">
        <v>249</v>
      </c>
    </row>
    <row r="27" spans="2:21" ht="24.95" customHeight="1">
      <c r="B27" s="327" t="s">
        <v>63</v>
      </c>
      <c r="C27" s="105">
        <v>325</v>
      </c>
      <c r="D27" s="106">
        <v>1380</v>
      </c>
      <c r="E27" s="107">
        <v>191</v>
      </c>
      <c r="F27" s="107">
        <v>83</v>
      </c>
      <c r="G27" s="108">
        <v>959</v>
      </c>
      <c r="H27" s="108">
        <v>907</v>
      </c>
      <c r="I27" s="112"/>
      <c r="J27" s="110">
        <v>252</v>
      </c>
      <c r="K27" s="107">
        <v>503</v>
      </c>
      <c r="L27" s="110">
        <v>41</v>
      </c>
      <c r="M27" s="107">
        <v>262</v>
      </c>
      <c r="N27" s="110">
        <v>21</v>
      </c>
      <c r="O27" s="106">
        <v>253</v>
      </c>
      <c r="P27" s="111">
        <v>6</v>
      </c>
      <c r="Q27" s="106">
        <v>147</v>
      </c>
      <c r="R27" s="111">
        <v>5</v>
      </c>
      <c r="S27" s="106">
        <v>215</v>
      </c>
      <c r="T27" s="111" t="s">
        <v>248</v>
      </c>
      <c r="U27" s="111" t="s">
        <v>249</v>
      </c>
    </row>
    <row r="28" spans="2:21" ht="24.95" customHeight="1">
      <c r="B28" s="327" t="s">
        <v>64</v>
      </c>
      <c r="C28" s="105">
        <v>420</v>
      </c>
      <c r="D28" s="106">
        <v>2134</v>
      </c>
      <c r="E28" s="107">
        <v>251</v>
      </c>
      <c r="F28" s="107">
        <v>100</v>
      </c>
      <c r="G28" s="108">
        <v>1580</v>
      </c>
      <c r="H28" s="108">
        <v>1415</v>
      </c>
      <c r="I28" s="112"/>
      <c r="J28" s="110">
        <v>318</v>
      </c>
      <c r="K28" s="107">
        <v>570</v>
      </c>
      <c r="L28" s="110">
        <v>54</v>
      </c>
      <c r="M28" s="107">
        <v>353</v>
      </c>
      <c r="N28" s="110">
        <v>31</v>
      </c>
      <c r="O28" s="106">
        <v>429</v>
      </c>
      <c r="P28" s="111">
        <v>8</v>
      </c>
      <c r="Q28" s="106">
        <v>182</v>
      </c>
      <c r="R28" s="111">
        <v>9</v>
      </c>
      <c r="S28" s="106">
        <v>600</v>
      </c>
      <c r="T28" s="111" t="s">
        <v>248</v>
      </c>
      <c r="U28" s="111" t="s">
        <v>249</v>
      </c>
    </row>
    <row r="29" spans="2:21" ht="24.95" customHeight="1">
      <c r="B29" s="327" t="s">
        <v>65</v>
      </c>
      <c r="C29" s="105">
        <v>558</v>
      </c>
      <c r="D29" s="106">
        <v>3250</v>
      </c>
      <c r="E29" s="107">
        <v>332</v>
      </c>
      <c r="F29" s="107">
        <v>120</v>
      </c>
      <c r="G29" s="108">
        <v>2547</v>
      </c>
      <c r="H29" s="108">
        <v>2306</v>
      </c>
      <c r="I29" s="112"/>
      <c r="J29" s="110">
        <v>394</v>
      </c>
      <c r="K29" s="107">
        <v>789</v>
      </c>
      <c r="L29" s="110">
        <v>92</v>
      </c>
      <c r="M29" s="107">
        <v>596</v>
      </c>
      <c r="N29" s="110">
        <v>45</v>
      </c>
      <c r="O29" s="106">
        <v>613</v>
      </c>
      <c r="P29" s="111">
        <v>14</v>
      </c>
      <c r="Q29" s="106">
        <v>339</v>
      </c>
      <c r="R29" s="111">
        <v>9</v>
      </c>
      <c r="S29" s="106">
        <v>913</v>
      </c>
      <c r="T29" s="111" t="s">
        <v>248</v>
      </c>
      <c r="U29" s="111" t="s">
        <v>249</v>
      </c>
    </row>
    <row r="30" spans="2:21" ht="24.95" customHeight="1">
      <c r="B30" s="327" t="s">
        <v>66</v>
      </c>
      <c r="C30" s="105">
        <v>584</v>
      </c>
      <c r="D30" s="106">
        <v>7850</v>
      </c>
      <c r="E30" s="107">
        <v>209</v>
      </c>
      <c r="F30" s="107">
        <v>72</v>
      </c>
      <c r="G30" s="108">
        <v>7142</v>
      </c>
      <c r="H30" s="108">
        <v>6920</v>
      </c>
      <c r="I30" s="112"/>
      <c r="J30" s="110">
        <v>303</v>
      </c>
      <c r="K30" s="107">
        <v>665</v>
      </c>
      <c r="L30" s="110">
        <v>112</v>
      </c>
      <c r="M30" s="107">
        <v>711</v>
      </c>
      <c r="N30" s="110">
        <v>86</v>
      </c>
      <c r="O30" s="106">
        <v>1128</v>
      </c>
      <c r="P30" s="111">
        <v>36</v>
      </c>
      <c r="Q30" s="106">
        <v>872</v>
      </c>
      <c r="R30" s="111">
        <v>44</v>
      </c>
      <c r="S30" s="106">
        <v>4474</v>
      </c>
      <c r="T30" s="111" t="s">
        <v>248</v>
      </c>
      <c r="U30" s="111" t="s">
        <v>249</v>
      </c>
    </row>
    <row r="31" spans="2:21" ht="24.95" customHeight="1">
      <c r="B31" s="327" t="s">
        <v>67</v>
      </c>
      <c r="C31" s="105">
        <v>827</v>
      </c>
      <c r="D31" s="106">
        <v>8202</v>
      </c>
      <c r="E31" s="107">
        <v>308</v>
      </c>
      <c r="F31" s="107">
        <v>117</v>
      </c>
      <c r="G31" s="108">
        <v>7171</v>
      </c>
      <c r="H31" s="108">
        <v>6747</v>
      </c>
      <c r="I31" s="112"/>
      <c r="J31" s="110">
        <v>451</v>
      </c>
      <c r="K31" s="107">
        <v>1010</v>
      </c>
      <c r="L31" s="110">
        <v>196</v>
      </c>
      <c r="M31" s="107">
        <v>1284</v>
      </c>
      <c r="N31" s="110">
        <v>89</v>
      </c>
      <c r="O31" s="106">
        <v>1192</v>
      </c>
      <c r="P31" s="111">
        <v>43</v>
      </c>
      <c r="Q31" s="106">
        <v>1041</v>
      </c>
      <c r="R31" s="111">
        <v>46</v>
      </c>
      <c r="S31" s="106">
        <v>3675</v>
      </c>
      <c r="T31" s="111" t="s">
        <v>248</v>
      </c>
      <c r="U31" s="111" t="s">
        <v>249</v>
      </c>
    </row>
    <row r="32" spans="2:21" ht="24.95" customHeight="1">
      <c r="B32" s="327" t="s">
        <v>68</v>
      </c>
      <c r="C32" s="105">
        <v>1272</v>
      </c>
      <c r="D32" s="106">
        <v>11838</v>
      </c>
      <c r="E32" s="107">
        <v>491</v>
      </c>
      <c r="F32" s="107">
        <v>145</v>
      </c>
      <c r="G32" s="108">
        <v>10387</v>
      </c>
      <c r="H32" s="108">
        <v>9735</v>
      </c>
      <c r="I32" s="112"/>
      <c r="J32" s="110">
        <v>702</v>
      </c>
      <c r="K32" s="107">
        <v>1500</v>
      </c>
      <c r="L32" s="110">
        <v>306</v>
      </c>
      <c r="M32" s="107">
        <v>1979</v>
      </c>
      <c r="N32" s="110">
        <v>157</v>
      </c>
      <c r="O32" s="106">
        <v>2112</v>
      </c>
      <c r="P32" s="111">
        <v>36</v>
      </c>
      <c r="Q32" s="106">
        <v>866</v>
      </c>
      <c r="R32" s="111">
        <v>63</v>
      </c>
      <c r="S32" s="106">
        <v>5381</v>
      </c>
      <c r="T32" s="111" t="s">
        <v>248</v>
      </c>
      <c r="U32" s="111" t="s">
        <v>249</v>
      </c>
    </row>
    <row r="33" spans="2:21" ht="24.95" customHeight="1">
      <c r="B33" s="327" t="s">
        <v>69</v>
      </c>
      <c r="C33" s="105">
        <v>435</v>
      </c>
      <c r="D33" s="106">
        <v>4308</v>
      </c>
      <c r="E33" s="107">
        <v>201</v>
      </c>
      <c r="F33" s="107">
        <v>107</v>
      </c>
      <c r="G33" s="108">
        <v>3723</v>
      </c>
      <c r="H33" s="108">
        <v>3403</v>
      </c>
      <c r="I33" s="112"/>
      <c r="J33" s="110">
        <v>272</v>
      </c>
      <c r="K33" s="107">
        <v>589</v>
      </c>
      <c r="L33" s="110">
        <v>73</v>
      </c>
      <c r="M33" s="107">
        <v>482</v>
      </c>
      <c r="N33" s="110">
        <v>48</v>
      </c>
      <c r="O33" s="106">
        <v>652</v>
      </c>
      <c r="P33" s="111">
        <v>19</v>
      </c>
      <c r="Q33" s="106">
        <v>438</v>
      </c>
      <c r="R33" s="111">
        <v>22</v>
      </c>
      <c r="S33" s="106">
        <v>2147</v>
      </c>
      <c r="T33" s="111" t="s">
        <v>248</v>
      </c>
      <c r="U33" s="111" t="s">
        <v>249</v>
      </c>
    </row>
    <row r="34" spans="2:21" ht="24.95" customHeight="1">
      <c r="B34" s="327" t="s">
        <v>70</v>
      </c>
      <c r="C34" s="105">
        <v>420</v>
      </c>
      <c r="D34" s="106">
        <v>2768</v>
      </c>
      <c r="E34" s="107">
        <v>181</v>
      </c>
      <c r="F34" s="107">
        <v>85</v>
      </c>
      <c r="G34" s="108">
        <v>2167</v>
      </c>
      <c r="H34" s="108">
        <v>2073</v>
      </c>
      <c r="I34" s="112"/>
      <c r="J34" s="110">
        <v>261</v>
      </c>
      <c r="K34" s="107">
        <v>537</v>
      </c>
      <c r="L34" s="110">
        <v>83</v>
      </c>
      <c r="M34" s="107">
        <v>542</v>
      </c>
      <c r="N34" s="110">
        <v>51</v>
      </c>
      <c r="O34" s="106">
        <v>665</v>
      </c>
      <c r="P34" s="111">
        <v>10</v>
      </c>
      <c r="Q34" s="106">
        <v>238</v>
      </c>
      <c r="R34" s="111">
        <v>14</v>
      </c>
      <c r="S34" s="106">
        <v>786</v>
      </c>
      <c r="T34" s="111" t="s">
        <v>248</v>
      </c>
      <c r="U34" s="111" t="s">
        <v>249</v>
      </c>
    </row>
    <row r="35" spans="2:21" ht="24.95" customHeight="1">
      <c r="B35" s="327" t="s">
        <v>71</v>
      </c>
      <c r="C35" s="105">
        <v>509</v>
      </c>
      <c r="D35" s="106">
        <v>3317</v>
      </c>
      <c r="E35" s="107">
        <v>270</v>
      </c>
      <c r="F35" s="107">
        <v>127</v>
      </c>
      <c r="G35" s="108">
        <v>2617</v>
      </c>
      <c r="H35" s="108">
        <v>2472</v>
      </c>
      <c r="I35" s="112"/>
      <c r="J35" s="110">
        <v>365</v>
      </c>
      <c r="K35" s="107">
        <v>722</v>
      </c>
      <c r="L35" s="110">
        <v>83</v>
      </c>
      <c r="M35" s="107">
        <v>548</v>
      </c>
      <c r="N35" s="110">
        <v>31</v>
      </c>
      <c r="O35" s="106">
        <v>415</v>
      </c>
      <c r="P35" s="111">
        <v>11</v>
      </c>
      <c r="Q35" s="106">
        <v>261</v>
      </c>
      <c r="R35" s="111">
        <v>18</v>
      </c>
      <c r="S35" s="106">
        <v>1371</v>
      </c>
      <c r="T35" s="111" t="s">
        <v>248</v>
      </c>
      <c r="U35" s="111" t="s">
        <v>249</v>
      </c>
    </row>
    <row r="36" spans="2:21" ht="24.95" customHeight="1" thickBot="1">
      <c r="B36" s="328" t="s">
        <v>72</v>
      </c>
      <c r="C36" s="115">
        <v>691</v>
      </c>
      <c r="D36" s="116">
        <v>4529</v>
      </c>
      <c r="E36" s="117">
        <v>345</v>
      </c>
      <c r="F36" s="117">
        <v>127</v>
      </c>
      <c r="G36" s="118">
        <v>3548</v>
      </c>
      <c r="H36" s="118">
        <v>3303</v>
      </c>
      <c r="I36" s="112"/>
      <c r="J36" s="119">
        <v>445</v>
      </c>
      <c r="K36" s="117">
        <v>904</v>
      </c>
      <c r="L36" s="119">
        <v>134</v>
      </c>
      <c r="M36" s="117">
        <v>869</v>
      </c>
      <c r="N36" s="119">
        <v>70</v>
      </c>
      <c r="O36" s="116">
        <v>923</v>
      </c>
      <c r="P36" s="120">
        <v>21</v>
      </c>
      <c r="Q36" s="116">
        <v>500</v>
      </c>
      <c r="R36" s="120">
        <v>18</v>
      </c>
      <c r="S36" s="116">
        <v>1333</v>
      </c>
      <c r="T36" s="120" t="s">
        <v>248</v>
      </c>
      <c r="U36" s="120" t="s">
        <v>249</v>
      </c>
    </row>
    <row r="37" spans="2:21" ht="15.75" customHeight="1">
      <c r="B37" s="329" t="s">
        <v>244</v>
      </c>
      <c r="C37" s="304"/>
      <c r="D37" s="304"/>
      <c r="E37" s="304"/>
      <c r="F37" s="304"/>
      <c r="G37" s="304"/>
      <c r="H37" s="304"/>
      <c r="I37" s="310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</row>
    <row r="38" spans="2:21" ht="15.75" customHeight="1">
      <c r="B38" s="295" t="s">
        <v>259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</row>
  </sheetData>
  <mergeCells count="22">
    <mergeCell ref="B2:H2"/>
    <mergeCell ref="C4:H5"/>
    <mergeCell ref="B4:B8"/>
    <mergeCell ref="J5:K5"/>
    <mergeCell ref="K6:K8"/>
    <mergeCell ref="J4:S4"/>
    <mergeCell ref="O6:O8"/>
    <mergeCell ref="P6:P8"/>
    <mergeCell ref="M6:M8"/>
    <mergeCell ref="J6:J8"/>
    <mergeCell ref="P5:Q5"/>
    <mergeCell ref="N5:O5"/>
    <mergeCell ref="R6:R8"/>
    <mergeCell ref="L5:M5"/>
    <mergeCell ref="L6:L8"/>
    <mergeCell ref="Q6:Q8"/>
    <mergeCell ref="N6:N8"/>
    <mergeCell ref="T5:U5"/>
    <mergeCell ref="S6:S8"/>
    <mergeCell ref="U6:U8"/>
    <mergeCell ref="T6:T8"/>
    <mergeCell ref="R5:S5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8"/>
  <sheetViews>
    <sheetView showGridLines="0" zoomScaleNormal="100" zoomScaleSheetLayoutView="100" workbookViewId="0"/>
  </sheetViews>
  <sheetFormatPr defaultColWidth="6.3984375" defaultRowHeight="11.25"/>
  <cols>
    <col min="1" max="1" width="8.796875" style="216" customWidth="1"/>
    <col min="2" max="2" width="16.69921875" style="216" customWidth="1"/>
    <col min="3" max="7" width="7.8984375" style="216" customWidth="1"/>
    <col min="8" max="9" width="7.8984375" style="215" customWidth="1"/>
    <col min="10" max="16384" width="6.3984375" style="216"/>
  </cols>
  <sheetData>
    <row r="1" spans="2:9" s="121" customFormat="1" ht="28.5" customHeight="1">
      <c r="B1" s="453" t="s">
        <v>264</v>
      </c>
      <c r="C1" s="452"/>
      <c r="D1" s="452"/>
      <c r="E1" s="452"/>
      <c r="F1" s="452"/>
      <c r="G1" s="452"/>
      <c r="H1" s="452"/>
      <c r="I1" s="452"/>
    </row>
    <row r="2" spans="2:9" s="129" customFormat="1" ht="19.5" customHeight="1" thickBot="1">
      <c r="B2" s="252" t="s">
        <v>76</v>
      </c>
      <c r="C2" s="123"/>
      <c r="D2" s="124"/>
      <c r="E2" s="124"/>
      <c r="F2" s="125"/>
      <c r="G2" s="126"/>
      <c r="H2" s="127"/>
      <c r="I2" s="128"/>
    </row>
    <row r="3" spans="2:9" s="133" customFormat="1" ht="14.25" customHeight="1">
      <c r="B3" s="447" t="s">
        <v>77</v>
      </c>
      <c r="C3" s="130" t="s">
        <v>251</v>
      </c>
      <c r="D3" s="131"/>
      <c r="E3" s="131"/>
      <c r="F3" s="132" t="s">
        <v>221</v>
      </c>
      <c r="G3" s="131"/>
      <c r="H3" s="450" t="s">
        <v>250</v>
      </c>
      <c r="I3" s="451"/>
    </row>
    <row r="4" spans="2:9" s="133" customFormat="1" ht="9" customHeight="1">
      <c r="B4" s="448"/>
      <c r="C4" s="443" t="s">
        <v>20</v>
      </c>
      <c r="D4" s="441" t="s">
        <v>78</v>
      </c>
      <c r="E4" s="134"/>
      <c r="F4" s="439" t="s">
        <v>20</v>
      </c>
      <c r="G4" s="439" t="s">
        <v>78</v>
      </c>
      <c r="H4" s="457" t="s">
        <v>20</v>
      </c>
      <c r="I4" s="455" t="s">
        <v>78</v>
      </c>
    </row>
    <row r="5" spans="2:9" s="133" customFormat="1" ht="12" customHeight="1">
      <c r="B5" s="449"/>
      <c r="C5" s="444"/>
      <c r="D5" s="442"/>
      <c r="E5" s="135" t="s">
        <v>79</v>
      </c>
      <c r="F5" s="440"/>
      <c r="G5" s="440"/>
      <c r="H5" s="458"/>
      <c r="I5" s="456"/>
    </row>
    <row r="6" spans="2:9" s="142" customFormat="1" ht="12" customHeight="1">
      <c r="B6" s="136" t="s">
        <v>153</v>
      </c>
      <c r="C6" s="137">
        <v>37436</v>
      </c>
      <c r="D6" s="138">
        <v>306064</v>
      </c>
      <c r="E6" s="139">
        <v>163662</v>
      </c>
      <c r="F6" s="140">
        <v>42113</v>
      </c>
      <c r="G6" s="140">
        <v>352162</v>
      </c>
      <c r="H6" s="141">
        <f>(C6-F6)/F6*100</f>
        <v>-11.105834302946834</v>
      </c>
      <c r="I6" s="141">
        <f>(D6-G6)/G6*100</f>
        <v>-13.089998353030708</v>
      </c>
    </row>
    <row r="7" spans="2:9" s="142" customFormat="1" ht="12" customHeight="1">
      <c r="B7" s="143" t="s">
        <v>151</v>
      </c>
      <c r="C7" s="144">
        <v>23655</v>
      </c>
      <c r="D7" s="138">
        <v>49563</v>
      </c>
      <c r="E7" s="139">
        <v>24668</v>
      </c>
      <c r="F7" s="139">
        <v>26653</v>
      </c>
      <c r="G7" s="139">
        <v>55358</v>
      </c>
      <c r="H7" s="141">
        <f>(C7-F7)/F7*100</f>
        <v>-11.248264735677035</v>
      </c>
      <c r="I7" s="141">
        <f t="shared" ref="I7:I58" si="0">(D7-G7)/G7*100</f>
        <v>-10.468225008128906</v>
      </c>
    </row>
    <row r="8" spans="2:9" s="142" customFormat="1" ht="12" customHeight="1">
      <c r="B8" s="143" t="s">
        <v>154</v>
      </c>
      <c r="C8" s="144">
        <v>6950</v>
      </c>
      <c r="D8" s="138">
        <v>45448</v>
      </c>
      <c r="E8" s="139">
        <v>23435</v>
      </c>
      <c r="F8" s="139">
        <v>7652</v>
      </c>
      <c r="G8" s="139">
        <v>50096</v>
      </c>
      <c r="H8" s="141">
        <f t="shared" ref="H8:H59" si="1">(C8-F8)/F8*100</f>
        <v>-9.1740721380031367</v>
      </c>
      <c r="I8" s="141">
        <f t="shared" si="0"/>
        <v>-9.2781858831044399</v>
      </c>
    </row>
    <row r="9" spans="2:9" s="142" customFormat="1" ht="12" customHeight="1">
      <c r="B9" s="143" t="s">
        <v>223</v>
      </c>
      <c r="C9" s="144">
        <v>5091</v>
      </c>
      <c r="D9" s="138">
        <v>80757</v>
      </c>
      <c r="E9" s="139">
        <v>43384</v>
      </c>
      <c r="F9" s="139">
        <v>5717</v>
      </c>
      <c r="G9" s="139">
        <v>90717</v>
      </c>
      <c r="H9" s="141">
        <f t="shared" si="1"/>
        <v>-10.949798845548365</v>
      </c>
      <c r="I9" s="141">
        <f t="shared" si="0"/>
        <v>-10.979199047587553</v>
      </c>
    </row>
    <row r="10" spans="2:9" s="142" customFormat="1" ht="12" customHeight="1">
      <c r="B10" s="143" t="s">
        <v>149</v>
      </c>
      <c r="C10" s="144">
        <v>807</v>
      </c>
      <c r="D10" s="138">
        <v>30261</v>
      </c>
      <c r="E10" s="139">
        <v>16271</v>
      </c>
      <c r="F10" s="139">
        <v>996</v>
      </c>
      <c r="G10" s="139">
        <v>37420</v>
      </c>
      <c r="H10" s="141">
        <f t="shared" si="1"/>
        <v>-18.975903614457831</v>
      </c>
      <c r="I10" s="141">
        <f t="shared" si="0"/>
        <v>-19.13148049171566</v>
      </c>
    </row>
    <row r="11" spans="2:9" s="142" customFormat="1" ht="12" customHeight="1">
      <c r="B11" s="143" t="s">
        <v>148</v>
      </c>
      <c r="C11" s="144">
        <v>534</v>
      </c>
      <c r="D11" s="138">
        <v>35576</v>
      </c>
      <c r="E11" s="139">
        <v>18765</v>
      </c>
      <c r="F11" s="139">
        <v>652</v>
      </c>
      <c r="G11" s="139">
        <v>43344</v>
      </c>
      <c r="H11" s="141">
        <f t="shared" si="1"/>
        <v>-18.098159509202453</v>
      </c>
      <c r="I11" s="141">
        <f t="shared" si="0"/>
        <v>-17.921742340346992</v>
      </c>
    </row>
    <row r="12" spans="2:9" s="142" customFormat="1" ht="12" customHeight="1">
      <c r="B12" s="143" t="s">
        <v>225</v>
      </c>
      <c r="C12" s="144">
        <v>208</v>
      </c>
      <c r="D12" s="138">
        <v>33230</v>
      </c>
      <c r="E12" s="139">
        <v>17829</v>
      </c>
      <c r="F12" s="139">
        <v>256</v>
      </c>
      <c r="G12" s="139">
        <v>38763</v>
      </c>
      <c r="H12" s="141">
        <f t="shared" si="1"/>
        <v>-18.75</v>
      </c>
      <c r="I12" s="141">
        <f t="shared" si="0"/>
        <v>-14.27392100714599</v>
      </c>
    </row>
    <row r="13" spans="2:9" s="142" customFormat="1" ht="12" customHeight="1">
      <c r="B13" s="143" t="s">
        <v>81</v>
      </c>
      <c r="C13" s="144">
        <v>47</v>
      </c>
      <c r="D13" s="138">
        <v>31229</v>
      </c>
      <c r="E13" s="139">
        <v>19310</v>
      </c>
      <c r="F13" s="139">
        <v>65</v>
      </c>
      <c r="G13" s="139">
        <v>36464</v>
      </c>
      <c r="H13" s="141">
        <f t="shared" si="1"/>
        <v>-27.692307692307693</v>
      </c>
      <c r="I13" s="141">
        <f t="shared" si="0"/>
        <v>-14.356625713032031</v>
      </c>
    </row>
    <row r="14" spans="2:9" s="142" customFormat="1" ht="12" customHeight="1">
      <c r="B14" s="143" t="s">
        <v>257</v>
      </c>
      <c r="C14" s="144">
        <v>144</v>
      </c>
      <c r="D14" s="139" t="s">
        <v>2</v>
      </c>
      <c r="E14" s="139" t="s">
        <v>2</v>
      </c>
      <c r="F14" s="139">
        <v>122</v>
      </c>
      <c r="G14" s="139" t="s">
        <v>2</v>
      </c>
      <c r="H14" s="141">
        <f t="shared" si="1"/>
        <v>18.032786885245901</v>
      </c>
      <c r="I14" s="145" t="s">
        <v>2</v>
      </c>
    </row>
    <row r="15" spans="2:9" s="142" customFormat="1" ht="12" customHeight="1">
      <c r="B15" s="136" t="s">
        <v>3</v>
      </c>
      <c r="C15" s="144">
        <v>337</v>
      </c>
      <c r="D15" s="138">
        <v>3805</v>
      </c>
      <c r="E15" s="139">
        <v>2217</v>
      </c>
      <c r="F15" s="139">
        <v>371</v>
      </c>
      <c r="G15" s="139">
        <v>3951</v>
      </c>
      <c r="H15" s="141">
        <f t="shared" si="1"/>
        <v>-9.1644204851752029</v>
      </c>
      <c r="I15" s="141">
        <f t="shared" si="0"/>
        <v>-3.6952670210073397</v>
      </c>
    </row>
    <row r="16" spans="2:9" s="142" customFormat="1" ht="12" customHeight="1">
      <c r="B16" s="143" t="s">
        <v>151</v>
      </c>
      <c r="C16" s="144">
        <v>133</v>
      </c>
      <c r="D16" s="138">
        <v>330</v>
      </c>
      <c r="E16" s="146">
        <v>224</v>
      </c>
      <c r="F16" s="139">
        <v>157</v>
      </c>
      <c r="G16" s="146">
        <v>374</v>
      </c>
      <c r="H16" s="141">
        <f t="shared" si="1"/>
        <v>-15.286624203821656</v>
      </c>
      <c r="I16" s="141">
        <f t="shared" si="0"/>
        <v>-11.76470588235294</v>
      </c>
    </row>
    <row r="17" spans="2:9" s="142" customFormat="1" ht="12" customHeight="1">
      <c r="B17" s="143" t="s">
        <v>154</v>
      </c>
      <c r="C17" s="144">
        <v>85</v>
      </c>
      <c r="D17" s="138">
        <v>583</v>
      </c>
      <c r="E17" s="139">
        <v>354</v>
      </c>
      <c r="F17" s="139">
        <v>93</v>
      </c>
      <c r="G17" s="139">
        <v>605</v>
      </c>
      <c r="H17" s="141">
        <f t="shared" si="1"/>
        <v>-8.6021505376344098</v>
      </c>
      <c r="I17" s="141">
        <f t="shared" si="0"/>
        <v>-3.6363636363636362</v>
      </c>
    </row>
    <row r="18" spans="2:9" s="142" customFormat="1" ht="12" customHeight="1">
      <c r="B18" s="143" t="s">
        <v>223</v>
      </c>
      <c r="C18" s="144">
        <v>97</v>
      </c>
      <c r="D18" s="138">
        <v>1547</v>
      </c>
      <c r="E18" s="139">
        <v>982</v>
      </c>
      <c r="F18" s="139">
        <v>89</v>
      </c>
      <c r="G18" s="139">
        <v>1381</v>
      </c>
      <c r="H18" s="141">
        <f t="shared" si="1"/>
        <v>8.9887640449438209</v>
      </c>
      <c r="I18" s="141">
        <f t="shared" si="0"/>
        <v>12.020275162925415</v>
      </c>
    </row>
    <row r="19" spans="2:9" s="142" customFormat="1" ht="12" customHeight="1">
      <c r="B19" s="143" t="s">
        <v>149</v>
      </c>
      <c r="C19" s="144">
        <v>10</v>
      </c>
      <c r="D19" s="138">
        <v>357</v>
      </c>
      <c r="E19" s="139">
        <v>248</v>
      </c>
      <c r="F19" s="139">
        <v>14</v>
      </c>
      <c r="G19" s="139">
        <v>524</v>
      </c>
      <c r="H19" s="141">
        <f t="shared" si="1"/>
        <v>-28.571428571428569</v>
      </c>
      <c r="I19" s="141">
        <f t="shared" si="0"/>
        <v>-31.87022900763359</v>
      </c>
    </row>
    <row r="20" spans="2:9" s="142" customFormat="1" ht="12" customHeight="1">
      <c r="B20" s="143" t="s">
        <v>148</v>
      </c>
      <c r="C20" s="144">
        <v>8</v>
      </c>
      <c r="D20" s="138">
        <v>566</v>
      </c>
      <c r="E20" s="139">
        <v>184</v>
      </c>
      <c r="F20" s="139">
        <v>16</v>
      </c>
      <c r="G20" s="139">
        <v>1067</v>
      </c>
      <c r="H20" s="141">
        <f t="shared" si="1"/>
        <v>-50</v>
      </c>
      <c r="I20" s="141">
        <f t="shared" si="0"/>
        <v>-46.954076850984066</v>
      </c>
    </row>
    <row r="21" spans="2:9" s="142" customFormat="1" ht="12" customHeight="1">
      <c r="B21" s="143" t="s">
        <v>225</v>
      </c>
      <c r="C21" s="144">
        <v>2</v>
      </c>
      <c r="D21" s="138">
        <v>422</v>
      </c>
      <c r="E21" s="139">
        <v>225</v>
      </c>
      <c r="F21" s="139" t="s">
        <v>2</v>
      </c>
      <c r="G21" s="139" t="s">
        <v>2</v>
      </c>
      <c r="H21" s="145" t="s">
        <v>2</v>
      </c>
      <c r="I21" s="145" t="s">
        <v>2</v>
      </c>
    </row>
    <row r="22" spans="2:9" s="142" customFormat="1" ht="12" customHeight="1">
      <c r="B22" s="143" t="s">
        <v>81</v>
      </c>
      <c r="C22" s="147" t="s">
        <v>2</v>
      </c>
      <c r="D22" s="139" t="s">
        <v>2</v>
      </c>
      <c r="E22" s="139" t="s">
        <v>2</v>
      </c>
      <c r="F22" s="139" t="s">
        <v>2</v>
      </c>
      <c r="G22" s="139" t="s">
        <v>2</v>
      </c>
      <c r="H22" s="145" t="s">
        <v>2</v>
      </c>
      <c r="I22" s="145" t="s">
        <v>2</v>
      </c>
    </row>
    <row r="23" spans="2:9" s="142" customFormat="1" ht="12" customHeight="1">
      <c r="B23" s="143" t="s">
        <v>257</v>
      </c>
      <c r="C23" s="144">
        <v>2</v>
      </c>
      <c r="D23" s="139" t="s">
        <v>2</v>
      </c>
      <c r="E23" s="139" t="s">
        <v>2</v>
      </c>
      <c r="F23" s="139">
        <v>2</v>
      </c>
      <c r="G23" s="139" t="s">
        <v>2</v>
      </c>
      <c r="H23" s="141">
        <f t="shared" si="1"/>
        <v>0</v>
      </c>
      <c r="I23" s="145" t="s">
        <v>2</v>
      </c>
    </row>
    <row r="24" spans="2:9" s="142" customFormat="1" ht="12" customHeight="1">
      <c r="B24" s="136" t="s">
        <v>226</v>
      </c>
      <c r="C24" s="144">
        <v>275</v>
      </c>
      <c r="D24" s="138">
        <v>3261</v>
      </c>
      <c r="E24" s="146">
        <v>1871</v>
      </c>
      <c r="F24" s="146">
        <v>303</v>
      </c>
      <c r="G24" s="146">
        <v>3464</v>
      </c>
      <c r="H24" s="141">
        <f t="shared" si="1"/>
        <v>-9.2409240924092408</v>
      </c>
      <c r="I24" s="141">
        <f t="shared" si="0"/>
        <v>-5.8602771362586603</v>
      </c>
    </row>
    <row r="25" spans="2:9" s="142" customFormat="1" ht="12" customHeight="1">
      <c r="B25" s="143" t="s">
        <v>151</v>
      </c>
      <c r="C25" s="144">
        <v>109</v>
      </c>
      <c r="D25" s="138">
        <v>274</v>
      </c>
      <c r="E25" s="146">
        <v>190</v>
      </c>
      <c r="F25" s="146">
        <v>121</v>
      </c>
      <c r="G25" s="146">
        <v>285</v>
      </c>
      <c r="H25" s="141">
        <f t="shared" si="1"/>
        <v>-9.9173553719008272</v>
      </c>
      <c r="I25" s="141">
        <f t="shared" si="0"/>
        <v>-3.8596491228070176</v>
      </c>
    </row>
    <row r="26" spans="2:9" s="142" customFormat="1" ht="12" customHeight="1">
      <c r="B26" s="143" t="s">
        <v>150</v>
      </c>
      <c r="C26" s="144">
        <v>68</v>
      </c>
      <c r="D26" s="138">
        <v>465</v>
      </c>
      <c r="E26" s="146">
        <v>275</v>
      </c>
      <c r="F26" s="146">
        <v>78</v>
      </c>
      <c r="G26" s="146">
        <v>504</v>
      </c>
      <c r="H26" s="141">
        <f t="shared" si="1"/>
        <v>-12.820512820512819</v>
      </c>
      <c r="I26" s="141">
        <f t="shared" si="0"/>
        <v>-7.7380952380952381</v>
      </c>
    </row>
    <row r="27" spans="2:9" s="142" customFormat="1" ht="12" customHeight="1">
      <c r="B27" s="143" t="s">
        <v>223</v>
      </c>
      <c r="C27" s="144">
        <v>78</v>
      </c>
      <c r="D27" s="138">
        <v>1267</v>
      </c>
      <c r="E27" s="146">
        <v>769</v>
      </c>
      <c r="F27" s="146">
        <v>75</v>
      </c>
      <c r="G27" s="146">
        <v>1181</v>
      </c>
      <c r="H27" s="141">
        <f t="shared" si="1"/>
        <v>4</v>
      </c>
      <c r="I27" s="141">
        <f t="shared" si="0"/>
        <v>7.2819644369178667</v>
      </c>
    </row>
    <row r="28" spans="2:9" s="142" customFormat="1" ht="12" customHeight="1">
      <c r="B28" s="143" t="s">
        <v>149</v>
      </c>
      <c r="C28" s="144">
        <v>10</v>
      </c>
      <c r="D28" s="138">
        <v>357</v>
      </c>
      <c r="E28" s="139">
        <v>248</v>
      </c>
      <c r="F28" s="139">
        <v>11</v>
      </c>
      <c r="G28" s="139">
        <v>427</v>
      </c>
      <c r="H28" s="141">
        <f t="shared" si="1"/>
        <v>-9.0909090909090917</v>
      </c>
      <c r="I28" s="141">
        <f t="shared" si="0"/>
        <v>-16.393442622950818</v>
      </c>
    </row>
    <row r="29" spans="2:9" s="142" customFormat="1" ht="12" customHeight="1">
      <c r="B29" s="143" t="s">
        <v>148</v>
      </c>
      <c r="C29" s="144">
        <v>7</v>
      </c>
      <c r="D29" s="138">
        <v>476</v>
      </c>
      <c r="E29" s="139">
        <v>164</v>
      </c>
      <c r="F29" s="139">
        <v>16</v>
      </c>
      <c r="G29" s="139">
        <v>1067</v>
      </c>
      <c r="H29" s="141">
        <f t="shared" si="1"/>
        <v>-56.25</v>
      </c>
      <c r="I29" s="141">
        <f t="shared" si="0"/>
        <v>-55.388940955951263</v>
      </c>
    </row>
    <row r="30" spans="2:9" s="142" customFormat="1" ht="12" customHeight="1">
      <c r="B30" s="143" t="s">
        <v>225</v>
      </c>
      <c r="C30" s="144">
        <v>2</v>
      </c>
      <c r="D30" s="138">
        <v>422</v>
      </c>
      <c r="E30" s="139">
        <v>225</v>
      </c>
      <c r="F30" s="139" t="s">
        <v>2</v>
      </c>
      <c r="G30" s="139" t="s">
        <v>2</v>
      </c>
      <c r="H30" s="145" t="s">
        <v>2</v>
      </c>
      <c r="I30" s="145" t="s">
        <v>2</v>
      </c>
    </row>
    <row r="31" spans="2:9" s="142" customFormat="1" ht="12" customHeight="1">
      <c r="B31" s="143" t="s">
        <v>81</v>
      </c>
      <c r="C31" s="147" t="s">
        <v>2</v>
      </c>
      <c r="D31" s="139" t="s">
        <v>2</v>
      </c>
      <c r="E31" s="139" t="s">
        <v>2</v>
      </c>
      <c r="F31" s="139" t="s">
        <v>2</v>
      </c>
      <c r="G31" s="139" t="s">
        <v>2</v>
      </c>
      <c r="H31" s="145" t="s">
        <v>2</v>
      </c>
      <c r="I31" s="145" t="s">
        <v>2</v>
      </c>
    </row>
    <row r="32" spans="2:9" s="142" customFormat="1" ht="12" customHeight="1">
      <c r="B32" s="143" t="s">
        <v>257</v>
      </c>
      <c r="C32" s="144">
        <v>1</v>
      </c>
      <c r="D32" s="139" t="s">
        <v>2</v>
      </c>
      <c r="E32" s="139" t="s">
        <v>2</v>
      </c>
      <c r="F32" s="139">
        <v>2</v>
      </c>
      <c r="G32" s="139" t="s">
        <v>2</v>
      </c>
      <c r="H32" s="141">
        <f t="shared" si="1"/>
        <v>-50</v>
      </c>
      <c r="I32" s="145" t="s">
        <v>2</v>
      </c>
    </row>
    <row r="33" spans="2:9" s="142" customFormat="1" ht="12" customHeight="1">
      <c r="B33" s="136" t="s">
        <v>23</v>
      </c>
      <c r="C33" s="144">
        <v>56</v>
      </c>
      <c r="D33" s="138">
        <v>414</v>
      </c>
      <c r="E33" s="139">
        <v>304</v>
      </c>
      <c r="F33" s="139">
        <v>68</v>
      </c>
      <c r="G33" s="139">
        <v>487</v>
      </c>
      <c r="H33" s="141">
        <f t="shared" si="1"/>
        <v>-17.647058823529413</v>
      </c>
      <c r="I33" s="141">
        <f t="shared" si="0"/>
        <v>-14.989733059548255</v>
      </c>
    </row>
    <row r="34" spans="2:9" s="142" customFormat="1" ht="12" customHeight="1">
      <c r="B34" s="143" t="s">
        <v>151</v>
      </c>
      <c r="C34" s="144">
        <v>21</v>
      </c>
      <c r="D34" s="138">
        <v>46</v>
      </c>
      <c r="E34" s="139">
        <v>27</v>
      </c>
      <c r="F34" s="139">
        <v>36</v>
      </c>
      <c r="G34" s="139">
        <v>89</v>
      </c>
      <c r="H34" s="141">
        <f t="shared" si="1"/>
        <v>-41.666666666666671</v>
      </c>
      <c r="I34" s="141">
        <f t="shared" si="0"/>
        <v>-48.314606741573037</v>
      </c>
    </row>
    <row r="35" spans="2:9" s="142" customFormat="1" ht="12" customHeight="1">
      <c r="B35" s="143" t="s">
        <v>150</v>
      </c>
      <c r="C35" s="144">
        <v>16</v>
      </c>
      <c r="D35" s="138">
        <v>110</v>
      </c>
      <c r="E35" s="146">
        <v>74</v>
      </c>
      <c r="F35" s="146">
        <v>15</v>
      </c>
      <c r="G35" s="146">
        <v>101</v>
      </c>
      <c r="H35" s="141">
        <f t="shared" si="1"/>
        <v>6.666666666666667</v>
      </c>
      <c r="I35" s="141">
        <f t="shared" si="0"/>
        <v>8.9108910891089099</v>
      </c>
    </row>
    <row r="36" spans="2:9" s="142" customFormat="1" ht="12" customHeight="1">
      <c r="B36" s="143" t="s">
        <v>223</v>
      </c>
      <c r="C36" s="144">
        <v>18</v>
      </c>
      <c r="D36" s="138">
        <v>258</v>
      </c>
      <c r="E36" s="146">
        <v>203</v>
      </c>
      <c r="F36" s="146">
        <v>14</v>
      </c>
      <c r="G36" s="146">
        <v>200</v>
      </c>
      <c r="H36" s="141">
        <f t="shared" si="1"/>
        <v>28.571428571428569</v>
      </c>
      <c r="I36" s="141">
        <f>(D36-G36)/G36*100</f>
        <v>28.999999999999996</v>
      </c>
    </row>
    <row r="37" spans="2:9" s="142" customFormat="1" ht="12" customHeight="1">
      <c r="B37" s="143" t="s">
        <v>149</v>
      </c>
      <c r="C37" s="148" t="s">
        <v>2</v>
      </c>
      <c r="D37" s="146" t="s">
        <v>2</v>
      </c>
      <c r="E37" s="146" t="s">
        <v>2</v>
      </c>
      <c r="F37" s="146">
        <v>3</v>
      </c>
      <c r="G37" s="146">
        <v>97</v>
      </c>
      <c r="H37" s="149" t="s">
        <v>2</v>
      </c>
      <c r="I37" s="149" t="s">
        <v>2</v>
      </c>
    </row>
    <row r="38" spans="2:9" s="142" customFormat="1" ht="12" customHeight="1">
      <c r="B38" s="143" t="s">
        <v>148</v>
      </c>
      <c r="C38" s="148" t="s">
        <v>2</v>
      </c>
      <c r="D38" s="146" t="s">
        <v>2</v>
      </c>
      <c r="E38" s="146" t="s">
        <v>2</v>
      </c>
      <c r="F38" s="146" t="s">
        <v>2</v>
      </c>
      <c r="G38" s="146" t="s">
        <v>2</v>
      </c>
      <c r="H38" s="149" t="s">
        <v>2</v>
      </c>
      <c r="I38" s="149" t="s">
        <v>2</v>
      </c>
    </row>
    <row r="39" spans="2:9" s="142" customFormat="1" ht="12" customHeight="1">
      <c r="B39" s="143" t="s">
        <v>225</v>
      </c>
      <c r="C39" s="147" t="s">
        <v>2</v>
      </c>
      <c r="D39" s="139" t="s">
        <v>2</v>
      </c>
      <c r="E39" s="139" t="s">
        <v>2</v>
      </c>
      <c r="F39" s="139" t="s">
        <v>2</v>
      </c>
      <c r="G39" s="139" t="s">
        <v>2</v>
      </c>
      <c r="H39" s="145" t="s">
        <v>2</v>
      </c>
      <c r="I39" s="145" t="s">
        <v>2</v>
      </c>
    </row>
    <row r="40" spans="2:9" s="142" customFormat="1" ht="12" customHeight="1">
      <c r="B40" s="143" t="s">
        <v>81</v>
      </c>
      <c r="C40" s="147" t="s">
        <v>2</v>
      </c>
      <c r="D40" s="139" t="s">
        <v>2</v>
      </c>
      <c r="E40" s="139" t="s">
        <v>2</v>
      </c>
      <c r="F40" s="139" t="s">
        <v>2</v>
      </c>
      <c r="G40" s="139" t="s">
        <v>2</v>
      </c>
      <c r="H40" s="145" t="s">
        <v>258</v>
      </c>
      <c r="I40" s="145" t="s">
        <v>2</v>
      </c>
    </row>
    <row r="41" spans="2:9" s="142" customFormat="1" ht="12" customHeight="1">
      <c r="B41" s="143" t="s">
        <v>257</v>
      </c>
      <c r="C41" s="147">
        <v>1</v>
      </c>
      <c r="D41" s="139" t="s">
        <v>2</v>
      </c>
      <c r="E41" s="139" t="s">
        <v>2</v>
      </c>
      <c r="F41" s="139" t="s">
        <v>2</v>
      </c>
      <c r="G41" s="139" t="s">
        <v>2</v>
      </c>
      <c r="H41" s="150">
        <v>100</v>
      </c>
      <c r="I41" s="145" t="s">
        <v>2</v>
      </c>
    </row>
    <row r="42" spans="2:9" s="142" customFormat="1" ht="12" customHeight="1">
      <c r="B42" s="136" t="s">
        <v>4</v>
      </c>
      <c r="C42" s="147" t="s">
        <v>2</v>
      </c>
      <c r="D42" s="139" t="s">
        <v>2</v>
      </c>
      <c r="E42" s="139" t="s">
        <v>2</v>
      </c>
      <c r="F42" s="139">
        <v>41742</v>
      </c>
      <c r="G42" s="139">
        <v>348211</v>
      </c>
      <c r="H42" s="145" t="s">
        <v>2</v>
      </c>
      <c r="I42" s="145" t="s">
        <v>2</v>
      </c>
    </row>
    <row r="43" spans="2:9" s="142" customFormat="1" ht="12" customHeight="1">
      <c r="B43" s="143" t="s">
        <v>151</v>
      </c>
      <c r="C43" s="147" t="s">
        <v>2</v>
      </c>
      <c r="D43" s="139" t="s">
        <v>2</v>
      </c>
      <c r="E43" s="139" t="s">
        <v>2</v>
      </c>
      <c r="F43" s="139">
        <v>26496</v>
      </c>
      <c r="G43" s="139">
        <v>54984</v>
      </c>
      <c r="H43" s="145" t="s">
        <v>2</v>
      </c>
      <c r="I43" s="145" t="s">
        <v>2</v>
      </c>
    </row>
    <row r="44" spans="2:9" s="142" customFormat="1" ht="12" customHeight="1">
      <c r="B44" s="143" t="s">
        <v>150</v>
      </c>
      <c r="C44" s="147" t="s">
        <v>2</v>
      </c>
      <c r="D44" s="139" t="s">
        <v>2</v>
      </c>
      <c r="E44" s="139" t="s">
        <v>2</v>
      </c>
      <c r="F44" s="146">
        <v>7559</v>
      </c>
      <c r="G44" s="146">
        <v>49491</v>
      </c>
      <c r="H44" s="145" t="s">
        <v>2</v>
      </c>
      <c r="I44" s="145" t="s">
        <v>2</v>
      </c>
    </row>
    <row r="45" spans="2:9" s="142" customFormat="1" ht="12" customHeight="1">
      <c r="B45" s="143" t="s">
        <v>223</v>
      </c>
      <c r="C45" s="147" t="s">
        <v>2</v>
      </c>
      <c r="D45" s="139" t="s">
        <v>2</v>
      </c>
      <c r="E45" s="139" t="s">
        <v>2</v>
      </c>
      <c r="F45" s="146">
        <v>5628</v>
      </c>
      <c r="G45" s="146">
        <v>89336</v>
      </c>
      <c r="H45" s="145" t="s">
        <v>2</v>
      </c>
      <c r="I45" s="145" t="s">
        <v>2</v>
      </c>
    </row>
    <row r="46" spans="2:9" s="142" customFormat="1" ht="12" customHeight="1">
      <c r="B46" s="143" t="s">
        <v>149</v>
      </c>
      <c r="C46" s="147" t="s">
        <v>2</v>
      </c>
      <c r="D46" s="139" t="s">
        <v>2</v>
      </c>
      <c r="E46" s="139" t="s">
        <v>2</v>
      </c>
      <c r="F46" s="146">
        <v>982</v>
      </c>
      <c r="G46" s="146">
        <v>36896</v>
      </c>
      <c r="H46" s="145" t="s">
        <v>2</v>
      </c>
      <c r="I46" s="145" t="s">
        <v>2</v>
      </c>
    </row>
    <row r="47" spans="2:9" s="142" customFormat="1" ht="12" customHeight="1">
      <c r="B47" s="143" t="s">
        <v>148</v>
      </c>
      <c r="C47" s="147" t="s">
        <v>2</v>
      </c>
      <c r="D47" s="139" t="s">
        <v>2</v>
      </c>
      <c r="E47" s="139" t="s">
        <v>2</v>
      </c>
      <c r="F47" s="146">
        <v>636</v>
      </c>
      <c r="G47" s="146">
        <v>42277</v>
      </c>
      <c r="H47" s="145" t="s">
        <v>2</v>
      </c>
      <c r="I47" s="145" t="s">
        <v>2</v>
      </c>
    </row>
    <row r="48" spans="2:9" s="142" customFormat="1" ht="12" customHeight="1">
      <c r="B48" s="143" t="s">
        <v>225</v>
      </c>
      <c r="C48" s="147" t="s">
        <v>2</v>
      </c>
      <c r="D48" s="139" t="s">
        <v>2</v>
      </c>
      <c r="E48" s="139" t="s">
        <v>2</v>
      </c>
      <c r="F48" s="146">
        <v>256</v>
      </c>
      <c r="G48" s="146">
        <v>38763</v>
      </c>
      <c r="H48" s="145" t="s">
        <v>2</v>
      </c>
      <c r="I48" s="145" t="s">
        <v>2</v>
      </c>
    </row>
    <row r="49" spans="2:9" s="142" customFormat="1" ht="12" customHeight="1">
      <c r="B49" s="143" t="s">
        <v>81</v>
      </c>
      <c r="C49" s="147" t="s">
        <v>2</v>
      </c>
      <c r="D49" s="139" t="s">
        <v>2</v>
      </c>
      <c r="E49" s="139" t="s">
        <v>2</v>
      </c>
      <c r="F49" s="146">
        <v>65</v>
      </c>
      <c r="G49" s="146">
        <v>36464</v>
      </c>
      <c r="H49" s="145" t="s">
        <v>2</v>
      </c>
      <c r="I49" s="145" t="s">
        <v>2</v>
      </c>
    </row>
    <row r="50" spans="2:9" s="142" customFormat="1" ht="12" customHeight="1">
      <c r="B50" s="143" t="s">
        <v>257</v>
      </c>
      <c r="C50" s="147" t="s">
        <v>2</v>
      </c>
      <c r="D50" s="139" t="s">
        <v>2</v>
      </c>
      <c r="E50" s="139" t="s">
        <v>2</v>
      </c>
      <c r="F50" s="139">
        <v>120</v>
      </c>
      <c r="G50" s="139" t="s">
        <v>2</v>
      </c>
      <c r="H50" s="145" t="s">
        <v>2</v>
      </c>
      <c r="I50" s="145" t="s">
        <v>2</v>
      </c>
    </row>
    <row r="51" spans="2:9" s="142" customFormat="1" ht="12" customHeight="1">
      <c r="B51" s="136" t="s">
        <v>24</v>
      </c>
      <c r="C51" s="144">
        <v>37099</v>
      </c>
      <c r="D51" s="138">
        <v>302259</v>
      </c>
      <c r="E51" s="139">
        <v>161445</v>
      </c>
      <c r="F51" s="139">
        <v>41243</v>
      </c>
      <c r="G51" s="139">
        <v>335107</v>
      </c>
      <c r="H51" s="141">
        <f t="shared" si="1"/>
        <v>-10.047765681448974</v>
      </c>
      <c r="I51" s="141">
        <f t="shared" si="0"/>
        <v>-9.8022422688872517</v>
      </c>
    </row>
    <row r="52" spans="2:9" s="142" customFormat="1" ht="12" customHeight="1">
      <c r="B52" s="151" t="s">
        <v>80</v>
      </c>
      <c r="C52" s="144">
        <v>23522</v>
      </c>
      <c r="D52" s="138">
        <v>49233</v>
      </c>
      <c r="E52" s="139">
        <v>24444</v>
      </c>
      <c r="F52" s="139">
        <v>26255</v>
      </c>
      <c r="G52" s="139">
        <v>54550</v>
      </c>
      <c r="H52" s="141">
        <f t="shared" si="1"/>
        <v>-10.409445819843839</v>
      </c>
      <c r="I52" s="141">
        <f t="shared" si="0"/>
        <v>-9.7470210815765359</v>
      </c>
    </row>
    <row r="53" spans="2:9" s="142" customFormat="1" ht="12" customHeight="1">
      <c r="B53" s="151" t="s">
        <v>152</v>
      </c>
      <c r="C53" s="144">
        <v>6865</v>
      </c>
      <c r="D53" s="138">
        <v>44865</v>
      </c>
      <c r="E53" s="139">
        <v>23081</v>
      </c>
      <c r="F53" s="139">
        <v>7486</v>
      </c>
      <c r="G53" s="139">
        <v>48973</v>
      </c>
      <c r="H53" s="141">
        <f t="shared" si="1"/>
        <v>-8.2954849051562913</v>
      </c>
      <c r="I53" s="141">
        <f t="shared" si="0"/>
        <v>-8.3882955914483492</v>
      </c>
    </row>
    <row r="54" spans="2:9" s="142" customFormat="1" ht="12" customHeight="1">
      <c r="B54" s="143" t="s">
        <v>222</v>
      </c>
      <c r="C54" s="144">
        <v>4994</v>
      </c>
      <c r="D54" s="138">
        <v>79210</v>
      </c>
      <c r="E54" s="146">
        <v>42402</v>
      </c>
      <c r="F54" s="146">
        <v>5534</v>
      </c>
      <c r="G54" s="146">
        <v>87781</v>
      </c>
      <c r="H54" s="141">
        <f t="shared" si="1"/>
        <v>-9.7578604987350914</v>
      </c>
      <c r="I54" s="141">
        <f t="shared" si="0"/>
        <v>-9.7640719517891128</v>
      </c>
    </row>
    <row r="55" spans="2:9" s="142" customFormat="1" ht="12" customHeight="1">
      <c r="B55" s="143" t="s">
        <v>149</v>
      </c>
      <c r="C55" s="144">
        <v>797</v>
      </c>
      <c r="D55" s="138">
        <v>29904</v>
      </c>
      <c r="E55" s="139">
        <v>16023</v>
      </c>
      <c r="F55" s="139">
        <v>953</v>
      </c>
      <c r="G55" s="139">
        <v>35796</v>
      </c>
      <c r="H55" s="141">
        <f t="shared" si="1"/>
        <v>-16.369359916054567</v>
      </c>
      <c r="I55" s="141">
        <f t="shared" si="0"/>
        <v>-16.459939658062353</v>
      </c>
    </row>
    <row r="56" spans="2:9" s="142" customFormat="1" ht="12" customHeight="1">
      <c r="B56" s="143" t="s">
        <v>148</v>
      </c>
      <c r="C56" s="144">
        <v>526</v>
      </c>
      <c r="D56" s="138">
        <v>35010</v>
      </c>
      <c r="E56" s="146">
        <v>18581</v>
      </c>
      <c r="F56" s="146">
        <v>597</v>
      </c>
      <c r="G56" s="146">
        <v>39664</v>
      </c>
      <c r="H56" s="141">
        <f t="shared" si="1"/>
        <v>-11.892797319932999</v>
      </c>
      <c r="I56" s="141">
        <f t="shared" si="0"/>
        <v>-11.733561920129084</v>
      </c>
    </row>
    <row r="57" spans="2:9" s="142" customFormat="1" ht="12" customHeight="1">
      <c r="B57" s="143" t="s">
        <v>224</v>
      </c>
      <c r="C57" s="144">
        <v>206</v>
      </c>
      <c r="D57" s="138">
        <v>32808</v>
      </c>
      <c r="E57" s="146">
        <v>17604</v>
      </c>
      <c r="F57" s="146">
        <v>241</v>
      </c>
      <c r="G57" s="146">
        <v>36545</v>
      </c>
      <c r="H57" s="141">
        <f t="shared" si="1"/>
        <v>-14.522821576763487</v>
      </c>
      <c r="I57" s="141">
        <f t="shared" si="0"/>
        <v>-10.225749076481051</v>
      </c>
    </row>
    <row r="58" spans="2:9" s="142" customFormat="1" ht="12" customHeight="1">
      <c r="B58" s="143" t="s">
        <v>81</v>
      </c>
      <c r="C58" s="144">
        <v>47</v>
      </c>
      <c r="D58" s="138">
        <v>31229</v>
      </c>
      <c r="E58" s="146">
        <v>19310</v>
      </c>
      <c r="F58" s="146">
        <v>57</v>
      </c>
      <c r="G58" s="146">
        <v>31798</v>
      </c>
      <c r="H58" s="141">
        <f t="shared" si="1"/>
        <v>-17.543859649122805</v>
      </c>
      <c r="I58" s="141">
        <f t="shared" si="0"/>
        <v>-1.7894207182841688</v>
      </c>
    </row>
    <row r="59" spans="2:9" s="142" customFormat="1" ht="12" customHeight="1" thickBot="1">
      <c r="B59" s="152" t="s">
        <v>257</v>
      </c>
      <c r="C59" s="153">
        <v>142</v>
      </c>
      <c r="D59" s="154" t="s">
        <v>2</v>
      </c>
      <c r="E59" s="154" t="s">
        <v>2</v>
      </c>
      <c r="F59" s="154">
        <v>120</v>
      </c>
      <c r="G59" s="154" t="s">
        <v>2</v>
      </c>
      <c r="H59" s="141">
        <f t="shared" si="1"/>
        <v>18.333333333333332</v>
      </c>
      <c r="I59" s="155" t="s">
        <v>2</v>
      </c>
    </row>
    <row r="60" spans="2:9" s="142" customFormat="1" ht="16.5" customHeight="1">
      <c r="B60" s="454" t="s">
        <v>244</v>
      </c>
      <c r="C60" s="454"/>
      <c r="D60" s="454"/>
      <c r="E60" s="454"/>
      <c r="F60" s="454"/>
      <c r="G60" s="454"/>
      <c r="H60" s="454"/>
      <c r="I60" s="454"/>
    </row>
    <row r="61" spans="2:9" s="142" customFormat="1" ht="16.5" customHeight="1">
      <c r="B61" s="63" t="s">
        <v>259</v>
      </c>
      <c r="C61" s="156"/>
      <c r="D61" s="156"/>
      <c r="E61" s="156"/>
      <c r="F61" s="157"/>
      <c r="G61" s="158"/>
      <c r="H61" s="159"/>
      <c r="I61" s="159"/>
    </row>
    <row r="62" spans="2:9" s="164" customFormat="1" ht="12" customHeight="1">
      <c r="B62" s="160"/>
      <c r="C62" s="161"/>
      <c r="D62" s="162"/>
      <c r="E62" s="162"/>
      <c r="F62" s="161"/>
      <c r="G62" s="162"/>
      <c r="H62" s="163"/>
      <c r="I62" s="163"/>
    </row>
    <row r="63" spans="2:9" s="121" customFormat="1" ht="28.5" customHeight="1">
      <c r="B63" s="452"/>
      <c r="C63" s="452"/>
      <c r="D63" s="452"/>
      <c r="E63" s="452"/>
      <c r="F63" s="452"/>
      <c r="G63" s="452"/>
      <c r="H63" s="452"/>
      <c r="I63" s="452"/>
    </row>
    <row r="64" spans="2:9" s="129" customFormat="1" ht="19.5" customHeight="1" thickBot="1">
      <c r="B64" s="122"/>
      <c r="C64" s="123"/>
      <c r="D64" s="124"/>
      <c r="E64" s="124"/>
      <c r="F64" s="125"/>
      <c r="G64" s="126"/>
      <c r="H64" s="127"/>
      <c r="I64" s="128"/>
    </row>
    <row r="65" spans="2:9" s="133" customFormat="1" ht="14.25" customHeight="1">
      <c r="B65" s="447" t="s">
        <v>77</v>
      </c>
      <c r="C65" s="130" t="s">
        <v>251</v>
      </c>
      <c r="D65" s="131"/>
      <c r="E65" s="131"/>
      <c r="F65" s="132" t="s">
        <v>221</v>
      </c>
      <c r="G65" s="131"/>
      <c r="H65" s="450" t="s">
        <v>250</v>
      </c>
      <c r="I65" s="451"/>
    </row>
    <row r="66" spans="2:9" s="133" customFormat="1" ht="9" customHeight="1">
      <c r="B66" s="448"/>
      <c r="C66" s="443" t="s">
        <v>20</v>
      </c>
      <c r="D66" s="441" t="s">
        <v>78</v>
      </c>
      <c r="E66" s="134"/>
      <c r="F66" s="439" t="s">
        <v>20</v>
      </c>
      <c r="G66" s="439" t="s">
        <v>78</v>
      </c>
      <c r="H66" s="457" t="s">
        <v>20</v>
      </c>
      <c r="I66" s="455" t="s">
        <v>78</v>
      </c>
    </row>
    <row r="67" spans="2:9" s="133" customFormat="1" ht="12" customHeight="1">
      <c r="B67" s="449"/>
      <c r="C67" s="444"/>
      <c r="D67" s="442"/>
      <c r="E67" s="135" t="s">
        <v>79</v>
      </c>
      <c r="F67" s="440"/>
      <c r="G67" s="440"/>
      <c r="H67" s="458"/>
      <c r="I67" s="456"/>
    </row>
    <row r="68" spans="2:9" s="142" customFormat="1" ht="10.7" customHeight="1">
      <c r="B68" s="136" t="s">
        <v>228</v>
      </c>
      <c r="C68" s="165">
        <v>15</v>
      </c>
      <c r="D68" s="166">
        <v>121</v>
      </c>
      <c r="E68" s="167">
        <v>98</v>
      </c>
      <c r="F68" s="168">
        <v>22</v>
      </c>
      <c r="G68" s="169">
        <v>252</v>
      </c>
      <c r="H68" s="141">
        <f>(C68-F68)/F68*100</f>
        <v>-31.818181818181817</v>
      </c>
      <c r="I68" s="141">
        <f>(D68-G68)/G68*100</f>
        <v>-51.984126984126988</v>
      </c>
    </row>
    <row r="69" spans="2:9" s="142" customFormat="1" ht="10.7" customHeight="1">
      <c r="B69" s="151" t="s">
        <v>80</v>
      </c>
      <c r="C69" s="170">
        <v>8</v>
      </c>
      <c r="D69" s="171">
        <v>21</v>
      </c>
      <c r="E69" s="168">
        <v>13</v>
      </c>
      <c r="F69" s="168">
        <v>9</v>
      </c>
      <c r="G69" s="169">
        <v>17</v>
      </c>
      <c r="H69" s="141">
        <f t="shared" ref="H69:H130" si="2">(C69-F69)/F69*100</f>
        <v>-11.111111111111111</v>
      </c>
      <c r="I69" s="141">
        <f t="shared" ref="I69:I128" si="3">(D69-G69)/G69*100</f>
        <v>23.52941176470588</v>
      </c>
    </row>
    <row r="70" spans="2:9" s="142" customFormat="1" ht="10.7" customHeight="1">
      <c r="B70" s="151" t="s">
        <v>152</v>
      </c>
      <c r="C70" s="170">
        <v>1</v>
      </c>
      <c r="D70" s="171">
        <v>5</v>
      </c>
      <c r="E70" s="168">
        <v>3</v>
      </c>
      <c r="F70" s="168">
        <v>3</v>
      </c>
      <c r="G70" s="169">
        <v>21</v>
      </c>
      <c r="H70" s="141">
        <f t="shared" si="2"/>
        <v>-66.666666666666657</v>
      </c>
      <c r="I70" s="141">
        <f t="shared" si="3"/>
        <v>-76.19047619047619</v>
      </c>
    </row>
    <row r="71" spans="2:9" s="142" customFormat="1" ht="10.7" customHeight="1">
      <c r="B71" s="143" t="s">
        <v>222</v>
      </c>
      <c r="C71" s="170">
        <v>6</v>
      </c>
      <c r="D71" s="171">
        <v>95</v>
      </c>
      <c r="E71" s="168">
        <v>82</v>
      </c>
      <c r="F71" s="168">
        <v>9</v>
      </c>
      <c r="G71" s="169">
        <v>137</v>
      </c>
      <c r="H71" s="141">
        <f t="shared" si="2"/>
        <v>-33.333333333333329</v>
      </c>
      <c r="I71" s="141">
        <f t="shared" si="3"/>
        <v>-30.656934306569344</v>
      </c>
    </row>
    <row r="72" spans="2:9" s="142" customFormat="1" ht="10.7" customHeight="1">
      <c r="B72" s="143" t="s">
        <v>149</v>
      </c>
      <c r="C72" s="172" t="s">
        <v>2</v>
      </c>
      <c r="D72" s="168" t="s">
        <v>2</v>
      </c>
      <c r="E72" s="168" t="s">
        <v>2</v>
      </c>
      <c r="F72" s="168" t="s">
        <v>2</v>
      </c>
      <c r="G72" s="169" t="s">
        <v>2</v>
      </c>
      <c r="H72" s="145" t="s">
        <v>2</v>
      </c>
      <c r="I72" s="145" t="s">
        <v>2</v>
      </c>
    </row>
    <row r="73" spans="2:9" s="142" customFormat="1" ht="10.7" customHeight="1">
      <c r="B73" s="143" t="s">
        <v>148</v>
      </c>
      <c r="C73" s="172" t="s">
        <v>2</v>
      </c>
      <c r="D73" s="168" t="s">
        <v>2</v>
      </c>
      <c r="E73" s="168" t="s">
        <v>2</v>
      </c>
      <c r="F73" s="168">
        <v>1</v>
      </c>
      <c r="G73" s="169">
        <v>77</v>
      </c>
      <c r="H73" s="145" t="s">
        <v>2</v>
      </c>
      <c r="I73" s="145" t="s">
        <v>2</v>
      </c>
    </row>
    <row r="74" spans="2:9" s="142" customFormat="1" ht="10.7" customHeight="1">
      <c r="B74" s="143" t="s">
        <v>224</v>
      </c>
      <c r="C74" s="172" t="s">
        <v>2</v>
      </c>
      <c r="D74" s="168" t="s">
        <v>2</v>
      </c>
      <c r="E74" s="168" t="s">
        <v>2</v>
      </c>
      <c r="F74" s="168" t="s">
        <v>2</v>
      </c>
      <c r="G74" s="169" t="s">
        <v>2</v>
      </c>
      <c r="H74" s="145" t="s">
        <v>2</v>
      </c>
      <c r="I74" s="145" t="s">
        <v>2</v>
      </c>
    </row>
    <row r="75" spans="2:9" s="142" customFormat="1" ht="10.7" customHeight="1">
      <c r="B75" s="143" t="s">
        <v>81</v>
      </c>
      <c r="C75" s="172" t="s">
        <v>2</v>
      </c>
      <c r="D75" s="168" t="s">
        <v>2</v>
      </c>
      <c r="E75" s="168" t="s">
        <v>2</v>
      </c>
      <c r="F75" s="168" t="s">
        <v>2</v>
      </c>
      <c r="G75" s="169" t="s">
        <v>2</v>
      </c>
      <c r="H75" s="145" t="s">
        <v>2</v>
      </c>
      <c r="I75" s="145" t="s">
        <v>2</v>
      </c>
    </row>
    <row r="76" spans="2:9" s="142" customFormat="1" ht="10.7" customHeight="1">
      <c r="B76" s="143" t="s">
        <v>257</v>
      </c>
      <c r="C76" s="172" t="s">
        <v>2</v>
      </c>
      <c r="D76" s="168" t="s">
        <v>2</v>
      </c>
      <c r="E76" s="168" t="s">
        <v>2</v>
      </c>
      <c r="F76" s="168" t="s">
        <v>2</v>
      </c>
      <c r="G76" s="169" t="s">
        <v>2</v>
      </c>
      <c r="H76" s="145" t="s">
        <v>2</v>
      </c>
      <c r="I76" s="145" t="s">
        <v>2</v>
      </c>
    </row>
    <row r="77" spans="2:9" s="142" customFormat="1" ht="10.7" customHeight="1">
      <c r="B77" s="136" t="s">
        <v>82</v>
      </c>
      <c r="C77" s="172">
        <v>3581</v>
      </c>
      <c r="D77" s="168">
        <v>22577</v>
      </c>
      <c r="E77" s="168">
        <v>18369</v>
      </c>
      <c r="F77" s="168">
        <v>4088</v>
      </c>
      <c r="G77" s="169">
        <v>25646</v>
      </c>
      <c r="H77" s="141">
        <f>(C77-F77)/F77*100</f>
        <v>-12.402152641878669</v>
      </c>
      <c r="I77" s="141">
        <f>(D77-G77)/G77*100</f>
        <v>-11.966778444981674</v>
      </c>
    </row>
    <row r="78" spans="2:9" s="142" customFormat="1" ht="10.7" customHeight="1">
      <c r="B78" s="173" t="s">
        <v>80</v>
      </c>
      <c r="C78" s="170">
        <v>1989</v>
      </c>
      <c r="D78" s="171">
        <v>4578</v>
      </c>
      <c r="E78" s="174">
        <v>3504</v>
      </c>
      <c r="F78" s="168">
        <v>2326</v>
      </c>
      <c r="G78" s="175">
        <v>5242</v>
      </c>
      <c r="H78" s="141">
        <f t="shared" si="2"/>
        <v>-14.488392089423904</v>
      </c>
      <c r="I78" s="141">
        <f t="shared" si="3"/>
        <v>-12.666921022510492</v>
      </c>
    </row>
    <row r="79" spans="2:9" s="142" customFormat="1" ht="10.7" customHeight="1">
      <c r="B79" s="173" t="s">
        <v>227</v>
      </c>
      <c r="C79" s="170">
        <v>974</v>
      </c>
      <c r="D79" s="171">
        <v>6300</v>
      </c>
      <c r="E79" s="168">
        <v>4956</v>
      </c>
      <c r="F79" s="168">
        <v>1079</v>
      </c>
      <c r="G79" s="169">
        <v>7110</v>
      </c>
      <c r="H79" s="141">
        <f t="shared" si="2"/>
        <v>-9.7312326227988883</v>
      </c>
      <c r="I79" s="141">
        <f t="shared" si="3"/>
        <v>-11.39240506329114</v>
      </c>
    </row>
    <row r="80" spans="2:9" s="142" customFormat="1" ht="10.7" customHeight="1">
      <c r="B80" s="143" t="s">
        <v>222</v>
      </c>
      <c r="C80" s="170">
        <v>526</v>
      </c>
      <c r="D80" s="171">
        <v>7668</v>
      </c>
      <c r="E80" s="168">
        <v>6398</v>
      </c>
      <c r="F80" s="168">
        <v>586</v>
      </c>
      <c r="G80" s="169">
        <v>8723</v>
      </c>
      <c r="H80" s="141">
        <f t="shared" si="2"/>
        <v>-10.238907849829351</v>
      </c>
      <c r="I80" s="141">
        <f t="shared" si="3"/>
        <v>-12.094462914135045</v>
      </c>
    </row>
    <row r="81" spans="2:9" s="142" customFormat="1" ht="10.7" customHeight="1">
      <c r="B81" s="143" t="s">
        <v>149</v>
      </c>
      <c r="C81" s="170">
        <v>64</v>
      </c>
      <c r="D81" s="171">
        <v>2340</v>
      </c>
      <c r="E81" s="168">
        <v>2013</v>
      </c>
      <c r="F81" s="168">
        <v>65</v>
      </c>
      <c r="G81" s="169">
        <v>2413</v>
      </c>
      <c r="H81" s="141">
        <f t="shared" si="2"/>
        <v>-1.5384615384615385</v>
      </c>
      <c r="I81" s="141">
        <f t="shared" si="3"/>
        <v>-3.0252797347699958</v>
      </c>
    </row>
    <row r="82" spans="2:9" s="142" customFormat="1" ht="10.7" customHeight="1">
      <c r="B82" s="143" t="s">
        <v>148</v>
      </c>
      <c r="C82" s="170">
        <v>23</v>
      </c>
      <c r="D82" s="171">
        <v>1469</v>
      </c>
      <c r="E82" s="168">
        <v>1297</v>
      </c>
      <c r="F82" s="168">
        <v>26</v>
      </c>
      <c r="G82" s="169">
        <v>1684</v>
      </c>
      <c r="H82" s="141">
        <f t="shared" si="2"/>
        <v>-11.538461538461538</v>
      </c>
      <c r="I82" s="141">
        <f t="shared" si="3"/>
        <v>-12.767220902612827</v>
      </c>
    </row>
    <row r="83" spans="2:9" s="142" customFormat="1" ht="10.7" customHeight="1">
      <c r="B83" s="143" t="s">
        <v>224</v>
      </c>
      <c r="C83" s="170">
        <v>2</v>
      </c>
      <c r="D83" s="171">
        <v>222</v>
      </c>
      <c r="E83" s="168">
        <v>201</v>
      </c>
      <c r="F83" s="168">
        <v>3</v>
      </c>
      <c r="G83" s="169">
        <v>474</v>
      </c>
      <c r="H83" s="141">
        <f t="shared" si="2"/>
        <v>-33.333333333333329</v>
      </c>
      <c r="I83" s="141">
        <f t="shared" si="3"/>
        <v>-53.164556962025308</v>
      </c>
    </row>
    <row r="84" spans="2:9" s="142" customFormat="1" ht="10.7" customHeight="1">
      <c r="B84" s="143" t="s">
        <v>81</v>
      </c>
      <c r="C84" s="172" t="s">
        <v>2</v>
      </c>
      <c r="D84" s="168" t="s">
        <v>2</v>
      </c>
      <c r="E84" s="168" t="s">
        <v>2</v>
      </c>
      <c r="F84" s="168" t="s">
        <v>2</v>
      </c>
      <c r="G84" s="169" t="s">
        <v>2</v>
      </c>
      <c r="H84" s="176" t="s">
        <v>2</v>
      </c>
      <c r="I84" s="176" t="s">
        <v>2</v>
      </c>
    </row>
    <row r="85" spans="2:9" s="142" customFormat="1" ht="10.7" customHeight="1">
      <c r="B85" s="143" t="s">
        <v>257</v>
      </c>
      <c r="C85" s="170">
        <v>3</v>
      </c>
      <c r="D85" s="168" t="s">
        <v>2</v>
      </c>
      <c r="E85" s="168" t="s">
        <v>2</v>
      </c>
      <c r="F85" s="168">
        <v>3</v>
      </c>
      <c r="G85" s="169" t="s">
        <v>2</v>
      </c>
      <c r="H85" s="141">
        <f t="shared" si="2"/>
        <v>0</v>
      </c>
      <c r="I85" s="176" t="s">
        <v>2</v>
      </c>
    </row>
    <row r="86" spans="2:9" s="142" customFormat="1" ht="10.7" customHeight="1">
      <c r="B86" s="136" t="s">
        <v>83</v>
      </c>
      <c r="C86" s="170">
        <v>2915</v>
      </c>
      <c r="D86" s="171">
        <v>55253</v>
      </c>
      <c r="E86" s="168">
        <v>37763</v>
      </c>
      <c r="F86" s="168">
        <v>2941</v>
      </c>
      <c r="G86" s="169">
        <v>53580</v>
      </c>
      <c r="H86" s="141">
        <f t="shared" si="2"/>
        <v>-0.88405304318259093</v>
      </c>
      <c r="I86" s="141">
        <f t="shared" si="3"/>
        <v>3.122433743934304</v>
      </c>
    </row>
    <row r="87" spans="2:9" s="142" customFormat="1" ht="10.7" customHeight="1">
      <c r="B87" s="151" t="s">
        <v>80</v>
      </c>
      <c r="C87" s="170">
        <v>1327</v>
      </c>
      <c r="D87" s="171">
        <v>3145</v>
      </c>
      <c r="E87" s="168">
        <v>1971</v>
      </c>
      <c r="F87" s="168">
        <v>1355</v>
      </c>
      <c r="G87" s="169">
        <v>3197</v>
      </c>
      <c r="H87" s="141">
        <f t="shared" si="2"/>
        <v>-2.0664206642066421</v>
      </c>
      <c r="I87" s="141">
        <f t="shared" si="3"/>
        <v>-1.6265248670628716</v>
      </c>
    </row>
    <row r="88" spans="2:9" s="142" customFormat="1" ht="10.7" customHeight="1">
      <c r="B88" s="151" t="s">
        <v>152</v>
      </c>
      <c r="C88" s="170">
        <v>658</v>
      </c>
      <c r="D88" s="171">
        <v>4431</v>
      </c>
      <c r="E88" s="168">
        <v>2605</v>
      </c>
      <c r="F88" s="168">
        <v>651</v>
      </c>
      <c r="G88" s="169">
        <v>4367</v>
      </c>
      <c r="H88" s="141">
        <f t="shared" si="2"/>
        <v>1.0752688172043012</v>
      </c>
      <c r="I88" s="141">
        <f t="shared" si="3"/>
        <v>1.4655369819097779</v>
      </c>
    </row>
    <row r="89" spans="2:9" s="142" customFormat="1" ht="10.7" customHeight="1">
      <c r="B89" s="143" t="s">
        <v>222</v>
      </c>
      <c r="C89" s="170">
        <v>624</v>
      </c>
      <c r="D89" s="171">
        <v>10492</v>
      </c>
      <c r="E89" s="174">
        <v>6289</v>
      </c>
      <c r="F89" s="168">
        <v>619</v>
      </c>
      <c r="G89" s="175">
        <v>10156</v>
      </c>
      <c r="H89" s="141">
        <f t="shared" si="2"/>
        <v>0.80775444264943452</v>
      </c>
      <c r="I89" s="141">
        <f t="shared" si="3"/>
        <v>3.3083891295785741</v>
      </c>
    </row>
    <row r="90" spans="2:9" s="142" customFormat="1" ht="10.7" customHeight="1">
      <c r="B90" s="143" t="s">
        <v>149</v>
      </c>
      <c r="C90" s="170">
        <v>118</v>
      </c>
      <c r="D90" s="171">
        <v>4502</v>
      </c>
      <c r="E90" s="168">
        <v>2655</v>
      </c>
      <c r="F90" s="168">
        <v>138</v>
      </c>
      <c r="G90" s="169">
        <v>5216</v>
      </c>
      <c r="H90" s="141">
        <f t="shared" si="2"/>
        <v>-14.492753623188406</v>
      </c>
      <c r="I90" s="141">
        <f t="shared" si="3"/>
        <v>-13.688650306748466</v>
      </c>
    </row>
    <row r="91" spans="2:9" s="142" customFormat="1" ht="10.7" customHeight="1">
      <c r="B91" s="143" t="s">
        <v>148</v>
      </c>
      <c r="C91" s="170">
        <v>103</v>
      </c>
      <c r="D91" s="171">
        <v>7060</v>
      </c>
      <c r="E91" s="168">
        <v>4522</v>
      </c>
      <c r="F91" s="168">
        <v>96</v>
      </c>
      <c r="G91" s="169">
        <v>6796</v>
      </c>
      <c r="H91" s="141">
        <f t="shared" si="2"/>
        <v>7.291666666666667</v>
      </c>
      <c r="I91" s="141">
        <f t="shared" si="3"/>
        <v>3.8846380223660977</v>
      </c>
    </row>
    <row r="92" spans="2:9" s="142" customFormat="1" ht="10.7" customHeight="1">
      <c r="B92" s="143" t="s">
        <v>224</v>
      </c>
      <c r="C92" s="170">
        <v>56</v>
      </c>
      <c r="D92" s="171">
        <v>8943</v>
      </c>
      <c r="E92" s="168">
        <v>6446</v>
      </c>
      <c r="F92" s="168">
        <v>53</v>
      </c>
      <c r="G92" s="169">
        <v>8631</v>
      </c>
      <c r="H92" s="141">
        <f t="shared" si="2"/>
        <v>5.6603773584905666</v>
      </c>
      <c r="I92" s="141">
        <f t="shared" si="3"/>
        <v>3.6148766075773371</v>
      </c>
    </row>
    <row r="93" spans="2:9" s="142" customFormat="1" ht="10.7" customHeight="1">
      <c r="B93" s="143" t="s">
        <v>81</v>
      </c>
      <c r="C93" s="170">
        <v>21</v>
      </c>
      <c r="D93" s="171">
        <v>16680</v>
      </c>
      <c r="E93" s="168">
        <v>13275</v>
      </c>
      <c r="F93" s="168">
        <v>22</v>
      </c>
      <c r="G93" s="169">
        <v>15217</v>
      </c>
      <c r="H93" s="141">
        <f t="shared" si="2"/>
        <v>-4.5454545454545459</v>
      </c>
      <c r="I93" s="141">
        <f t="shared" si="3"/>
        <v>9.6142472235000334</v>
      </c>
    </row>
    <row r="94" spans="2:9" s="142" customFormat="1" ht="10.7" customHeight="1">
      <c r="B94" s="143" t="s">
        <v>257</v>
      </c>
      <c r="C94" s="170">
        <v>8</v>
      </c>
      <c r="D94" s="168" t="s">
        <v>2</v>
      </c>
      <c r="E94" s="168" t="s">
        <v>2</v>
      </c>
      <c r="F94" s="168">
        <v>7</v>
      </c>
      <c r="G94" s="169" t="s">
        <v>2</v>
      </c>
      <c r="H94" s="141">
        <f t="shared" si="2"/>
        <v>14.285714285714285</v>
      </c>
      <c r="I94" s="145" t="s">
        <v>2</v>
      </c>
    </row>
    <row r="95" spans="2:9" s="142" customFormat="1" ht="10.7" customHeight="1">
      <c r="B95" s="173" t="s">
        <v>84</v>
      </c>
      <c r="C95" s="170">
        <v>31</v>
      </c>
      <c r="D95" s="171">
        <v>1017</v>
      </c>
      <c r="E95" s="174">
        <v>925</v>
      </c>
      <c r="F95" s="174">
        <v>91</v>
      </c>
      <c r="G95" s="175">
        <v>1767</v>
      </c>
      <c r="H95" s="141">
        <f t="shared" si="2"/>
        <v>-65.934065934065927</v>
      </c>
      <c r="I95" s="141">
        <f t="shared" si="3"/>
        <v>-42.444821731748725</v>
      </c>
    </row>
    <row r="96" spans="2:9" s="142" customFormat="1" ht="10.7" customHeight="1">
      <c r="B96" s="151" t="s">
        <v>80</v>
      </c>
      <c r="C96" s="170">
        <v>9</v>
      </c>
      <c r="D96" s="171">
        <v>27</v>
      </c>
      <c r="E96" s="174">
        <v>23</v>
      </c>
      <c r="F96" s="174">
        <v>31</v>
      </c>
      <c r="G96" s="175">
        <v>93</v>
      </c>
      <c r="H96" s="141">
        <f t="shared" si="2"/>
        <v>-70.967741935483872</v>
      </c>
      <c r="I96" s="141">
        <f t="shared" si="3"/>
        <v>-70.967741935483872</v>
      </c>
    </row>
    <row r="97" spans="2:13" s="142" customFormat="1" ht="10.7" customHeight="1">
      <c r="B97" s="151" t="s">
        <v>152</v>
      </c>
      <c r="C97" s="170">
        <v>4</v>
      </c>
      <c r="D97" s="171">
        <v>30</v>
      </c>
      <c r="E97" s="174">
        <v>28</v>
      </c>
      <c r="F97" s="174">
        <v>18</v>
      </c>
      <c r="G97" s="175">
        <v>115</v>
      </c>
      <c r="H97" s="141">
        <f t="shared" si="2"/>
        <v>-77.777777777777786</v>
      </c>
      <c r="I97" s="141">
        <f t="shared" si="3"/>
        <v>-73.91304347826086</v>
      </c>
    </row>
    <row r="98" spans="2:13" s="142" customFormat="1" ht="10.7" customHeight="1">
      <c r="B98" s="143" t="s">
        <v>222</v>
      </c>
      <c r="C98" s="170">
        <v>8</v>
      </c>
      <c r="D98" s="171">
        <v>133</v>
      </c>
      <c r="E98" s="174">
        <v>131</v>
      </c>
      <c r="F98" s="174">
        <v>22</v>
      </c>
      <c r="G98" s="175">
        <v>351</v>
      </c>
      <c r="H98" s="141">
        <f t="shared" si="2"/>
        <v>-63.636363636363633</v>
      </c>
      <c r="I98" s="141">
        <f t="shared" si="3"/>
        <v>-62.10826210826211</v>
      </c>
    </row>
    <row r="99" spans="2:13" s="142" customFormat="1" ht="10.7" customHeight="1">
      <c r="B99" s="143" t="s">
        <v>149</v>
      </c>
      <c r="C99" s="170">
        <v>4</v>
      </c>
      <c r="D99" s="171">
        <v>143</v>
      </c>
      <c r="E99" s="174">
        <v>130</v>
      </c>
      <c r="F99" s="174">
        <v>9</v>
      </c>
      <c r="G99" s="175">
        <v>364</v>
      </c>
      <c r="H99" s="141">
        <f t="shared" si="2"/>
        <v>-55.555555555555557</v>
      </c>
      <c r="I99" s="141">
        <f t="shared" si="3"/>
        <v>-60.714285714285708</v>
      </c>
    </row>
    <row r="100" spans="2:13" s="142" customFormat="1" ht="10.7" customHeight="1">
      <c r="B100" s="143" t="s">
        <v>148</v>
      </c>
      <c r="C100" s="170">
        <v>4</v>
      </c>
      <c r="D100" s="171">
        <v>261</v>
      </c>
      <c r="E100" s="174">
        <v>253</v>
      </c>
      <c r="F100" s="174">
        <v>6</v>
      </c>
      <c r="G100" s="175">
        <v>416</v>
      </c>
      <c r="H100" s="141">
        <f t="shared" si="2"/>
        <v>-33.333333333333329</v>
      </c>
      <c r="I100" s="141">
        <f t="shared" si="3"/>
        <v>-37.259615384615387</v>
      </c>
    </row>
    <row r="101" spans="2:13" s="142" customFormat="1" ht="10.7" customHeight="1">
      <c r="B101" s="143" t="s">
        <v>224</v>
      </c>
      <c r="C101" s="170">
        <v>1</v>
      </c>
      <c r="D101" s="171">
        <v>101</v>
      </c>
      <c r="E101" s="168">
        <v>90</v>
      </c>
      <c r="F101" s="168">
        <v>1</v>
      </c>
      <c r="G101" s="168">
        <v>101</v>
      </c>
      <c r="H101" s="141">
        <f t="shared" si="2"/>
        <v>0</v>
      </c>
      <c r="I101" s="141">
        <f t="shared" si="3"/>
        <v>0</v>
      </c>
    </row>
    <row r="102" spans="2:13" s="142" customFormat="1" ht="10.7" customHeight="1">
      <c r="B102" s="143" t="s">
        <v>81</v>
      </c>
      <c r="C102" s="170">
        <v>1</v>
      </c>
      <c r="D102" s="171">
        <v>322</v>
      </c>
      <c r="E102" s="168">
        <v>270</v>
      </c>
      <c r="F102" s="168">
        <v>1</v>
      </c>
      <c r="G102" s="169">
        <v>327</v>
      </c>
      <c r="H102" s="141">
        <f t="shared" si="2"/>
        <v>0</v>
      </c>
      <c r="I102" s="141">
        <f t="shared" si="3"/>
        <v>-1.5290519877675841</v>
      </c>
    </row>
    <row r="103" spans="2:13" s="142" customFormat="1" ht="10.7" customHeight="1">
      <c r="B103" s="143" t="s">
        <v>257</v>
      </c>
      <c r="C103" s="172" t="s">
        <v>2</v>
      </c>
      <c r="D103" s="168" t="s">
        <v>2</v>
      </c>
      <c r="E103" s="168" t="s">
        <v>2</v>
      </c>
      <c r="F103" s="168">
        <v>3</v>
      </c>
      <c r="G103" s="169" t="s">
        <v>2</v>
      </c>
      <c r="H103" s="176" t="s">
        <v>2</v>
      </c>
      <c r="I103" s="176" t="s">
        <v>2</v>
      </c>
    </row>
    <row r="104" spans="2:13" s="142" customFormat="1" ht="10.7" customHeight="1">
      <c r="B104" s="136" t="s">
        <v>85</v>
      </c>
      <c r="C104" s="170">
        <v>264</v>
      </c>
      <c r="D104" s="171">
        <v>3874</v>
      </c>
      <c r="E104" s="168">
        <v>2695</v>
      </c>
      <c r="F104" s="168">
        <v>282</v>
      </c>
      <c r="G104" s="169">
        <v>4071</v>
      </c>
      <c r="H104" s="141">
        <f t="shared" si="2"/>
        <v>-6.3829787234042552</v>
      </c>
      <c r="I104" s="141">
        <f t="shared" si="3"/>
        <v>-4.8391058707934169</v>
      </c>
    </row>
    <row r="105" spans="2:13" s="142" customFormat="1" ht="10.7" customHeight="1">
      <c r="B105" s="151" t="s">
        <v>80</v>
      </c>
      <c r="C105" s="170">
        <v>140</v>
      </c>
      <c r="D105" s="171">
        <v>327</v>
      </c>
      <c r="E105" s="168">
        <v>200</v>
      </c>
      <c r="F105" s="168">
        <v>136</v>
      </c>
      <c r="G105" s="169">
        <v>318</v>
      </c>
      <c r="H105" s="141">
        <f t="shared" si="2"/>
        <v>2.9411764705882351</v>
      </c>
      <c r="I105" s="141">
        <f t="shared" si="3"/>
        <v>2.8301886792452833</v>
      </c>
    </row>
    <row r="106" spans="2:13" s="142" customFormat="1" ht="10.7" customHeight="1">
      <c r="B106" s="151" t="s">
        <v>152</v>
      </c>
      <c r="C106" s="170">
        <v>48</v>
      </c>
      <c r="D106" s="171">
        <v>308</v>
      </c>
      <c r="E106" s="168">
        <v>192</v>
      </c>
      <c r="F106" s="168">
        <v>77</v>
      </c>
      <c r="G106" s="169">
        <v>487</v>
      </c>
      <c r="H106" s="141">
        <f t="shared" si="2"/>
        <v>-37.662337662337663</v>
      </c>
      <c r="I106" s="141">
        <f t="shared" si="3"/>
        <v>-36.755646817248461</v>
      </c>
    </row>
    <row r="107" spans="2:13" s="142" customFormat="1" ht="10.7" customHeight="1">
      <c r="B107" s="143" t="s">
        <v>222</v>
      </c>
      <c r="C107" s="170">
        <v>47</v>
      </c>
      <c r="D107" s="171">
        <v>766</v>
      </c>
      <c r="E107" s="168">
        <v>492</v>
      </c>
      <c r="F107" s="168">
        <v>45</v>
      </c>
      <c r="G107" s="169">
        <v>708</v>
      </c>
      <c r="H107" s="141">
        <f t="shared" si="2"/>
        <v>4.4444444444444446</v>
      </c>
      <c r="I107" s="141">
        <f t="shared" si="3"/>
        <v>8.1920903954802249</v>
      </c>
    </row>
    <row r="108" spans="2:13" s="142" customFormat="1" ht="10.7" customHeight="1">
      <c r="B108" s="143" t="s">
        <v>149</v>
      </c>
      <c r="C108" s="170">
        <v>14</v>
      </c>
      <c r="D108" s="171">
        <v>532</v>
      </c>
      <c r="E108" s="168">
        <v>312</v>
      </c>
      <c r="F108" s="168">
        <v>12</v>
      </c>
      <c r="G108" s="169">
        <v>452</v>
      </c>
      <c r="H108" s="141">
        <f t="shared" si="2"/>
        <v>16.666666666666664</v>
      </c>
      <c r="I108" s="141">
        <f t="shared" si="3"/>
        <v>17.699115044247787</v>
      </c>
    </row>
    <row r="109" spans="2:13" s="142" customFormat="1" ht="10.7" customHeight="1">
      <c r="B109" s="143" t="s">
        <v>148</v>
      </c>
      <c r="C109" s="170">
        <v>2</v>
      </c>
      <c r="D109" s="171">
        <v>151</v>
      </c>
      <c r="E109" s="174">
        <v>118</v>
      </c>
      <c r="F109" s="174">
        <v>3</v>
      </c>
      <c r="G109" s="175">
        <v>233</v>
      </c>
      <c r="H109" s="141">
        <f t="shared" si="2"/>
        <v>-33.333333333333329</v>
      </c>
      <c r="I109" s="141">
        <f t="shared" si="3"/>
        <v>-35.193133047210303</v>
      </c>
    </row>
    <row r="110" spans="2:13" s="142" customFormat="1" ht="10.7" customHeight="1">
      <c r="B110" s="143" t="s">
        <v>224</v>
      </c>
      <c r="C110" s="170">
        <v>9</v>
      </c>
      <c r="D110" s="171">
        <v>1485</v>
      </c>
      <c r="E110" s="168">
        <v>1096</v>
      </c>
      <c r="F110" s="168">
        <v>5</v>
      </c>
      <c r="G110" s="169">
        <v>812</v>
      </c>
      <c r="H110" s="141">
        <f t="shared" si="2"/>
        <v>80</v>
      </c>
      <c r="I110" s="141">
        <f t="shared" si="3"/>
        <v>82.881773399014776</v>
      </c>
      <c r="L110" s="177"/>
      <c r="M110" s="177"/>
    </row>
    <row r="111" spans="2:13" s="142" customFormat="1" ht="10.7" customHeight="1">
      <c r="B111" s="143" t="s">
        <v>81</v>
      </c>
      <c r="C111" s="170">
        <v>1</v>
      </c>
      <c r="D111" s="171">
        <v>305</v>
      </c>
      <c r="E111" s="174">
        <v>285</v>
      </c>
      <c r="F111" s="174">
        <v>3</v>
      </c>
      <c r="G111" s="175">
        <v>1061</v>
      </c>
      <c r="H111" s="141">
        <f t="shared" si="2"/>
        <v>-66.666666666666657</v>
      </c>
      <c r="I111" s="141">
        <f t="shared" si="3"/>
        <v>-71.253534401508006</v>
      </c>
    </row>
    <row r="112" spans="2:13" s="142" customFormat="1" ht="10.7" customHeight="1">
      <c r="B112" s="143" t="s">
        <v>257</v>
      </c>
      <c r="C112" s="170">
        <v>3</v>
      </c>
      <c r="D112" s="168" t="s">
        <v>2</v>
      </c>
      <c r="E112" s="168" t="s">
        <v>2</v>
      </c>
      <c r="F112" s="168">
        <v>1</v>
      </c>
      <c r="G112" s="168" t="s">
        <v>2</v>
      </c>
      <c r="H112" s="141">
        <f t="shared" si="2"/>
        <v>200</v>
      </c>
      <c r="I112" s="145" t="s">
        <v>2</v>
      </c>
    </row>
    <row r="113" spans="2:9" s="142" customFormat="1" ht="10.7" customHeight="1">
      <c r="B113" s="136" t="s">
        <v>236</v>
      </c>
      <c r="C113" s="170">
        <v>874</v>
      </c>
      <c r="D113" s="171">
        <v>15028</v>
      </c>
      <c r="E113" s="168">
        <v>12937</v>
      </c>
      <c r="F113" s="168">
        <v>930</v>
      </c>
      <c r="G113" s="169">
        <v>16177</v>
      </c>
      <c r="H113" s="141">
        <f t="shared" si="2"/>
        <v>-6.021505376344086</v>
      </c>
      <c r="I113" s="141">
        <f t="shared" si="3"/>
        <v>-7.1026766396736107</v>
      </c>
    </row>
    <row r="114" spans="2:9" s="142" customFormat="1" ht="10.7" customHeight="1">
      <c r="B114" s="151" t="s">
        <v>80</v>
      </c>
      <c r="C114" s="170">
        <v>233</v>
      </c>
      <c r="D114" s="171">
        <v>534</v>
      </c>
      <c r="E114" s="168">
        <v>405</v>
      </c>
      <c r="F114" s="168">
        <v>237</v>
      </c>
      <c r="G114" s="169">
        <v>531</v>
      </c>
      <c r="H114" s="141">
        <f t="shared" si="2"/>
        <v>-1.6877637130801686</v>
      </c>
      <c r="I114" s="141">
        <f t="shared" si="3"/>
        <v>0.56497175141242939</v>
      </c>
    </row>
    <row r="115" spans="2:9" s="142" customFormat="1" ht="10.7" customHeight="1">
      <c r="B115" s="151" t="s">
        <v>152</v>
      </c>
      <c r="C115" s="170">
        <v>213</v>
      </c>
      <c r="D115" s="171">
        <v>1470</v>
      </c>
      <c r="E115" s="168">
        <v>1226</v>
      </c>
      <c r="F115" s="168">
        <v>233</v>
      </c>
      <c r="G115" s="169">
        <v>1615</v>
      </c>
      <c r="H115" s="141">
        <f t="shared" si="2"/>
        <v>-8.5836909871244629</v>
      </c>
      <c r="I115" s="141">
        <f t="shared" si="3"/>
        <v>-8.9783281733746119</v>
      </c>
    </row>
    <row r="116" spans="2:9" s="142" customFormat="1" ht="10.7" customHeight="1">
      <c r="B116" s="143" t="s">
        <v>222</v>
      </c>
      <c r="C116" s="170">
        <v>286</v>
      </c>
      <c r="D116" s="171">
        <v>4732</v>
      </c>
      <c r="E116" s="168">
        <v>4159</v>
      </c>
      <c r="F116" s="168">
        <v>303</v>
      </c>
      <c r="G116" s="169">
        <v>5045</v>
      </c>
      <c r="H116" s="141">
        <f t="shared" si="2"/>
        <v>-5.6105610561056105</v>
      </c>
      <c r="I116" s="141">
        <f t="shared" si="3"/>
        <v>-6.2041625371655105</v>
      </c>
    </row>
    <row r="117" spans="2:9" s="142" customFormat="1" ht="10.7" customHeight="1">
      <c r="B117" s="143" t="s">
        <v>149</v>
      </c>
      <c r="C117" s="170">
        <v>82</v>
      </c>
      <c r="D117" s="171">
        <v>3062</v>
      </c>
      <c r="E117" s="168">
        <v>2696</v>
      </c>
      <c r="F117" s="168">
        <v>84</v>
      </c>
      <c r="G117" s="169">
        <v>3072</v>
      </c>
      <c r="H117" s="141">
        <f t="shared" si="2"/>
        <v>-2.3809523809523809</v>
      </c>
      <c r="I117" s="141">
        <f t="shared" si="3"/>
        <v>-0.32552083333333337</v>
      </c>
    </row>
    <row r="118" spans="2:9" s="142" customFormat="1" ht="10.7" customHeight="1">
      <c r="B118" s="143" t="s">
        <v>148</v>
      </c>
      <c r="C118" s="170">
        <v>43</v>
      </c>
      <c r="D118" s="171">
        <v>2859</v>
      </c>
      <c r="E118" s="168">
        <v>2413</v>
      </c>
      <c r="F118" s="168">
        <v>48</v>
      </c>
      <c r="G118" s="169">
        <v>3130</v>
      </c>
      <c r="H118" s="141">
        <f t="shared" si="2"/>
        <v>-10.416666666666668</v>
      </c>
      <c r="I118" s="141">
        <f t="shared" si="3"/>
        <v>-8.658146964856229</v>
      </c>
    </row>
    <row r="119" spans="2:9" s="142" customFormat="1" ht="10.7" customHeight="1">
      <c r="B119" s="143" t="s">
        <v>224</v>
      </c>
      <c r="C119" s="170">
        <v>13</v>
      </c>
      <c r="D119" s="171">
        <v>1787</v>
      </c>
      <c r="E119" s="168">
        <v>1559</v>
      </c>
      <c r="F119" s="168">
        <v>16</v>
      </c>
      <c r="G119" s="169">
        <v>2280</v>
      </c>
      <c r="H119" s="141">
        <f t="shared" si="2"/>
        <v>-18.75</v>
      </c>
      <c r="I119" s="141">
        <f t="shared" si="3"/>
        <v>-21.62280701754386</v>
      </c>
    </row>
    <row r="120" spans="2:9" s="142" customFormat="1" ht="10.7" customHeight="1">
      <c r="B120" s="143" t="s">
        <v>81</v>
      </c>
      <c r="C120" s="170">
        <v>1</v>
      </c>
      <c r="D120" s="171">
        <v>584</v>
      </c>
      <c r="E120" s="168">
        <v>479</v>
      </c>
      <c r="F120" s="168">
        <v>1</v>
      </c>
      <c r="G120" s="169">
        <v>504</v>
      </c>
      <c r="H120" s="141">
        <f t="shared" si="2"/>
        <v>0</v>
      </c>
      <c r="I120" s="141">
        <f t="shared" si="3"/>
        <v>15.873015873015872</v>
      </c>
    </row>
    <row r="121" spans="2:9" s="142" customFormat="1" ht="10.7" customHeight="1">
      <c r="B121" s="143" t="s">
        <v>257</v>
      </c>
      <c r="C121" s="170">
        <v>3</v>
      </c>
      <c r="D121" s="168" t="s">
        <v>2</v>
      </c>
      <c r="E121" s="168" t="s">
        <v>2</v>
      </c>
      <c r="F121" s="168">
        <v>8</v>
      </c>
      <c r="G121" s="169" t="s">
        <v>2</v>
      </c>
      <c r="H121" s="141">
        <f t="shared" si="2"/>
        <v>-62.5</v>
      </c>
      <c r="I121" s="145" t="s">
        <v>2</v>
      </c>
    </row>
    <row r="122" spans="2:9" s="142" customFormat="1" ht="10.7" customHeight="1">
      <c r="B122" s="136" t="s">
        <v>229</v>
      </c>
      <c r="C122" s="170">
        <v>10187</v>
      </c>
      <c r="D122" s="171">
        <v>61401</v>
      </c>
      <c r="E122" s="174">
        <v>30609</v>
      </c>
      <c r="F122" s="168">
        <v>11550</v>
      </c>
      <c r="G122" s="175">
        <v>68707</v>
      </c>
      <c r="H122" s="141">
        <f t="shared" si="2"/>
        <v>-11.8008658008658</v>
      </c>
      <c r="I122" s="141">
        <f t="shared" si="3"/>
        <v>-10.63355989928246</v>
      </c>
    </row>
    <row r="123" spans="2:9" s="142" customFormat="1" ht="10.7" customHeight="1">
      <c r="B123" s="151" t="s">
        <v>80</v>
      </c>
      <c r="C123" s="170">
        <v>6828</v>
      </c>
      <c r="D123" s="171">
        <v>15111</v>
      </c>
      <c r="E123" s="168">
        <v>7146</v>
      </c>
      <c r="F123" s="168">
        <v>7913</v>
      </c>
      <c r="G123" s="169">
        <v>17199</v>
      </c>
      <c r="H123" s="141">
        <f t="shared" si="2"/>
        <v>-13.711613800075826</v>
      </c>
      <c r="I123" s="141">
        <f t="shared" si="3"/>
        <v>-12.140240711669282</v>
      </c>
    </row>
    <row r="124" spans="2:9" s="142" customFormat="1" ht="10.7" customHeight="1">
      <c r="B124" s="151" t="s">
        <v>152</v>
      </c>
      <c r="C124" s="170">
        <v>1836</v>
      </c>
      <c r="D124" s="171">
        <v>11927</v>
      </c>
      <c r="E124" s="168">
        <v>6026</v>
      </c>
      <c r="F124" s="168">
        <v>2014</v>
      </c>
      <c r="G124" s="169">
        <v>13023</v>
      </c>
      <c r="H124" s="141">
        <f t="shared" si="2"/>
        <v>-8.8381330685203565</v>
      </c>
      <c r="I124" s="141">
        <f t="shared" si="3"/>
        <v>-8.4158795976349534</v>
      </c>
    </row>
    <row r="125" spans="2:9" s="142" customFormat="1" ht="10.7" customHeight="1">
      <c r="B125" s="143" t="s">
        <v>222</v>
      </c>
      <c r="C125" s="170">
        <v>1217</v>
      </c>
      <c r="D125" s="171">
        <v>18791</v>
      </c>
      <c r="E125" s="168">
        <v>10177</v>
      </c>
      <c r="F125" s="168">
        <v>1281</v>
      </c>
      <c r="G125" s="169">
        <v>19770</v>
      </c>
      <c r="H125" s="141">
        <f t="shared" si="2"/>
        <v>-4.9960967993754881</v>
      </c>
      <c r="I125" s="141">
        <f t="shared" si="3"/>
        <v>-4.9519473950429944</v>
      </c>
    </row>
    <row r="126" spans="2:9" s="142" customFormat="1" ht="10.7" customHeight="1">
      <c r="B126" s="143" t="s">
        <v>149</v>
      </c>
      <c r="C126" s="170">
        <v>154</v>
      </c>
      <c r="D126" s="171">
        <v>5880</v>
      </c>
      <c r="E126" s="168">
        <v>3103</v>
      </c>
      <c r="F126" s="168">
        <v>177</v>
      </c>
      <c r="G126" s="169">
        <v>6717</v>
      </c>
      <c r="H126" s="141">
        <f t="shared" si="2"/>
        <v>-12.994350282485875</v>
      </c>
      <c r="I126" s="141">
        <f t="shared" si="3"/>
        <v>-12.460920053595355</v>
      </c>
    </row>
    <row r="127" spans="2:9" s="142" customFormat="1" ht="10.7" customHeight="1">
      <c r="B127" s="143" t="s">
        <v>148</v>
      </c>
      <c r="C127" s="170">
        <v>90</v>
      </c>
      <c r="D127" s="171">
        <v>6023</v>
      </c>
      <c r="E127" s="168">
        <v>2658</v>
      </c>
      <c r="F127" s="168">
        <v>105</v>
      </c>
      <c r="G127" s="169">
        <v>6921</v>
      </c>
      <c r="H127" s="141">
        <f t="shared" si="2"/>
        <v>-14.285714285714285</v>
      </c>
      <c r="I127" s="141">
        <f t="shared" si="3"/>
        <v>-12.975003612194769</v>
      </c>
    </row>
    <row r="128" spans="2:9" s="142" customFormat="1" ht="10.7" customHeight="1">
      <c r="B128" s="143" t="s">
        <v>224</v>
      </c>
      <c r="C128" s="170">
        <v>25</v>
      </c>
      <c r="D128" s="171">
        <v>3669</v>
      </c>
      <c r="E128" s="168">
        <v>1499</v>
      </c>
      <c r="F128" s="168">
        <v>34</v>
      </c>
      <c r="G128" s="169">
        <v>4721</v>
      </c>
      <c r="H128" s="141">
        <f t="shared" si="2"/>
        <v>-26.47058823529412</v>
      </c>
      <c r="I128" s="141">
        <f t="shared" si="3"/>
        <v>-22.283414530819741</v>
      </c>
    </row>
    <row r="129" spans="2:9" s="142" customFormat="1" ht="10.7" customHeight="1">
      <c r="B129" s="143" t="s">
        <v>81</v>
      </c>
      <c r="C129" s="172" t="s">
        <v>2</v>
      </c>
      <c r="D129" s="168" t="s">
        <v>2</v>
      </c>
      <c r="E129" s="168" t="s">
        <v>2</v>
      </c>
      <c r="F129" s="168">
        <v>1</v>
      </c>
      <c r="G129" s="168">
        <v>356</v>
      </c>
      <c r="H129" s="145" t="s">
        <v>2</v>
      </c>
      <c r="I129" s="145" t="s">
        <v>2</v>
      </c>
    </row>
    <row r="130" spans="2:9" s="142" customFormat="1" ht="10.7" customHeight="1" thickBot="1">
      <c r="B130" s="152" t="s">
        <v>257</v>
      </c>
      <c r="C130" s="178">
        <v>37</v>
      </c>
      <c r="D130" s="179" t="s">
        <v>2</v>
      </c>
      <c r="E130" s="179" t="s">
        <v>2</v>
      </c>
      <c r="F130" s="179">
        <v>25</v>
      </c>
      <c r="G130" s="179" t="s">
        <v>2</v>
      </c>
      <c r="H130" s="180">
        <f t="shared" si="2"/>
        <v>48</v>
      </c>
      <c r="I130" s="181" t="s">
        <v>2</v>
      </c>
    </row>
    <row r="131" spans="2:9" s="142" customFormat="1" ht="10.7" customHeight="1">
      <c r="B131" s="143"/>
      <c r="C131" s="182"/>
      <c r="D131" s="183"/>
      <c r="E131" s="183"/>
      <c r="F131" s="184"/>
      <c r="G131" s="183"/>
      <c r="H131" s="185"/>
      <c r="I131" s="186"/>
    </row>
    <row r="132" spans="2:9" s="121" customFormat="1" ht="28.5" customHeight="1">
      <c r="B132" s="445" t="s">
        <v>267</v>
      </c>
      <c r="C132" s="446"/>
      <c r="D132" s="446"/>
      <c r="E132" s="446"/>
      <c r="F132" s="446"/>
      <c r="G132" s="446"/>
      <c r="H132" s="446"/>
      <c r="I132" s="446"/>
    </row>
    <row r="133" spans="2:9" s="129" customFormat="1" ht="19.5" customHeight="1" thickBot="1">
      <c r="B133" s="252" t="s">
        <v>265</v>
      </c>
      <c r="C133" s="123"/>
      <c r="D133" s="124"/>
      <c r="E133" s="124"/>
      <c r="F133" s="125"/>
      <c r="G133" s="126"/>
      <c r="H133" s="127"/>
      <c r="I133" s="128"/>
    </row>
    <row r="134" spans="2:9" s="187" customFormat="1" ht="14.25" customHeight="1">
      <c r="B134" s="447" t="s">
        <v>77</v>
      </c>
      <c r="C134" s="130" t="s">
        <v>251</v>
      </c>
      <c r="D134" s="131"/>
      <c r="E134" s="131"/>
      <c r="F134" s="132" t="s">
        <v>221</v>
      </c>
      <c r="G134" s="131"/>
      <c r="H134" s="450" t="s">
        <v>250</v>
      </c>
      <c r="I134" s="451"/>
    </row>
    <row r="135" spans="2:9" s="187" customFormat="1" ht="9" customHeight="1">
      <c r="B135" s="448"/>
      <c r="C135" s="443" t="s">
        <v>20</v>
      </c>
      <c r="D135" s="441" t="s">
        <v>78</v>
      </c>
      <c r="E135" s="134"/>
      <c r="F135" s="439" t="s">
        <v>20</v>
      </c>
      <c r="G135" s="439" t="s">
        <v>78</v>
      </c>
      <c r="H135" s="457" t="s">
        <v>20</v>
      </c>
      <c r="I135" s="455" t="s">
        <v>78</v>
      </c>
    </row>
    <row r="136" spans="2:9" s="187" customFormat="1" ht="12" customHeight="1">
      <c r="B136" s="449"/>
      <c r="C136" s="444"/>
      <c r="D136" s="442"/>
      <c r="E136" s="135" t="s">
        <v>79</v>
      </c>
      <c r="F136" s="440"/>
      <c r="G136" s="440"/>
      <c r="H136" s="458"/>
      <c r="I136" s="456"/>
    </row>
    <row r="137" spans="2:9" s="142" customFormat="1" ht="12" customHeight="1">
      <c r="B137" s="136" t="s">
        <v>230</v>
      </c>
      <c r="C137" s="137">
        <v>704</v>
      </c>
      <c r="D137" s="188">
        <v>9355</v>
      </c>
      <c r="E137" s="189">
        <v>4086</v>
      </c>
      <c r="F137" s="140">
        <v>690</v>
      </c>
      <c r="G137" s="189">
        <v>9246</v>
      </c>
      <c r="H137" s="190">
        <f>(C137-F137)/F137*100</f>
        <v>2.0289855072463765</v>
      </c>
      <c r="I137" s="190">
        <f>(D137-G137)/G137*100</f>
        <v>1.1788881678563703</v>
      </c>
    </row>
    <row r="138" spans="2:9" s="142" customFormat="1" ht="12" customHeight="1">
      <c r="B138" s="143" t="s">
        <v>151</v>
      </c>
      <c r="C138" s="144">
        <v>249</v>
      </c>
      <c r="D138" s="191">
        <v>588</v>
      </c>
      <c r="E138" s="189">
        <v>287</v>
      </c>
      <c r="F138" s="139">
        <v>242</v>
      </c>
      <c r="G138" s="189">
        <v>536</v>
      </c>
      <c r="H138" s="141">
        <f t="shared" ref="H138:H190" si="4">(C138-F138)/F138*100</f>
        <v>2.8925619834710745</v>
      </c>
      <c r="I138" s="141">
        <f t="shared" ref="I138:I189" si="5">(D138-G138)/G138*100</f>
        <v>9.7014925373134329</v>
      </c>
    </row>
    <row r="139" spans="2:9" s="142" customFormat="1" ht="12" customHeight="1">
      <c r="B139" s="143" t="s">
        <v>150</v>
      </c>
      <c r="C139" s="144">
        <v>174</v>
      </c>
      <c r="D139" s="191">
        <v>1198</v>
      </c>
      <c r="E139" s="189">
        <v>595</v>
      </c>
      <c r="F139" s="139">
        <v>169</v>
      </c>
      <c r="G139" s="189">
        <v>1156</v>
      </c>
      <c r="H139" s="141">
        <f t="shared" si="4"/>
        <v>2.9585798816568047</v>
      </c>
      <c r="I139" s="141">
        <f t="shared" si="5"/>
        <v>3.6332179930795849</v>
      </c>
    </row>
    <row r="140" spans="2:9" s="142" customFormat="1" ht="12" customHeight="1">
      <c r="B140" s="143" t="s">
        <v>222</v>
      </c>
      <c r="C140" s="144">
        <v>222</v>
      </c>
      <c r="D140" s="191">
        <v>3751</v>
      </c>
      <c r="E140" s="189">
        <v>1531</v>
      </c>
      <c r="F140" s="139">
        <v>210</v>
      </c>
      <c r="G140" s="189">
        <v>3471</v>
      </c>
      <c r="H140" s="141">
        <f t="shared" si="4"/>
        <v>5.7142857142857144</v>
      </c>
      <c r="I140" s="141">
        <f t="shared" si="5"/>
        <v>8.0668395275136842</v>
      </c>
    </row>
    <row r="141" spans="2:9" s="142" customFormat="1" ht="12" customHeight="1">
      <c r="B141" s="143" t="s">
        <v>149</v>
      </c>
      <c r="C141" s="144">
        <v>34</v>
      </c>
      <c r="D141" s="191">
        <v>1240</v>
      </c>
      <c r="E141" s="189">
        <v>521</v>
      </c>
      <c r="F141" s="139">
        <v>44</v>
      </c>
      <c r="G141" s="189">
        <v>1581</v>
      </c>
      <c r="H141" s="141">
        <f t="shared" si="4"/>
        <v>-22.727272727272727</v>
      </c>
      <c r="I141" s="141">
        <f t="shared" si="5"/>
        <v>-21.568627450980394</v>
      </c>
    </row>
    <row r="142" spans="2:9" s="142" customFormat="1" ht="12" customHeight="1">
      <c r="B142" s="143" t="s">
        <v>148</v>
      </c>
      <c r="C142" s="144">
        <v>16</v>
      </c>
      <c r="D142" s="191">
        <v>1036</v>
      </c>
      <c r="E142" s="189">
        <v>452</v>
      </c>
      <c r="F142" s="139">
        <v>16</v>
      </c>
      <c r="G142" s="189">
        <v>1065</v>
      </c>
      <c r="H142" s="141">
        <f t="shared" si="4"/>
        <v>0</v>
      </c>
      <c r="I142" s="141">
        <f t="shared" si="5"/>
        <v>-2.7230046948356805</v>
      </c>
    </row>
    <row r="143" spans="2:9" s="142" customFormat="1" ht="12" customHeight="1">
      <c r="B143" s="143" t="s">
        <v>224</v>
      </c>
      <c r="C143" s="144">
        <v>2</v>
      </c>
      <c r="D143" s="191">
        <v>407</v>
      </c>
      <c r="E143" s="189">
        <v>296</v>
      </c>
      <c r="F143" s="139">
        <v>1</v>
      </c>
      <c r="G143" s="189">
        <v>295</v>
      </c>
      <c r="H143" s="141">
        <f t="shared" si="4"/>
        <v>100</v>
      </c>
      <c r="I143" s="141">
        <f t="shared" si="5"/>
        <v>37.966101694915253</v>
      </c>
    </row>
    <row r="144" spans="2:9" s="142" customFormat="1" ht="12" customHeight="1">
      <c r="B144" s="143" t="s">
        <v>81</v>
      </c>
      <c r="C144" s="144">
        <v>3</v>
      </c>
      <c r="D144" s="191">
        <v>1135</v>
      </c>
      <c r="E144" s="189">
        <v>404</v>
      </c>
      <c r="F144" s="139">
        <v>3</v>
      </c>
      <c r="G144" s="189">
        <v>1142</v>
      </c>
      <c r="H144" s="141">
        <f t="shared" si="4"/>
        <v>0</v>
      </c>
      <c r="I144" s="141">
        <f t="shared" si="5"/>
        <v>-0.61295971978984243</v>
      </c>
    </row>
    <row r="145" spans="2:9" s="142" customFormat="1" ht="12" customHeight="1">
      <c r="B145" s="143" t="s">
        <v>257</v>
      </c>
      <c r="C145" s="144">
        <v>4</v>
      </c>
      <c r="D145" s="192" t="s">
        <v>2</v>
      </c>
      <c r="E145" s="192" t="s">
        <v>2</v>
      </c>
      <c r="F145" s="146">
        <v>5</v>
      </c>
      <c r="G145" s="192" t="s">
        <v>2</v>
      </c>
      <c r="H145" s="141">
        <f t="shared" si="4"/>
        <v>-20</v>
      </c>
      <c r="I145" s="193" t="s">
        <v>2</v>
      </c>
    </row>
    <row r="146" spans="2:9" s="142" customFormat="1" ht="12" customHeight="1">
      <c r="B146" s="136" t="s">
        <v>231</v>
      </c>
      <c r="C146" s="144">
        <v>2280</v>
      </c>
      <c r="D146" s="191">
        <v>6355</v>
      </c>
      <c r="E146" s="189">
        <v>3425</v>
      </c>
      <c r="F146" s="139">
        <v>2401</v>
      </c>
      <c r="G146" s="189">
        <v>6874</v>
      </c>
      <c r="H146" s="141">
        <f t="shared" si="4"/>
        <v>-5.0395668471470225</v>
      </c>
      <c r="I146" s="141">
        <f t="shared" si="5"/>
        <v>-7.550189118417225</v>
      </c>
    </row>
    <row r="147" spans="2:9" s="142" customFormat="1" ht="12" customHeight="1">
      <c r="B147" s="143" t="s">
        <v>151</v>
      </c>
      <c r="C147" s="144">
        <v>1999</v>
      </c>
      <c r="D147" s="191">
        <v>3649</v>
      </c>
      <c r="E147" s="192">
        <v>1888</v>
      </c>
      <c r="F147" s="139">
        <v>2090</v>
      </c>
      <c r="G147" s="192">
        <v>3903</v>
      </c>
      <c r="H147" s="141">
        <f t="shared" si="4"/>
        <v>-4.3540669856459333</v>
      </c>
      <c r="I147" s="141">
        <f t="shared" si="5"/>
        <v>-6.5078145016653863</v>
      </c>
    </row>
    <row r="148" spans="2:9" s="142" customFormat="1" ht="12" customHeight="1">
      <c r="B148" s="143" t="s">
        <v>150</v>
      </c>
      <c r="C148" s="144">
        <v>188</v>
      </c>
      <c r="D148" s="191">
        <v>1159</v>
      </c>
      <c r="E148" s="189">
        <v>655</v>
      </c>
      <c r="F148" s="139">
        <v>200</v>
      </c>
      <c r="G148" s="189">
        <v>1243</v>
      </c>
      <c r="H148" s="141">
        <f t="shared" si="4"/>
        <v>-6</v>
      </c>
      <c r="I148" s="141">
        <f t="shared" si="5"/>
        <v>-6.7578439259855188</v>
      </c>
    </row>
    <row r="149" spans="2:9" s="142" customFormat="1" ht="12" customHeight="1">
      <c r="B149" s="143" t="s">
        <v>222</v>
      </c>
      <c r="C149" s="144">
        <v>71</v>
      </c>
      <c r="D149" s="191">
        <v>1076</v>
      </c>
      <c r="E149" s="189">
        <v>621</v>
      </c>
      <c r="F149" s="139">
        <v>92</v>
      </c>
      <c r="G149" s="189">
        <v>1329</v>
      </c>
      <c r="H149" s="141">
        <f t="shared" si="4"/>
        <v>-22.826086956521738</v>
      </c>
      <c r="I149" s="141">
        <f t="shared" si="5"/>
        <v>-19.036869826937547</v>
      </c>
    </row>
    <row r="150" spans="2:9" s="142" customFormat="1" ht="12" customHeight="1">
      <c r="B150" s="143" t="s">
        <v>149</v>
      </c>
      <c r="C150" s="144">
        <v>10</v>
      </c>
      <c r="D150" s="191">
        <v>362</v>
      </c>
      <c r="E150" s="189">
        <v>186</v>
      </c>
      <c r="F150" s="139">
        <v>9</v>
      </c>
      <c r="G150" s="189">
        <v>334</v>
      </c>
      <c r="H150" s="141">
        <f t="shared" si="4"/>
        <v>11.111111111111111</v>
      </c>
      <c r="I150" s="141">
        <f t="shared" si="5"/>
        <v>8.3832335329341312</v>
      </c>
    </row>
    <row r="151" spans="2:9" s="142" customFormat="1" ht="12" customHeight="1">
      <c r="B151" s="143" t="s">
        <v>148</v>
      </c>
      <c r="C151" s="147" t="s">
        <v>2</v>
      </c>
      <c r="D151" s="139" t="s">
        <v>2</v>
      </c>
      <c r="E151" s="139" t="s">
        <v>2</v>
      </c>
      <c r="F151" s="139">
        <v>1</v>
      </c>
      <c r="G151" s="189">
        <v>65</v>
      </c>
      <c r="H151" s="145" t="s">
        <v>2</v>
      </c>
      <c r="I151" s="145" t="s">
        <v>2</v>
      </c>
    </row>
    <row r="152" spans="2:9" s="142" customFormat="1" ht="12" customHeight="1">
      <c r="B152" s="143" t="s">
        <v>224</v>
      </c>
      <c r="C152" s="144">
        <v>1</v>
      </c>
      <c r="D152" s="191">
        <v>109</v>
      </c>
      <c r="E152" s="189">
        <v>75</v>
      </c>
      <c r="F152" s="139" t="s">
        <v>2</v>
      </c>
      <c r="G152" s="189" t="s">
        <v>2</v>
      </c>
      <c r="H152" s="145" t="s">
        <v>2</v>
      </c>
      <c r="I152" s="145" t="s">
        <v>2</v>
      </c>
    </row>
    <row r="153" spans="2:9" s="142" customFormat="1" ht="12" customHeight="1">
      <c r="B153" s="143" t="s">
        <v>81</v>
      </c>
      <c r="C153" s="147" t="s">
        <v>2</v>
      </c>
      <c r="D153" s="139" t="s">
        <v>2</v>
      </c>
      <c r="E153" s="139" t="s">
        <v>2</v>
      </c>
      <c r="F153" s="139" t="s">
        <v>2</v>
      </c>
      <c r="G153" s="189" t="s">
        <v>2</v>
      </c>
      <c r="H153" s="145" t="s">
        <v>2</v>
      </c>
      <c r="I153" s="145" t="s">
        <v>2</v>
      </c>
    </row>
    <row r="154" spans="2:9" s="142" customFormat="1" ht="12" customHeight="1">
      <c r="B154" s="143" t="s">
        <v>257</v>
      </c>
      <c r="C154" s="147">
        <v>11</v>
      </c>
      <c r="D154" s="139" t="s">
        <v>2</v>
      </c>
      <c r="E154" s="139" t="s">
        <v>2</v>
      </c>
      <c r="F154" s="139">
        <v>9</v>
      </c>
      <c r="G154" s="189" t="s">
        <v>2</v>
      </c>
      <c r="H154" s="141">
        <f>(C154-F154)/F154*100</f>
        <v>22.222222222222221</v>
      </c>
      <c r="I154" s="145" t="s">
        <v>2</v>
      </c>
    </row>
    <row r="155" spans="2:9" s="142" customFormat="1" ht="12" customHeight="1">
      <c r="B155" s="194" t="s">
        <v>232</v>
      </c>
      <c r="C155" s="144">
        <v>1240</v>
      </c>
      <c r="D155" s="191">
        <v>6310</v>
      </c>
      <c r="E155" s="189">
        <v>3918</v>
      </c>
      <c r="F155" s="139">
        <v>1397</v>
      </c>
      <c r="G155" s="189">
        <v>8140</v>
      </c>
      <c r="H155" s="141">
        <f t="shared" si="4"/>
        <v>-11.238367931281317</v>
      </c>
      <c r="I155" s="141">
        <f t="shared" si="5"/>
        <v>-22.481572481572481</v>
      </c>
    </row>
    <row r="156" spans="2:9" s="142" customFormat="1" ht="12" customHeight="1">
      <c r="B156" s="143" t="s">
        <v>151</v>
      </c>
      <c r="C156" s="144">
        <v>896</v>
      </c>
      <c r="D156" s="191">
        <v>1876</v>
      </c>
      <c r="E156" s="189">
        <v>1164</v>
      </c>
      <c r="F156" s="139">
        <v>976</v>
      </c>
      <c r="G156" s="189">
        <v>2077</v>
      </c>
      <c r="H156" s="141">
        <f t="shared" si="4"/>
        <v>-8.1967213114754092</v>
      </c>
      <c r="I156" s="141">
        <f t="shared" si="5"/>
        <v>-9.67741935483871</v>
      </c>
    </row>
    <row r="157" spans="2:9" s="142" customFormat="1" ht="12" customHeight="1">
      <c r="B157" s="143" t="s">
        <v>150</v>
      </c>
      <c r="C157" s="144">
        <v>229</v>
      </c>
      <c r="D157" s="191">
        <v>1473</v>
      </c>
      <c r="E157" s="189">
        <v>763</v>
      </c>
      <c r="F157" s="139">
        <v>264</v>
      </c>
      <c r="G157" s="189">
        <v>1680</v>
      </c>
      <c r="H157" s="141">
        <f t="shared" si="4"/>
        <v>-13.257575757575758</v>
      </c>
      <c r="I157" s="141">
        <f t="shared" si="5"/>
        <v>-12.321428571428573</v>
      </c>
    </row>
    <row r="158" spans="2:9" s="142" customFormat="1" ht="12" customHeight="1">
      <c r="B158" s="143" t="s">
        <v>222</v>
      </c>
      <c r="C158" s="144">
        <v>89</v>
      </c>
      <c r="D158" s="191">
        <v>1342</v>
      </c>
      <c r="E158" s="192">
        <v>866</v>
      </c>
      <c r="F158" s="139">
        <v>105</v>
      </c>
      <c r="G158" s="192">
        <v>1570</v>
      </c>
      <c r="H158" s="141">
        <f t="shared" si="4"/>
        <v>-15.238095238095239</v>
      </c>
      <c r="I158" s="141">
        <f t="shared" si="5"/>
        <v>-14.522292993630574</v>
      </c>
    </row>
    <row r="159" spans="2:9" s="142" customFormat="1" ht="12" customHeight="1">
      <c r="B159" s="143" t="s">
        <v>149</v>
      </c>
      <c r="C159" s="144">
        <v>8</v>
      </c>
      <c r="D159" s="191">
        <v>301</v>
      </c>
      <c r="E159" s="189">
        <v>174</v>
      </c>
      <c r="F159" s="139">
        <v>25</v>
      </c>
      <c r="G159" s="189">
        <v>965</v>
      </c>
      <c r="H159" s="141">
        <f t="shared" si="4"/>
        <v>-68</v>
      </c>
      <c r="I159" s="141">
        <f t="shared" si="5"/>
        <v>-68.808290155440403</v>
      </c>
    </row>
    <row r="160" spans="2:9" s="142" customFormat="1" ht="12" customHeight="1">
      <c r="B160" s="143" t="s">
        <v>148</v>
      </c>
      <c r="C160" s="144">
        <v>14</v>
      </c>
      <c r="D160" s="191">
        <v>906</v>
      </c>
      <c r="E160" s="189">
        <v>717</v>
      </c>
      <c r="F160" s="139">
        <v>18</v>
      </c>
      <c r="G160" s="189">
        <v>1175</v>
      </c>
      <c r="H160" s="141">
        <f t="shared" si="4"/>
        <v>-22.222222222222221</v>
      </c>
      <c r="I160" s="141">
        <f t="shared" si="5"/>
        <v>-22.893617021276597</v>
      </c>
    </row>
    <row r="161" spans="2:9" s="142" customFormat="1" ht="12" customHeight="1">
      <c r="B161" s="143" t="s">
        <v>224</v>
      </c>
      <c r="C161" s="144">
        <v>3</v>
      </c>
      <c r="D161" s="191">
        <v>412</v>
      </c>
      <c r="E161" s="189">
        <v>234</v>
      </c>
      <c r="F161" s="139">
        <v>5</v>
      </c>
      <c r="G161" s="189">
        <v>673</v>
      </c>
      <c r="H161" s="141">
        <f t="shared" si="4"/>
        <v>-40</v>
      </c>
      <c r="I161" s="141">
        <f t="shared" si="5"/>
        <v>-38.781575037147107</v>
      </c>
    </row>
    <row r="162" spans="2:9" s="142" customFormat="1" ht="12" customHeight="1">
      <c r="B162" s="143" t="s">
        <v>81</v>
      </c>
      <c r="C162" s="147" t="s">
        <v>2</v>
      </c>
      <c r="D162" s="139" t="s">
        <v>2</v>
      </c>
      <c r="E162" s="139" t="s">
        <v>2</v>
      </c>
      <c r="F162" s="139" t="s">
        <v>2</v>
      </c>
      <c r="G162" s="189" t="s">
        <v>2</v>
      </c>
      <c r="H162" s="176" t="s">
        <v>2</v>
      </c>
      <c r="I162" s="176" t="s">
        <v>2</v>
      </c>
    </row>
    <row r="163" spans="2:9" s="142" customFormat="1" ht="12" customHeight="1">
      <c r="B163" s="143" t="s">
        <v>257</v>
      </c>
      <c r="C163" s="144">
        <v>1</v>
      </c>
      <c r="D163" s="189" t="s">
        <v>2</v>
      </c>
      <c r="E163" s="189" t="s">
        <v>2</v>
      </c>
      <c r="F163" s="139">
        <v>4</v>
      </c>
      <c r="G163" s="189" t="s">
        <v>2</v>
      </c>
      <c r="H163" s="141">
        <f t="shared" si="4"/>
        <v>-75</v>
      </c>
      <c r="I163" s="176" t="s">
        <v>2</v>
      </c>
    </row>
    <row r="164" spans="2:9" s="142" customFormat="1" ht="12" customHeight="1">
      <c r="B164" s="136" t="s">
        <v>233</v>
      </c>
      <c r="C164" s="144">
        <v>4598</v>
      </c>
      <c r="D164" s="191">
        <v>28019</v>
      </c>
      <c r="E164" s="189">
        <v>10555</v>
      </c>
      <c r="F164" s="139">
        <v>5049</v>
      </c>
      <c r="G164" s="189">
        <v>29943</v>
      </c>
      <c r="H164" s="141">
        <f t="shared" si="4"/>
        <v>-8.9324618736383457</v>
      </c>
      <c r="I164" s="141">
        <f t="shared" si="5"/>
        <v>-6.4255418628727909</v>
      </c>
    </row>
    <row r="165" spans="2:9" s="142" customFormat="1" ht="12" customHeight="1">
      <c r="B165" s="143" t="s">
        <v>151</v>
      </c>
      <c r="C165" s="144">
        <v>2985</v>
      </c>
      <c r="D165" s="191">
        <v>6388</v>
      </c>
      <c r="E165" s="189">
        <v>2224</v>
      </c>
      <c r="F165" s="139">
        <v>3370</v>
      </c>
      <c r="G165" s="189">
        <v>7204</v>
      </c>
      <c r="H165" s="141">
        <f t="shared" si="4"/>
        <v>-11.424332344213649</v>
      </c>
      <c r="I165" s="141">
        <f t="shared" si="5"/>
        <v>-11.3270405330372</v>
      </c>
    </row>
    <row r="166" spans="2:9" s="142" customFormat="1" ht="12" customHeight="1">
      <c r="B166" s="143" t="s">
        <v>150</v>
      </c>
      <c r="C166" s="144">
        <v>914</v>
      </c>
      <c r="D166" s="191">
        <v>5913</v>
      </c>
      <c r="E166" s="189">
        <v>2011</v>
      </c>
      <c r="F166" s="139">
        <v>925</v>
      </c>
      <c r="G166" s="189">
        <v>6024</v>
      </c>
      <c r="H166" s="141">
        <f t="shared" si="4"/>
        <v>-1.1891891891891893</v>
      </c>
      <c r="I166" s="141">
        <f t="shared" si="5"/>
        <v>-1.8426294820717133</v>
      </c>
    </row>
    <row r="167" spans="2:9" s="142" customFormat="1" ht="12" customHeight="1">
      <c r="B167" s="143" t="s">
        <v>222</v>
      </c>
      <c r="C167" s="144">
        <v>590</v>
      </c>
      <c r="D167" s="191">
        <v>9452</v>
      </c>
      <c r="E167" s="189">
        <v>3722</v>
      </c>
      <c r="F167" s="139">
        <v>636</v>
      </c>
      <c r="G167" s="189">
        <v>10074</v>
      </c>
      <c r="H167" s="141">
        <f t="shared" si="4"/>
        <v>-7.232704402515723</v>
      </c>
      <c r="I167" s="141">
        <f t="shared" si="5"/>
        <v>-6.1743101052213616</v>
      </c>
    </row>
    <row r="168" spans="2:9" s="142" customFormat="1" ht="12" customHeight="1">
      <c r="B168" s="143" t="s">
        <v>149</v>
      </c>
      <c r="C168" s="144">
        <v>69</v>
      </c>
      <c r="D168" s="191">
        <v>2430</v>
      </c>
      <c r="E168" s="189">
        <v>941</v>
      </c>
      <c r="F168" s="139">
        <v>80</v>
      </c>
      <c r="G168" s="189">
        <v>2904</v>
      </c>
      <c r="H168" s="141">
        <f t="shared" si="4"/>
        <v>-13.750000000000002</v>
      </c>
      <c r="I168" s="141">
        <f t="shared" si="5"/>
        <v>-16.32231404958678</v>
      </c>
    </row>
    <row r="169" spans="2:9" s="142" customFormat="1" ht="12" customHeight="1">
      <c r="B169" s="143" t="s">
        <v>148</v>
      </c>
      <c r="C169" s="144">
        <v>29</v>
      </c>
      <c r="D169" s="191">
        <v>1865</v>
      </c>
      <c r="E169" s="192">
        <v>910</v>
      </c>
      <c r="F169" s="139">
        <v>21</v>
      </c>
      <c r="G169" s="192">
        <v>1317</v>
      </c>
      <c r="H169" s="141">
        <f t="shared" si="4"/>
        <v>38.095238095238095</v>
      </c>
      <c r="I169" s="141">
        <f t="shared" si="5"/>
        <v>41.609719058466212</v>
      </c>
    </row>
    <row r="170" spans="2:9" s="142" customFormat="1" ht="12" customHeight="1">
      <c r="B170" s="143" t="s">
        <v>224</v>
      </c>
      <c r="C170" s="144">
        <v>7</v>
      </c>
      <c r="D170" s="191">
        <v>1159</v>
      </c>
      <c r="E170" s="139">
        <v>482</v>
      </c>
      <c r="F170" s="139">
        <v>11</v>
      </c>
      <c r="G170" s="139">
        <v>1531</v>
      </c>
      <c r="H170" s="141">
        <f t="shared" si="4"/>
        <v>-36.363636363636367</v>
      </c>
      <c r="I170" s="141">
        <f t="shared" si="5"/>
        <v>-24.297844546048335</v>
      </c>
    </row>
    <row r="171" spans="2:9" s="142" customFormat="1" ht="12" customHeight="1">
      <c r="B171" s="143" t="s">
        <v>81</v>
      </c>
      <c r="C171" s="144">
        <v>2</v>
      </c>
      <c r="D171" s="191">
        <v>812</v>
      </c>
      <c r="E171" s="189">
        <v>265</v>
      </c>
      <c r="F171" s="139">
        <v>2</v>
      </c>
      <c r="G171" s="189">
        <v>889</v>
      </c>
      <c r="H171" s="141">
        <f t="shared" si="4"/>
        <v>0</v>
      </c>
      <c r="I171" s="141">
        <f t="shared" si="5"/>
        <v>-8.6614173228346463</v>
      </c>
    </row>
    <row r="172" spans="2:9" s="142" customFormat="1" ht="12" customHeight="1">
      <c r="B172" s="143" t="s">
        <v>257</v>
      </c>
      <c r="C172" s="144">
        <v>2</v>
      </c>
      <c r="D172" s="189" t="s">
        <v>2</v>
      </c>
      <c r="E172" s="189" t="s">
        <v>2</v>
      </c>
      <c r="F172" s="139">
        <v>4</v>
      </c>
      <c r="G172" s="189" t="s">
        <v>2</v>
      </c>
      <c r="H172" s="141">
        <f t="shared" si="4"/>
        <v>-50</v>
      </c>
      <c r="I172" s="141" t="s">
        <v>2</v>
      </c>
    </row>
    <row r="173" spans="2:9" s="142" customFormat="1" ht="12" customHeight="1">
      <c r="B173" s="195" t="s">
        <v>234</v>
      </c>
      <c r="C173" s="144">
        <v>3697</v>
      </c>
      <c r="D173" s="191">
        <v>13741</v>
      </c>
      <c r="E173" s="189">
        <v>5593</v>
      </c>
      <c r="F173" s="139">
        <v>3927</v>
      </c>
      <c r="G173" s="189">
        <v>16829</v>
      </c>
      <c r="H173" s="141">
        <f t="shared" si="4"/>
        <v>-5.8568882098293864</v>
      </c>
      <c r="I173" s="141">
        <f t="shared" si="5"/>
        <v>-18.349278031968623</v>
      </c>
    </row>
    <row r="174" spans="2:9" s="142" customFormat="1" ht="12" customHeight="1">
      <c r="B174" s="143" t="s">
        <v>151</v>
      </c>
      <c r="C174" s="144">
        <v>3150</v>
      </c>
      <c r="D174" s="191">
        <v>5304</v>
      </c>
      <c r="E174" s="189">
        <v>1765</v>
      </c>
      <c r="F174" s="139">
        <v>3339</v>
      </c>
      <c r="G174" s="189">
        <v>5546</v>
      </c>
      <c r="H174" s="141">
        <f t="shared" si="4"/>
        <v>-5.6603773584905666</v>
      </c>
      <c r="I174" s="141">
        <f t="shared" si="5"/>
        <v>-4.3635052289938692</v>
      </c>
    </row>
    <row r="175" spans="2:9" s="142" customFormat="1" ht="12" customHeight="1">
      <c r="B175" s="143" t="s">
        <v>150</v>
      </c>
      <c r="C175" s="144">
        <v>285</v>
      </c>
      <c r="D175" s="191">
        <v>1817</v>
      </c>
      <c r="E175" s="189">
        <v>718</v>
      </c>
      <c r="F175" s="139">
        <v>302</v>
      </c>
      <c r="G175" s="189">
        <v>1916</v>
      </c>
      <c r="H175" s="141">
        <f t="shared" si="4"/>
        <v>-5.629139072847682</v>
      </c>
      <c r="I175" s="141">
        <f t="shared" si="5"/>
        <v>-5.1670146137787061</v>
      </c>
    </row>
    <row r="176" spans="2:9" s="142" customFormat="1" ht="12" customHeight="1">
      <c r="B176" s="143" t="s">
        <v>222</v>
      </c>
      <c r="C176" s="144">
        <v>186</v>
      </c>
      <c r="D176" s="191">
        <v>2995</v>
      </c>
      <c r="E176" s="189">
        <v>1506</v>
      </c>
      <c r="F176" s="139">
        <v>196</v>
      </c>
      <c r="G176" s="189">
        <v>3211</v>
      </c>
      <c r="H176" s="141">
        <f t="shared" si="4"/>
        <v>-5.1020408163265305</v>
      </c>
      <c r="I176" s="141">
        <f t="shared" si="5"/>
        <v>-6.7268763625038934</v>
      </c>
    </row>
    <row r="177" spans="2:9" s="142" customFormat="1" ht="12" customHeight="1">
      <c r="B177" s="143" t="s">
        <v>149</v>
      </c>
      <c r="C177" s="144">
        <v>38</v>
      </c>
      <c r="D177" s="191">
        <v>1446</v>
      </c>
      <c r="E177" s="192">
        <v>613</v>
      </c>
      <c r="F177" s="146">
        <v>49</v>
      </c>
      <c r="G177" s="192">
        <v>1805</v>
      </c>
      <c r="H177" s="141">
        <f t="shared" si="4"/>
        <v>-22.448979591836736</v>
      </c>
      <c r="I177" s="141">
        <f t="shared" si="5"/>
        <v>-19.88919667590028</v>
      </c>
    </row>
    <row r="178" spans="2:9" s="142" customFormat="1" ht="12" customHeight="1">
      <c r="B178" s="143" t="s">
        <v>148</v>
      </c>
      <c r="C178" s="144">
        <v>23</v>
      </c>
      <c r="D178" s="191">
        <v>1509</v>
      </c>
      <c r="E178" s="189">
        <v>721</v>
      </c>
      <c r="F178" s="139">
        <v>25</v>
      </c>
      <c r="G178" s="189">
        <v>1570</v>
      </c>
      <c r="H178" s="141">
        <f t="shared" si="4"/>
        <v>-8</v>
      </c>
      <c r="I178" s="141">
        <f t="shared" si="5"/>
        <v>-3.8853503184713376</v>
      </c>
    </row>
    <row r="179" spans="2:9" s="142" customFormat="1" ht="12" customHeight="1">
      <c r="B179" s="143" t="s">
        <v>224</v>
      </c>
      <c r="C179" s="144">
        <v>4</v>
      </c>
      <c r="D179" s="191">
        <v>670</v>
      </c>
      <c r="E179" s="189">
        <v>270</v>
      </c>
      <c r="F179" s="139">
        <v>6</v>
      </c>
      <c r="G179" s="189">
        <v>1078</v>
      </c>
      <c r="H179" s="141">
        <f t="shared" si="4"/>
        <v>-33.333333333333329</v>
      </c>
      <c r="I179" s="141">
        <f t="shared" si="5"/>
        <v>-37.847866419294988</v>
      </c>
    </row>
    <row r="180" spans="2:9" s="142" customFormat="1" ht="12" customHeight="1">
      <c r="B180" s="143" t="s">
        <v>81</v>
      </c>
      <c r="C180" s="148" t="s">
        <v>2</v>
      </c>
      <c r="D180" s="146" t="s">
        <v>2</v>
      </c>
      <c r="E180" s="146" t="s">
        <v>2</v>
      </c>
      <c r="F180" s="146">
        <v>1</v>
      </c>
      <c r="G180" s="192">
        <v>1703</v>
      </c>
      <c r="H180" s="145" t="s">
        <v>2</v>
      </c>
      <c r="I180" s="145" t="s">
        <v>2</v>
      </c>
    </row>
    <row r="181" spans="2:9" s="142" customFormat="1" ht="12" customHeight="1">
      <c r="B181" s="143" t="s">
        <v>257</v>
      </c>
      <c r="C181" s="144">
        <v>11</v>
      </c>
      <c r="D181" s="146" t="s">
        <v>2</v>
      </c>
      <c r="E181" s="139" t="s">
        <v>2</v>
      </c>
      <c r="F181" s="139">
        <v>9</v>
      </c>
      <c r="G181" s="139" t="s">
        <v>2</v>
      </c>
      <c r="H181" s="141">
        <f t="shared" si="4"/>
        <v>22.222222222222221</v>
      </c>
      <c r="I181" s="145" t="s">
        <v>2</v>
      </c>
    </row>
    <row r="182" spans="2:9" s="142" customFormat="1" ht="12" customHeight="1">
      <c r="B182" s="136" t="s">
        <v>86</v>
      </c>
      <c r="C182" s="144">
        <v>1050</v>
      </c>
      <c r="D182" s="191">
        <v>9131</v>
      </c>
      <c r="E182" s="189">
        <v>5138</v>
      </c>
      <c r="F182" s="139">
        <v>1745</v>
      </c>
      <c r="G182" s="189">
        <v>17613</v>
      </c>
      <c r="H182" s="141">
        <f t="shared" si="4"/>
        <v>-39.828080229226359</v>
      </c>
      <c r="I182" s="141">
        <f t="shared" si="5"/>
        <v>-48.15761085561801</v>
      </c>
    </row>
    <row r="183" spans="2:9" s="142" customFormat="1" ht="12" customHeight="1">
      <c r="B183" s="143" t="s">
        <v>151</v>
      </c>
      <c r="C183" s="144">
        <v>789</v>
      </c>
      <c r="D183" s="191">
        <v>1334</v>
      </c>
      <c r="E183" s="189">
        <v>420</v>
      </c>
      <c r="F183" s="139">
        <v>1062</v>
      </c>
      <c r="G183" s="189">
        <v>1894</v>
      </c>
      <c r="H183" s="141">
        <f t="shared" si="4"/>
        <v>-25.70621468926554</v>
      </c>
      <c r="I183" s="141">
        <f t="shared" si="5"/>
        <v>-29.567053854276665</v>
      </c>
    </row>
    <row r="184" spans="2:9" s="142" customFormat="1" ht="12" customHeight="1">
      <c r="B184" s="143" t="s">
        <v>150</v>
      </c>
      <c r="C184" s="144">
        <v>131</v>
      </c>
      <c r="D184" s="191">
        <v>838</v>
      </c>
      <c r="E184" s="189">
        <v>294</v>
      </c>
      <c r="F184" s="139">
        <v>233</v>
      </c>
      <c r="G184" s="189">
        <v>1549</v>
      </c>
      <c r="H184" s="141">
        <f t="shared" si="4"/>
        <v>-43.776824034334766</v>
      </c>
      <c r="I184" s="141">
        <f t="shared" si="5"/>
        <v>-45.900581020012908</v>
      </c>
    </row>
    <row r="185" spans="2:9" s="142" customFormat="1" ht="12" customHeight="1">
      <c r="B185" s="143" t="s">
        <v>222</v>
      </c>
      <c r="C185" s="144">
        <v>93</v>
      </c>
      <c r="D185" s="191">
        <v>1484</v>
      </c>
      <c r="E185" s="189">
        <v>790</v>
      </c>
      <c r="F185" s="139">
        <v>303</v>
      </c>
      <c r="G185" s="189">
        <v>5029</v>
      </c>
      <c r="H185" s="141">
        <f t="shared" si="4"/>
        <v>-69.306930693069305</v>
      </c>
      <c r="I185" s="141">
        <f t="shared" si="5"/>
        <v>-70.491151322330481</v>
      </c>
    </row>
    <row r="186" spans="2:9" s="142" customFormat="1" ht="12" customHeight="1">
      <c r="B186" s="143" t="s">
        <v>149</v>
      </c>
      <c r="C186" s="144">
        <v>15</v>
      </c>
      <c r="D186" s="191">
        <v>537</v>
      </c>
      <c r="E186" s="189">
        <v>336</v>
      </c>
      <c r="F186" s="139">
        <v>73</v>
      </c>
      <c r="G186" s="189">
        <v>2794</v>
      </c>
      <c r="H186" s="141">
        <f t="shared" si="4"/>
        <v>-79.452054794520549</v>
      </c>
      <c r="I186" s="141">
        <f t="shared" si="5"/>
        <v>-80.780243378668573</v>
      </c>
    </row>
    <row r="187" spans="2:9" s="142" customFormat="1" ht="12" customHeight="1">
      <c r="B187" s="143" t="s">
        <v>148</v>
      </c>
      <c r="C187" s="144">
        <v>8</v>
      </c>
      <c r="D187" s="191">
        <v>470</v>
      </c>
      <c r="E187" s="189">
        <v>255</v>
      </c>
      <c r="F187" s="139">
        <v>52</v>
      </c>
      <c r="G187" s="189">
        <v>3466</v>
      </c>
      <c r="H187" s="141">
        <f t="shared" si="4"/>
        <v>-84.615384615384613</v>
      </c>
      <c r="I187" s="141">
        <f t="shared" si="5"/>
        <v>-86.439699942296599</v>
      </c>
    </row>
    <row r="188" spans="2:9" s="142" customFormat="1" ht="12" customHeight="1">
      <c r="B188" s="143" t="s">
        <v>224</v>
      </c>
      <c r="C188" s="144">
        <v>5</v>
      </c>
      <c r="D188" s="191">
        <v>929</v>
      </c>
      <c r="E188" s="192">
        <v>546</v>
      </c>
      <c r="F188" s="146">
        <v>10</v>
      </c>
      <c r="G188" s="192">
        <v>1524</v>
      </c>
      <c r="H188" s="141">
        <f t="shared" si="4"/>
        <v>-50</v>
      </c>
      <c r="I188" s="141">
        <f t="shared" si="5"/>
        <v>-39.041994750656166</v>
      </c>
    </row>
    <row r="189" spans="2:9" s="142" customFormat="1" ht="12" customHeight="1">
      <c r="B189" s="143" t="s">
        <v>81</v>
      </c>
      <c r="C189" s="144">
        <v>3</v>
      </c>
      <c r="D189" s="191">
        <v>3539</v>
      </c>
      <c r="E189" s="192">
        <v>2497</v>
      </c>
      <c r="F189" s="146">
        <v>4</v>
      </c>
      <c r="G189" s="192">
        <v>1357</v>
      </c>
      <c r="H189" s="141">
        <f t="shared" si="4"/>
        <v>-25</v>
      </c>
      <c r="I189" s="141">
        <f t="shared" si="5"/>
        <v>160.79587324981577</v>
      </c>
    </row>
    <row r="190" spans="2:9" s="142" customFormat="1" ht="12" customHeight="1" thickBot="1">
      <c r="B190" s="152" t="s">
        <v>257</v>
      </c>
      <c r="C190" s="153">
        <v>6</v>
      </c>
      <c r="D190" s="154" t="s">
        <v>2</v>
      </c>
      <c r="E190" s="154" t="s">
        <v>2</v>
      </c>
      <c r="F190" s="154">
        <v>8</v>
      </c>
      <c r="G190" s="154" t="s">
        <v>2</v>
      </c>
      <c r="H190" s="180">
        <f t="shared" si="4"/>
        <v>-25</v>
      </c>
      <c r="I190" s="155" t="s">
        <v>2</v>
      </c>
    </row>
    <row r="191" spans="2:9" s="202" customFormat="1" ht="12" customHeight="1">
      <c r="B191" s="196"/>
      <c r="C191" s="197"/>
      <c r="D191" s="198"/>
      <c r="E191" s="198"/>
      <c r="F191" s="199"/>
      <c r="G191" s="198"/>
      <c r="H191" s="200"/>
      <c r="I191" s="201"/>
    </row>
    <row r="192" spans="2:9" s="121" customFormat="1" ht="28.5" customHeight="1">
      <c r="B192" s="452"/>
      <c r="C192" s="452"/>
      <c r="D192" s="452"/>
      <c r="E192" s="452"/>
      <c r="F192" s="452"/>
      <c r="G192" s="452"/>
      <c r="H192" s="452"/>
      <c r="I192" s="452"/>
    </row>
    <row r="193" spans="2:9" s="129" customFormat="1" ht="19.5" customHeight="1" thickBot="1">
      <c r="B193" s="122"/>
      <c r="C193" s="123"/>
      <c r="D193" s="124"/>
      <c r="E193" s="124"/>
      <c r="F193" s="125"/>
      <c r="G193" s="126"/>
      <c r="H193" s="127"/>
      <c r="I193" s="128"/>
    </row>
    <row r="194" spans="2:9" s="133" customFormat="1" ht="14.25" customHeight="1">
      <c r="B194" s="447" t="s">
        <v>77</v>
      </c>
      <c r="C194" s="130" t="s">
        <v>251</v>
      </c>
      <c r="D194" s="131"/>
      <c r="E194" s="131"/>
      <c r="F194" s="132" t="s">
        <v>221</v>
      </c>
      <c r="G194" s="131"/>
      <c r="H194" s="450" t="s">
        <v>250</v>
      </c>
      <c r="I194" s="451"/>
    </row>
    <row r="195" spans="2:9" s="133" customFormat="1" ht="9" customHeight="1">
      <c r="B195" s="448"/>
      <c r="C195" s="443" t="s">
        <v>20</v>
      </c>
      <c r="D195" s="441" t="s">
        <v>78</v>
      </c>
      <c r="E195" s="134"/>
      <c r="F195" s="439" t="s">
        <v>20</v>
      </c>
      <c r="G195" s="439" t="s">
        <v>78</v>
      </c>
      <c r="H195" s="457" t="s">
        <v>20</v>
      </c>
      <c r="I195" s="455" t="s">
        <v>78</v>
      </c>
    </row>
    <row r="196" spans="2:9" s="133" customFormat="1" ht="12" customHeight="1">
      <c r="B196" s="449"/>
      <c r="C196" s="444"/>
      <c r="D196" s="442"/>
      <c r="E196" s="135" t="s">
        <v>79</v>
      </c>
      <c r="F196" s="440"/>
      <c r="G196" s="440"/>
      <c r="H196" s="458"/>
      <c r="I196" s="456"/>
    </row>
    <row r="197" spans="2:9" s="142" customFormat="1" ht="10.7" customHeight="1">
      <c r="B197" s="136" t="s">
        <v>32</v>
      </c>
      <c r="C197" s="165">
        <v>2573</v>
      </c>
      <c r="D197" s="166">
        <v>46956</v>
      </c>
      <c r="E197" s="167">
        <v>11725</v>
      </c>
      <c r="F197" s="168">
        <v>2815</v>
      </c>
      <c r="G197" s="169">
        <v>49650</v>
      </c>
      <c r="H197" s="190">
        <f>(C197-F197)/F197*100</f>
        <v>-8.5968028419182954</v>
      </c>
      <c r="I197" s="190">
        <f>(D197-G197)/G197*100</f>
        <v>-5.425981873111783</v>
      </c>
    </row>
    <row r="198" spans="2:9" s="142" customFormat="1" ht="10.7" customHeight="1">
      <c r="B198" s="143" t="s">
        <v>151</v>
      </c>
      <c r="C198" s="170">
        <v>803</v>
      </c>
      <c r="D198" s="171">
        <v>1945</v>
      </c>
      <c r="E198" s="168">
        <v>730</v>
      </c>
      <c r="F198" s="168">
        <v>937</v>
      </c>
      <c r="G198" s="169">
        <v>2228</v>
      </c>
      <c r="H198" s="141">
        <f t="shared" ref="H198:H223" si="6">(C198-F198)/F198*100</f>
        <v>-14.300960512273212</v>
      </c>
      <c r="I198" s="141">
        <f t="shared" ref="I198:I222" si="7">(D198-G198)/G198*100</f>
        <v>-12.70197486535009</v>
      </c>
    </row>
    <row r="199" spans="2:9" s="142" customFormat="1" ht="10.7" customHeight="1">
      <c r="B199" s="143" t="s">
        <v>150</v>
      </c>
      <c r="C199" s="170">
        <v>740</v>
      </c>
      <c r="D199" s="171">
        <v>4990</v>
      </c>
      <c r="E199" s="168">
        <v>1170</v>
      </c>
      <c r="F199" s="168">
        <v>781</v>
      </c>
      <c r="G199" s="169">
        <v>5229</v>
      </c>
      <c r="H199" s="141">
        <f t="shared" si="6"/>
        <v>-5.249679897567221</v>
      </c>
      <c r="I199" s="141">
        <f t="shared" si="7"/>
        <v>-4.5706636068081856</v>
      </c>
    </row>
    <row r="200" spans="2:9" s="142" customFormat="1" ht="10.7" customHeight="1">
      <c r="B200" s="143" t="s">
        <v>222</v>
      </c>
      <c r="C200" s="170">
        <v>703</v>
      </c>
      <c r="D200" s="171">
        <v>11447</v>
      </c>
      <c r="E200" s="168">
        <v>2298</v>
      </c>
      <c r="F200" s="168">
        <v>749</v>
      </c>
      <c r="G200" s="169">
        <v>12369</v>
      </c>
      <c r="H200" s="141">
        <f t="shared" si="6"/>
        <v>-6.1415220293724966</v>
      </c>
      <c r="I200" s="141">
        <f t="shared" si="7"/>
        <v>-7.4541191688899664</v>
      </c>
    </row>
    <row r="201" spans="2:9" s="142" customFormat="1" ht="10.7" customHeight="1">
      <c r="B201" s="143" t="s">
        <v>149</v>
      </c>
      <c r="C201" s="170">
        <v>138</v>
      </c>
      <c r="D201" s="171">
        <v>5229</v>
      </c>
      <c r="E201" s="168">
        <v>1176</v>
      </c>
      <c r="F201" s="168">
        <v>138</v>
      </c>
      <c r="G201" s="169">
        <v>5274</v>
      </c>
      <c r="H201" s="141">
        <f t="shared" si="6"/>
        <v>0</v>
      </c>
      <c r="I201" s="141">
        <f t="shared" si="7"/>
        <v>-0.85324232081911267</v>
      </c>
    </row>
    <row r="202" spans="2:9" s="142" customFormat="1" ht="10.7" customHeight="1">
      <c r="B202" s="143" t="s">
        <v>148</v>
      </c>
      <c r="C202" s="170">
        <v>121</v>
      </c>
      <c r="D202" s="171">
        <v>8178</v>
      </c>
      <c r="E202" s="168">
        <v>2324</v>
      </c>
      <c r="F202" s="168">
        <v>129</v>
      </c>
      <c r="G202" s="169">
        <v>8304</v>
      </c>
      <c r="H202" s="141">
        <f t="shared" si="6"/>
        <v>-6.2015503875968996</v>
      </c>
      <c r="I202" s="141">
        <f t="shared" si="7"/>
        <v>-1.5173410404624277</v>
      </c>
    </row>
    <row r="203" spans="2:9" s="142" customFormat="1" ht="10.7" customHeight="1">
      <c r="B203" s="143" t="s">
        <v>224</v>
      </c>
      <c r="C203" s="170">
        <v>53</v>
      </c>
      <c r="D203" s="171">
        <v>8734</v>
      </c>
      <c r="E203" s="168">
        <v>2520</v>
      </c>
      <c r="F203" s="168">
        <v>63</v>
      </c>
      <c r="G203" s="169">
        <v>9740</v>
      </c>
      <c r="H203" s="141">
        <f t="shared" si="6"/>
        <v>-15.873015873015872</v>
      </c>
      <c r="I203" s="141">
        <f t="shared" si="7"/>
        <v>-10.328542094455852</v>
      </c>
    </row>
    <row r="204" spans="2:9" s="142" customFormat="1" ht="10.7" customHeight="1">
      <c r="B204" s="143" t="s">
        <v>81</v>
      </c>
      <c r="C204" s="170">
        <v>11</v>
      </c>
      <c r="D204" s="171">
        <v>6433</v>
      </c>
      <c r="E204" s="168">
        <v>1507</v>
      </c>
      <c r="F204" s="168">
        <v>12</v>
      </c>
      <c r="G204" s="169">
        <v>6506</v>
      </c>
      <c r="H204" s="141">
        <f t="shared" si="6"/>
        <v>-8.3333333333333321</v>
      </c>
      <c r="I204" s="141">
        <f t="shared" si="7"/>
        <v>-1.1220411927451583</v>
      </c>
    </row>
    <row r="205" spans="2:9" s="142" customFormat="1" ht="10.7" customHeight="1">
      <c r="B205" s="143" t="s">
        <v>257</v>
      </c>
      <c r="C205" s="170">
        <v>4</v>
      </c>
      <c r="D205" s="168" t="s">
        <v>2</v>
      </c>
      <c r="E205" s="168" t="s">
        <v>2</v>
      </c>
      <c r="F205" s="168">
        <v>6</v>
      </c>
      <c r="G205" s="169" t="s">
        <v>2</v>
      </c>
      <c r="H205" s="141">
        <f t="shared" si="6"/>
        <v>-33.333333333333329</v>
      </c>
      <c r="I205" s="145" t="s">
        <v>2</v>
      </c>
    </row>
    <row r="206" spans="2:9" s="142" customFormat="1" ht="10.7" customHeight="1">
      <c r="B206" s="136" t="s">
        <v>36</v>
      </c>
      <c r="C206" s="170">
        <v>323</v>
      </c>
      <c r="D206" s="171">
        <v>3376</v>
      </c>
      <c r="E206" s="174">
        <v>2083</v>
      </c>
      <c r="F206" s="174">
        <v>388</v>
      </c>
      <c r="G206" s="175">
        <v>4047</v>
      </c>
      <c r="H206" s="141">
        <f t="shared" si="6"/>
        <v>-16.752577319587626</v>
      </c>
      <c r="I206" s="141">
        <f t="shared" si="7"/>
        <v>-16.580182851494936</v>
      </c>
    </row>
    <row r="207" spans="2:9" s="142" customFormat="1" ht="10.7" customHeight="1">
      <c r="B207" s="143" t="s">
        <v>151</v>
      </c>
      <c r="C207" s="170">
        <v>144</v>
      </c>
      <c r="D207" s="171">
        <v>437</v>
      </c>
      <c r="E207" s="174">
        <v>175</v>
      </c>
      <c r="F207" s="168">
        <v>152</v>
      </c>
      <c r="G207" s="175">
        <v>445</v>
      </c>
      <c r="H207" s="141">
        <f t="shared" si="6"/>
        <v>-5.2631578947368416</v>
      </c>
      <c r="I207" s="141">
        <f t="shared" si="7"/>
        <v>-1.7977528089887642</v>
      </c>
    </row>
    <row r="208" spans="2:9" s="205" customFormat="1" ht="10.7" customHeight="1">
      <c r="B208" s="143" t="s">
        <v>150</v>
      </c>
      <c r="C208" s="203">
        <v>87</v>
      </c>
      <c r="D208" s="204">
        <v>554</v>
      </c>
      <c r="E208" s="168">
        <v>263</v>
      </c>
      <c r="F208" s="168">
        <v>119</v>
      </c>
      <c r="G208" s="169">
        <v>760</v>
      </c>
      <c r="H208" s="141">
        <f t="shared" si="6"/>
        <v>-26.890756302521009</v>
      </c>
      <c r="I208" s="141">
        <f t="shared" si="7"/>
        <v>-27.105263157894736</v>
      </c>
    </row>
    <row r="209" spans="2:11" s="205" customFormat="1" ht="10.7" customHeight="1">
      <c r="B209" s="143" t="s">
        <v>222</v>
      </c>
      <c r="C209" s="203">
        <v>73</v>
      </c>
      <c r="D209" s="204">
        <v>1029</v>
      </c>
      <c r="E209" s="168">
        <v>656</v>
      </c>
      <c r="F209" s="168">
        <v>99</v>
      </c>
      <c r="G209" s="169">
        <v>1511</v>
      </c>
      <c r="H209" s="141">
        <f t="shared" si="6"/>
        <v>-26.262626262626267</v>
      </c>
      <c r="I209" s="141">
        <f t="shared" si="7"/>
        <v>-31.899404367968231</v>
      </c>
    </row>
    <row r="210" spans="2:11" s="205" customFormat="1" ht="10.7" customHeight="1">
      <c r="B210" s="143" t="s">
        <v>149</v>
      </c>
      <c r="C210" s="203">
        <v>6</v>
      </c>
      <c r="D210" s="204">
        <v>236</v>
      </c>
      <c r="E210" s="168">
        <v>168</v>
      </c>
      <c r="F210" s="168">
        <v>6</v>
      </c>
      <c r="G210" s="169">
        <v>206</v>
      </c>
      <c r="H210" s="141">
        <f t="shared" si="6"/>
        <v>0</v>
      </c>
      <c r="I210" s="141">
        <f t="shared" si="7"/>
        <v>14.563106796116504</v>
      </c>
    </row>
    <row r="211" spans="2:11" s="205" customFormat="1" ht="10.7" customHeight="1">
      <c r="B211" s="143" t="s">
        <v>148</v>
      </c>
      <c r="C211" s="203">
        <v>7</v>
      </c>
      <c r="D211" s="204">
        <v>413</v>
      </c>
      <c r="E211" s="168">
        <v>325</v>
      </c>
      <c r="F211" s="168">
        <v>7</v>
      </c>
      <c r="G211" s="169">
        <v>496</v>
      </c>
      <c r="H211" s="141">
        <f t="shared" si="6"/>
        <v>0</v>
      </c>
      <c r="I211" s="141">
        <f t="shared" si="7"/>
        <v>-16.733870967741936</v>
      </c>
    </row>
    <row r="212" spans="2:11" s="205" customFormat="1" ht="10.7" customHeight="1">
      <c r="B212" s="143" t="s">
        <v>224</v>
      </c>
      <c r="C212" s="203">
        <v>4</v>
      </c>
      <c r="D212" s="204">
        <v>707</v>
      </c>
      <c r="E212" s="168">
        <v>496</v>
      </c>
      <c r="F212" s="168">
        <v>4</v>
      </c>
      <c r="G212" s="169">
        <v>629</v>
      </c>
      <c r="H212" s="141">
        <f t="shared" si="6"/>
        <v>0</v>
      </c>
      <c r="I212" s="141">
        <f t="shared" si="7"/>
        <v>12.400635930047695</v>
      </c>
    </row>
    <row r="213" spans="2:11" s="205" customFormat="1" ht="10.7" customHeight="1">
      <c r="B213" s="143" t="s">
        <v>81</v>
      </c>
      <c r="C213" s="172" t="s">
        <v>2</v>
      </c>
      <c r="D213" s="168" t="s">
        <v>2</v>
      </c>
      <c r="E213" s="168" t="s">
        <v>2</v>
      </c>
      <c r="F213" s="168" t="s">
        <v>2</v>
      </c>
      <c r="G213" s="169" t="s">
        <v>2</v>
      </c>
      <c r="H213" s="176" t="s">
        <v>2</v>
      </c>
      <c r="I213" s="176" t="s">
        <v>2</v>
      </c>
    </row>
    <row r="214" spans="2:11" s="205" customFormat="1" ht="10.7" customHeight="1">
      <c r="B214" s="143" t="s">
        <v>257</v>
      </c>
      <c r="C214" s="203">
        <v>2</v>
      </c>
      <c r="D214" s="168" t="s">
        <v>2</v>
      </c>
      <c r="E214" s="168" t="s">
        <v>2</v>
      </c>
      <c r="F214" s="168">
        <v>1</v>
      </c>
      <c r="G214" s="169" t="s">
        <v>2</v>
      </c>
      <c r="H214" s="141">
        <f t="shared" si="6"/>
        <v>100</v>
      </c>
      <c r="I214" s="176" t="s">
        <v>2</v>
      </c>
    </row>
    <row r="215" spans="2:11" s="205" customFormat="1" ht="10.7" customHeight="1">
      <c r="B215" s="143" t="s">
        <v>87</v>
      </c>
      <c r="C215" s="203">
        <v>2767</v>
      </c>
      <c r="D215" s="204">
        <v>19745</v>
      </c>
      <c r="E215" s="168">
        <v>11526</v>
      </c>
      <c r="F215" s="168">
        <v>2927</v>
      </c>
      <c r="G215" s="169">
        <v>22565</v>
      </c>
      <c r="H215" s="141">
        <f t="shared" si="6"/>
        <v>-5.4663477963785452</v>
      </c>
      <c r="I215" s="141">
        <f t="shared" si="7"/>
        <v>-12.497230223797917</v>
      </c>
    </row>
    <row r="216" spans="2:11" s="205" customFormat="1" ht="10.7" customHeight="1">
      <c r="B216" s="143" t="s">
        <v>151</v>
      </c>
      <c r="C216" s="203">
        <v>1973</v>
      </c>
      <c r="D216" s="204">
        <v>3969</v>
      </c>
      <c r="E216" s="168">
        <v>2529</v>
      </c>
      <c r="F216" s="168">
        <v>2080</v>
      </c>
      <c r="G216" s="169">
        <v>4120</v>
      </c>
      <c r="H216" s="141">
        <f t="shared" si="6"/>
        <v>-5.1442307692307692</v>
      </c>
      <c r="I216" s="141">
        <f t="shared" si="7"/>
        <v>-3.6650485436893208</v>
      </c>
    </row>
    <row r="217" spans="2:11" s="205" customFormat="1" ht="10.7" customHeight="1">
      <c r="B217" s="143" t="s">
        <v>150</v>
      </c>
      <c r="C217" s="203">
        <v>383</v>
      </c>
      <c r="D217" s="204">
        <v>2452</v>
      </c>
      <c r="E217" s="168">
        <v>1576</v>
      </c>
      <c r="F217" s="168">
        <v>418</v>
      </c>
      <c r="G217" s="169">
        <v>2678</v>
      </c>
      <c r="H217" s="141">
        <f t="shared" si="6"/>
        <v>-8.3732057416267942</v>
      </c>
      <c r="I217" s="141">
        <f t="shared" si="7"/>
        <v>-8.4391336818521285</v>
      </c>
      <c r="K217" s="149"/>
    </row>
    <row r="218" spans="2:11" s="205" customFormat="1" ht="10.7" customHeight="1">
      <c r="B218" s="143" t="s">
        <v>222</v>
      </c>
      <c r="C218" s="203">
        <v>253</v>
      </c>
      <c r="D218" s="204">
        <v>3957</v>
      </c>
      <c r="E218" s="174">
        <v>2684</v>
      </c>
      <c r="F218" s="168">
        <v>279</v>
      </c>
      <c r="G218" s="175">
        <v>4327</v>
      </c>
      <c r="H218" s="141">
        <f t="shared" si="6"/>
        <v>-9.3189964157706093</v>
      </c>
      <c r="I218" s="141">
        <f t="shared" si="7"/>
        <v>-8.5509590940605502</v>
      </c>
    </row>
    <row r="219" spans="2:11" s="205" customFormat="1" ht="10.7" customHeight="1">
      <c r="B219" s="143" t="s">
        <v>149</v>
      </c>
      <c r="C219" s="203">
        <v>43</v>
      </c>
      <c r="D219" s="204">
        <v>1664</v>
      </c>
      <c r="E219" s="168">
        <v>999</v>
      </c>
      <c r="F219" s="168">
        <v>44</v>
      </c>
      <c r="G219" s="169">
        <v>1699</v>
      </c>
      <c r="H219" s="141">
        <f t="shared" si="6"/>
        <v>-2.2727272727272729</v>
      </c>
      <c r="I219" s="141">
        <f t="shared" si="7"/>
        <v>-2.0600353148911124</v>
      </c>
    </row>
    <row r="220" spans="2:11" s="205" customFormat="1" ht="10.7" customHeight="1">
      <c r="B220" s="143" t="s">
        <v>148</v>
      </c>
      <c r="C220" s="203">
        <v>43</v>
      </c>
      <c r="D220" s="204">
        <v>2810</v>
      </c>
      <c r="E220" s="168">
        <v>1616</v>
      </c>
      <c r="F220" s="168">
        <v>43</v>
      </c>
      <c r="G220" s="169">
        <v>2949</v>
      </c>
      <c r="H220" s="141">
        <f t="shared" si="6"/>
        <v>0</v>
      </c>
      <c r="I220" s="141">
        <f t="shared" si="7"/>
        <v>-4.7134621905730754</v>
      </c>
    </row>
    <row r="221" spans="2:11" s="205" customFormat="1" ht="10.7" customHeight="1">
      <c r="B221" s="143" t="s">
        <v>224</v>
      </c>
      <c r="C221" s="203">
        <v>21</v>
      </c>
      <c r="D221" s="204">
        <v>3474</v>
      </c>
      <c r="E221" s="168">
        <v>1794</v>
      </c>
      <c r="F221" s="168">
        <v>29</v>
      </c>
      <c r="G221" s="169">
        <v>4056</v>
      </c>
      <c r="H221" s="141">
        <f t="shared" si="6"/>
        <v>-27.586206896551722</v>
      </c>
      <c r="I221" s="141">
        <f t="shared" si="7"/>
        <v>-14.349112426035504</v>
      </c>
    </row>
    <row r="222" spans="2:11" s="205" customFormat="1" ht="10.7" customHeight="1">
      <c r="B222" s="143" t="s">
        <v>81</v>
      </c>
      <c r="C222" s="203">
        <v>4</v>
      </c>
      <c r="D222" s="204">
        <v>1419</v>
      </c>
      <c r="E222" s="168">
        <v>328</v>
      </c>
      <c r="F222" s="168">
        <v>7</v>
      </c>
      <c r="G222" s="169">
        <v>2736</v>
      </c>
      <c r="H222" s="141">
        <f t="shared" si="6"/>
        <v>-42.857142857142854</v>
      </c>
      <c r="I222" s="141">
        <f t="shared" si="7"/>
        <v>-48.135964912280706</v>
      </c>
    </row>
    <row r="223" spans="2:11" s="205" customFormat="1" ht="10.7" customHeight="1">
      <c r="B223" s="143" t="s">
        <v>257</v>
      </c>
      <c r="C223" s="203">
        <v>47</v>
      </c>
      <c r="D223" s="168" t="s">
        <v>2</v>
      </c>
      <c r="E223" s="168" t="s">
        <v>2</v>
      </c>
      <c r="F223" s="168">
        <v>27</v>
      </c>
      <c r="G223" s="169" t="s">
        <v>2</v>
      </c>
      <c r="H223" s="141">
        <f t="shared" si="6"/>
        <v>74.074074074074076</v>
      </c>
      <c r="I223" s="145" t="s">
        <v>2</v>
      </c>
    </row>
    <row r="224" spans="2:11" s="205" customFormat="1" ht="10.7" customHeight="1">
      <c r="B224" s="143" t="s">
        <v>235</v>
      </c>
      <c r="C224" s="172" t="s">
        <v>2</v>
      </c>
      <c r="D224" s="168" t="s">
        <v>2</v>
      </c>
      <c r="E224" s="168" t="s">
        <v>2</v>
      </c>
      <c r="F224" s="168">
        <v>499</v>
      </c>
      <c r="G224" s="169">
        <v>13104</v>
      </c>
      <c r="H224" s="145" t="s">
        <v>2</v>
      </c>
      <c r="I224" s="145" t="s">
        <v>2</v>
      </c>
    </row>
    <row r="225" spans="2:9" s="205" customFormat="1" ht="10.7" customHeight="1">
      <c r="B225" s="143" t="s">
        <v>151</v>
      </c>
      <c r="C225" s="172" t="s">
        <v>2</v>
      </c>
      <c r="D225" s="168" t="s">
        <v>2</v>
      </c>
      <c r="E225" s="168" t="s">
        <v>2</v>
      </c>
      <c r="F225" s="168">
        <v>241</v>
      </c>
      <c r="G225" s="169">
        <v>434</v>
      </c>
      <c r="H225" s="145" t="s">
        <v>2</v>
      </c>
      <c r="I225" s="145" t="s">
        <v>2</v>
      </c>
    </row>
    <row r="226" spans="2:9" s="205" customFormat="1" ht="10.7" customHeight="1">
      <c r="B226" s="143" t="s">
        <v>150</v>
      </c>
      <c r="C226" s="172" t="s">
        <v>2</v>
      </c>
      <c r="D226" s="168" t="s">
        <v>2</v>
      </c>
      <c r="E226" s="168" t="s">
        <v>2</v>
      </c>
      <c r="F226" s="168">
        <v>73</v>
      </c>
      <c r="G226" s="169">
        <v>518</v>
      </c>
      <c r="H226" s="145" t="s">
        <v>2</v>
      </c>
      <c r="I226" s="145" t="s">
        <v>2</v>
      </c>
    </row>
    <row r="227" spans="2:9" s="205" customFormat="1" ht="10.7" customHeight="1">
      <c r="B227" s="143" t="s">
        <v>222</v>
      </c>
      <c r="C227" s="172" t="s">
        <v>2</v>
      </c>
      <c r="D227" s="168" t="s">
        <v>2</v>
      </c>
      <c r="E227" s="168" t="s">
        <v>2</v>
      </c>
      <c r="F227" s="168">
        <v>94</v>
      </c>
      <c r="G227" s="169">
        <v>1555</v>
      </c>
      <c r="H227" s="145" t="s">
        <v>2</v>
      </c>
      <c r="I227" s="145" t="s">
        <v>2</v>
      </c>
    </row>
    <row r="228" spans="2:9" s="205" customFormat="1" ht="10.7" customHeight="1">
      <c r="B228" s="143" t="s">
        <v>149</v>
      </c>
      <c r="C228" s="172" t="s">
        <v>2</v>
      </c>
      <c r="D228" s="168" t="s">
        <v>2</v>
      </c>
      <c r="E228" s="168" t="s">
        <v>2</v>
      </c>
      <c r="F228" s="168">
        <v>29</v>
      </c>
      <c r="G228" s="169">
        <v>1100</v>
      </c>
      <c r="H228" s="145" t="s">
        <v>2</v>
      </c>
      <c r="I228" s="145" t="s">
        <v>2</v>
      </c>
    </row>
    <row r="229" spans="2:9" s="205" customFormat="1" ht="10.7" customHeight="1">
      <c r="B229" s="143" t="s">
        <v>148</v>
      </c>
      <c r="C229" s="172" t="s">
        <v>2</v>
      </c>
      <c r="D229" s="168" t="s">
        <v>2</v>
      </c>
      <c r="E229" s="168" t="s">
        <v>2</v>
      </c>
      <c r="F229" s="168">
        <v>39</v>
      </c>
      <c r="G229" s="175">
        <v>2613</v>
      </c>
      <c r="H229" s="145" t="s">
        <v>2</v>
      </c>
      <c r="I229" s="145" t="s">
        <v>2</v>
      </c>
    </row>
    <row r="230" spans="2:9" s="205" customFormat="1" ht="10.7" customHeight="1">
      <c r="B230" s="143" t="s">
        <v>224</v>
      </c>
      <c r="C230" s="172" t="s">
        <v>2</v>
      </c>
      <c r="D230" s="168" t="s">
        <v>2</v>
      </c>
      <c r="E230" s="168" t="s">
        <v>2</v>
      </c>
      <c r="F230" s="168">
        <v>15</v>
      </c>
      <c r="G230" s="169">
        <v>2218</v>
      </c>
      <c r="H230" s="145" t="s">
        <v>2</v>
      </c>
      <c r="I230" s="145" t="s">
        <v>2</v>
      </c>
    </row>
    <row r="231" spans="2:9" s="205" customFormat="1" ht="10.7" customHeight="1">
      <c r="B231" s="143" t="s">
        <v>81</v>
      </c>
      <c r="C231" s="172" t="s">
        <v>2</v>
      </c>
      <c r="D231" s="168" t="s">
        <v>2</v>
      </c>
      <c r="E231" s="168" t="s">
        <v>2</v>
      </c>
      <c r="F231" s="168">
        <v>8</v>
      </c>
      <c r="G231" s="169">
        <v>4666</v>
      </c>
      <c r="H231" s="145" t="s">
        <v>2</v>
      </c>
      <c r="I231" s="145" t="s">
        <v>2</v>
      </c>
    </row>
    <row r="232" spans="2:9" s="205" customFormat="1" ht="10.7" customHeight="1" thickBot="1">
      <c r="B232" s="152" t="s">
        <v>257</v>
      </c>
      <c r="C232" s="206" t="s">
        <v>2</v>
      </c>
      <c r="D232" s="207" t="s">
        <v>2</v>
      </c>
      <c r="E232" s="207" t="s">
        <v>2</v>
      </c>
      <c r="F232" s="207" t="s">
        <v>2</v>
      </c>
      <c r="G232" s="207" t="s">
        <v>2</v>
      </c>
      <c r="H232" s="181" t="s">
        <v>2</v>
      </c>
      <c r="I232" s="181" t="s">
        <v>2</v>
      </c>
    </row>
    <row r="233" spans="2:9" s="213" customFormat="1" ht="12" customHeight="1">
      <c r="B233" s="208"/>
      <c r="C233" s="209"/>
      <c r="D233" s="210"/>
      <c r="E233" s="210"/>
      <c r="F233" s="211"/>
      <c r="G233" s="211"/>
      <c r="H233" s="212"/>
      <c r="I233" s="212"/>
    </row>
    <row r="234" spans="2:9" s="213" customFormat="1" ht="12" customHeight="1">
      <c r="H234" s="214"/>
      <c r="I234" s="214"/>
    </row>
    <row r="235" spans="2:9" s="213" customFormat="1" ht="12" customHeight="1">
      <c r="H235" s="214"/>
      <c r="I235" s="214"/>
    </row>
    <row r="236" spans="2:9" s="213" customFormat="1" ht="12" customHeight="1">
      <c r="H236" s="214"/>
      <c r="I236" s="214"/>
    </row>
    <row r="237" spans="2:9" s="213" customFormat="1" ht="12" customHeight="1">
      <c r="H237" s="214"/>
      <c r="I237" s="214"/>
    </row>
    <row r="238" spans="2:9" s="213" customFormat="1" ht="12" customHeight="1">
      <c r="H238" s="214"/>
      <c r="I238" s="214"/>
    </row>
    <row r="239" spans="2:9" s="213" customFormat="1" ht="7.5" customHeight="1">
      <c r="H239" s="214"/>
      <c r="I239" s="214"/>
    </row>
    <row r="240" spans="2:9" s="213" customFormat="1" ht="12" customHeight="1">
      <c r="H240" s="214"/>
      <c r="I240" s="214"/>
    </row>
    <row r="241" spans="8:9" s="213" customFormat="1" ht="7.5" customHeight="1">
      <c r="H241" s="214"/>
      <c r="I241" s="214"/>
    </row>
    <row r="242" spans="8:9" s="213" customFormat="1" ht="12" customHeight="1">
      <c r="H242" s="214"/>
      <c r="I242" s="214"/>
    </row>
    <row r="243" spans="8:9" s="213" customFormat="1" ht="12" customHeight="1">
      <c r="H243" s="214"/>
      <c r="I243" s="214"/>
    </row>
    <row r="244" spans="8:9" s="213" customFormat="1" ht="12" customHeight="1">
      <c r="H244" s="214"/>
      <c r="I244" s="214"/>
    </row>
    <row r="245" spans="8:9" s="213" customFormat="1" ht="12" customHeight="1">
      <c r="H245" s="214"/>
      <c r="I245" s="214"/>
    </row>
    <row r="246" spans="8:9" s="213" customFormat="1" ht="12" customHeight="1">
      <c r="H246" s="214"/>
      <c r="I246" s="214"/>
    </row>
    <row r="247" spans="8:9" s="213" customFormat="1" ht="7.5" customHeight="1">
      <c r="H247" s="214"/>
      <c r="I247" s="214"/>
    </row>
    <row r="248" spans="8:9" s="213" customFormat="1" ht="12" customHeight="1">
      <c r="H248" s="214"/>
      <c r="I248" s="214"/>
    </row>
    <row r="249" spans="8:9" s="213" customFormat="1" ht="12" customHeight="1">
      <c r="H249" s="214"/>
      <c r="I249" s="214"/>
    </row>
    <row r="250" spans="8:9" s="213" customFormat="1" ht="12" customHeight="1">
      <c r="H250" s="214"/>
      <c r="I250" s="214"/>
    </row>
    <row r="251" spans="8:9" s="213" customFormat="1" ht="12" customHeight="1">
      <c r="H251" s="214"/>
      <c r="I251" s="214"/>
    </row>
    <row r="252" spans="8:9" s="213" customFormat="1" ht="12" customHeight="1">
      <c r="H252" s="214"/>
      <c r="I252" s="214"/>
    </row>
    <row r="253" spans="8:9" s="213" customFormat="1" ht="7.5" customHeight="1">
      <c r="H253" s="214"/>
      <c r="I253" s="214"/>
    </row>
    <row r="254" spans="8:9" s="213" customFormat="1" ht="12" customHeight="1">
      <c r="H254" s="214"/>
      <c r="I254" s="214"/>
    </row>
    <row r="255" spans="8:9" s="213" customFormat="1" ht="7.5" customHeight="1">
      <c r="H255" s="214"/>
      <c r="I255" s="214"/>
    </row>
    <row r="256" spans="8:9" s="213" customFormat="1" ht="12" customHeight="1">
      <c r="H256" s="214"/>
      <c r="I256" s="214"/>
    </row>
    <row r="257" spans="8:9" s="213" customFormat="1" ht="12" customHeight="1">
      <c r="H257" s="214"/>
      <c r="I257" s="214"/>
    </row>
    <row r="258" spans="8:9" s="213" customFormat="1" ht="12" customHeight="1">
      <c r="H258" s="214"/>
      <c r="I258" s="214"/>
    </row>
    <row r="259" spans="8:9" s="213" customFormat="1" ht="12" customHeight="1">
      <c r="H259" s="214"/>
      <c r="I259" s="214"/>
    </row>
    <row r="260" spans="8:9" s="213" customFormat="1" ht="12" customHeight="1">
      <c r="H260" s="214"/>
      <c r="I260" s="214"/>
    </row>
    <row r="261" spans="8:9" s="213" customFormat="1" ht="7.5" customHeight="1">
      <c r="H261" s="214"/>
      <c r="I261" s="214"/>
    </row>
    <row r="262" spans="8:9" s="213" customFormat="1" ht="12" customHeight="1">
      <c r="H262" s="214"/>
      <c r="I262" s="214"/>
    </row>
    <row r="263" spans="8:9" s="213" customFormat="1" ht="12" customHeight="1">
      <c r="H263" s="214"/>
      <c r="I263" s="214"/>
    </row>
    <row r="264" spans="8:9" s="213" customFormat="1" ht="12" customHeight="1">
      <c r="H264" s="214"/>
      <c r="I264" s="214"/>
    </row>
    <row r="265" spans="8:9" s="213" customFormat="1" ht="12" customHeight="1">
      <c r="H265" s="214"/>
      <c r="I265" s="214"/>
    </row>
    <row r="266" spans="8:9" s="213" customFormat="1" ht="12" customHeight="1">
      <c r="H266" s="214"/>
      <c r="I266" s="214"/>
    </row>
    <row r="267" spans="8:9" s="213" customFormat="1" ht="7.5" customHeight="1">
      <c r="H267" s="214"/>
      <c r="I267" s="214"/>
    </row>
    <row r="268" spans="8:9" s="213" customFormat="1" ht="12" customHeight="1">
      <c r="H268" s="214"/>
      <c r="I268" s="214"/>
    </row>
    <row r="269" spans="8:9" s="213" customFormat="1" ht="11.25" customHeight="1">
      <c r="H269" s="214"/>
      <c r="I269" s="214"/>
    </row>
    <row r="270" spans="8:9" s="213" customFormat="1" ht="17.25" customHeight="1">
      <c r="H270" s="214"/>
      <c r="I270" s="214"/>
    </row>
    <row r="271" spans="8:9" s="213" customFormat="1" ht="7.5" customHeight="1">
      <c r="H271" s="214"/>
      <c r="I271" s="214"/>
    </row>
    <row r="272" spans="8:9" s="213" customFormat="1" ht="17.25" customHeight="1">
      <c r="H272" s="214"/>
      <c r="I272" s="214"/>
    </row>
    <row r="273" spans="8:9" s="213" customFormat="1" ht="7.5" customHeight="1">
      <c r="H273" s="214"/>
      <c r="I273" s="214"/>
    </row>
    <row r="274" spans="8:9" s="213" customFormat="1" ht="15.75" customHeight="1">
      <c r="H274" s="214"/>
      <c r="I274" s="214"/>
    </row>
    <row r="275" spans="8:9" s="213" customFormat="1" ht="7.5" customHeight="1">
      <c r="H275" s="214"/>
      <c r="I275" s="214"/>
    </row>
    <row r="276" spans="8:9" s="213" customFormat="1" ht="12.75" customHeight="1">
      <c r="H276" s="214"/>
      <c r="I276" s="214"/>
    </row>
    <row r="277" spans="8:9" s="213" customFormat="1" ht="12.75" customHeight="1">
      <c r="H277" s="214"/>
      <c r="I277" s="214"/>
    </row>
    <row r="278" spans="8:9" s="213" customFormat="1" ht="12.75" customHeight="1">
      <c r="H278" s="214"/>
      <c r="I278" s="214"/>
    </row>
    <row r="279" spans="8:9" s="213" customFormat="1" ht="12.75" customHeight="1">
      <c r="H279" s="214"/>
      <c r="I279" s="214"/>
    </row>
    <row r="280" spans="8:9" s="213" customFormat="1" ht="12.75" customHeight="1">
      <c r="H280" s="214"/>
      <c r="I280" s="214"/>
    </row>
    <row r="281" spans="8:9" s="213" customFormat="1" ht="12.75" customHeight="1">
      <c r="H281" s="214"/>
      <c r="I281" s="214"/>
    </row>
    <row r="282" spans="8:9" s="213" customFormat="1" ht="12.75" customHeight="1">
      <c r="H282" s="214"/>
      <c r="I282" s="214"/>
    </row>
    <row r="283" spans="8:9" s="213" customFormat="1" ht="12.75" customHeight="1">
      <c r="H283" s="214"/>
      <c r="I283" s="214"/>
    </row>
    <row r="284" spans="8:9" s="213" customFormat="1" ht="12.75" customHeight="1">
      <c r="H284" s="214"/>
      <c r="I284" s="214"/>
    </row>
    <row r="285" spans="8:9" s="213" customFormat="1" ht="7.5" customHeight="1">
      <c r="H285" s="214"/>
      <c r="I285" s="214"/>
    </row>
    <row r="286" spans="8:9" s="213" customFormat="1" ht="7.5" customHeight="1">
      <c r="H286" s="214"/>
      <c r="I286" s="214"/>
    </row>
    <row r="287" spans="8:9" s="213" customFormat="1" ht="12" customHeight="1">
      <c r="H287" s="214"/>
      <c r="I287" s="214"/>
    </row>
    <row r="288" spans="8:9" s="213" customFormat="1" ht="7.5" customHeight="1">
      <c r="H288" s="214"/>
      <c r="I288" s="214"/>
    </row>
    <row r="289" spans="8:9" s="213" customFormat="1" ht="12" customHeight="1">
      <c r="H289" s="214"/>
      <c r="I289" s="214"/>
    </row>
    <row r="290" spans="8:9" s="213" customFormat="1" ht="12" customHeight="1">
      <c r="H290" s="214"/>
      <c r="I290" s="214"/>
    </row>
    <row r="291" spans="8:9" s="213" customFormat="1" ht="12" customHeight="1">
      <c r="H291" s="214"/>
      <c r="I291" s="214"/>
    </row>
    <row r="292" spans="8:9" s="213" customFormat="1" ht="12" customHeight="1">
      <c r="H292" s="214"/>
      <c r="I292" s="214"/>
    </row>
    <row r="293" spans="8:9" s="213" customFormat="1" ht="12" customHeight="1">
      <c r="H293" s="214"/>
      <c r="I293" s="214"/>
    </row>
    <row r="294" spans="8:9" s="213" customFormat="1" ht="7.5" customHeight="1">
      <c r="H294" s="214"/>
      <c r="I294" s="214"/>
    </row>
    <row r="295" spans="8:9" s="213" customFormat="1" ht="12" customHeight="1">
      <c r="H295" s="214"/>
      <c r="I295" s="214"/>
    </row>
    <row r="296" spans="8:9" s="213" customFormat="1" ht="12" customHeight="1">
      <c r="H296" s="214"/>
      <c r="I296" s="214"/>
    </row>
    <row r="297" spans="8:9" s="213" customFormat="1" ht="12" customHeight="1">
      <c r="H297" s="214"/>
      <c r="I297" s="214"/>
    </row>
    <row r="298" spans="8:9" s="213" customFormat="1" ht="12" customHeight="1">
      <c r="H298" s="214"/>
      <c r="I298" s="214"/>
    </row>
    <row r="299" spans="8:9" s="213" customFormat="1" ht="12" customHeight="1">
      <c r="H299" s="214"/>
      <c r="I299" s="214"/>
    </row>
    <row r="300" spans="8:9" s="213" customFormat="1" ht="7.5" customHeight="1">
      <c r="H300" s="214"/>
      <c r="I300" s="214"/>
    </row>
    <row r="301" spans="8:9" s="213" customFormat="1" ht="12" customHeight="1">
      <c r="H301" s="214"/>
      <c r="I301" s="214"/>
    </row>
    <row r="302" spans="8:9" s="213" customFormat="1" ht="7.5" customHeight="1">
      <c r="H302" s="214"/>
      <c r="I302" s="214"/>
    </row>
    <row r="303" spans="8:9" s="213" customFormat="1" ht="12" customHeight="1">
      <c r="H303" s="214"/>
      <c r="I303" s="214"/>
    </row>
    <row r="304" spans="8:9" s="213" customFormat="1" ht="12" customHeight="1">
      <c r="H304" s="214"/>
      <c r="I304" s="214"/>
    </row>
    <row r="305" spans="8:9" s="213" customFormat="1" ht="12" customHeight="1">
      <c r="H305" s="214"/>
      <c r="I305" s="214"/>
    </row>
    <row r="306" spans="8:9" s="213" customFormat="1" ht="12" customHeight="1">
      <c r="H306" s="214"/>
      <c r="I306" s="214"/>
    </row>
    <row r="307" spans="8:9" s="213" customFormat="1" ht="12" customHeight="1">
      <c r="H307" s="214"/>
      <c r="I307" s="214"/>
    </row>
    <row r="308" spans="8:9" s="213" customFormat="1" ht="7.5" customHeight="1">
      <c r="H308" s="214"/>
      <c r="I308" s="214"/>
    </row>
    <row r="309" spans="8:9" s="213" customFormat="1" ht="12" customHeight="1">
      <c r="H309" s="214"/>
      <c r="I309" s="214"/>
    </row>
    <row r="310" spans="8:9" s="213" customFormat="1" ht="12" customHeight="1">
      <c r="H310" s="214"/>
      <c r="I310" s="214"/>
    </row>
    <row r="311" spans="8:9" s="213" customFormat="1" ht="12" customHeight="1">
      <c r="H311" s="214"/>
      <c r="I311" s="214"/>
    </row>
    <row r="312" spans="8:9" s="213" customFormat="1" ht="12" customHeight="1">
      <c r="H312" s="214"/>
      <c r="I312" s="214"/>
    </row>
    <row r="313" spans="8:9" s="213" customFormat="1" ht="12" customHeight="1">
      <c r="H313" s="214"/>
      <c r="I313" s="214"/>
    </row>
    <row r="314" spans="8:9" s="213" customFormat="1" ht="7.5" customHeight="1">
      <c r="H314" s="214"/>
      <c r="I314" s="214"/>
    </row>
    <row r="315" spans="8:9" s="213" customFormat="1" ht="12" customHeight="1">
      <c r="H315" s="214"/>
      <c r="I315" s="214"/>
    </row>
    <row r="316" spans="8:9" s="213" customFormat="1" ht="7.5" customHeight="1">
      <c r="H316" s="214"/>
      <c r="I316" s="214"/>
    </row>
    <row r="317" spans="8:9" s="213" customFormat="1" ht="12" customHeight="1">
      <c r="H317" s="214"/>
      <c r="I317" s="214"/>
    </row>
    <row r="318" spans="8:9" s="213" customFormat="1" ht="12" customHeight="1">
      <c r="H318" s="214"/>
      <c r="I318" s="214"/>
    </row>
    <row r="319" spans="8:9" s="213" customFormat="1" ht="12" customHeight="1">
      <c r="H319" s="214"/>
      <c r="I319" s="214"/>
    </row>
    <row r="320" spans="8:9" s="213" customFormat="1" ht="12" customHeight="1">
      <c r="H320" s="214"/>
      <c r="I320" s="214"/>
    </row>
    <row r="321" spans="8:9" s="213" customFormat="1" ht="12" customHeight="1">
      <c r="H321" s="214"/>
      <c r="I321" s="214"/>
    </row>
    <row r="322" spans="8:9" s="213" customFormat="1" ht="7.5" customHeight="1">
      <c r="H322" s="214"/>
      <c r="I322" s="214"/>
    </row>
    <row r="323" spans="8:9" s="213" customFormat="1" ht="12" customHeight="1">
      <c r="H323" s="214"/>
      <c r="I323" s="214"/>
    </row>
    <row r="324" spans="8:9" s="213" customFormat="1" ht="12" customHeight="1">
      <c r="H324" s="214"/>
      <c r="I324" s="214"/>
    </row>
    <row r="325" spans="8:9" s="213" customFormat="1" ht="12" customHeight="1">
      <c r="H325" s="214"/>
      <c r="I325" s="214"/>
    </row>
    <row r="326" spans="8:9" s="213" customFormat="1" ht="12" customHeight="1">
      <c r="H326" s="214"/>
      <c r="I326" s="214"/>
    </row>
    <row r="327" spans="8:9" s="213" customFormat="1" ht="12" customHeight="1">
      <c r="H327" s="214"/>
      <c r="I327" s="214"/>
    </row>
    <row r="328" spans="8:9" s="213" customFormat="1" ht="7.5" customHeight="1">
      <c r="H328" s="214"/>
      <c r="I328" s="214"/>
    </row>
    <row r="329" spans="8:9" s="213" customFormat="1" ht="12" customHeight="1">
      <c r="H329" s="214"/>
      <c r="I329" s="214"/>
    </row>
    <row r="330" spans="8:9" s="213" customFormat="1" ht="7.5" customHeight="1">
      <c r="H330" s="214"/>
      <c r="I330" s="214"/>
    </row>
    <row r="331" spans="8:9" s="213" customFormat="1" ht="12" customHeight="1">
      <c r="H331" s="214"/>
      <c r="I331" s="214"/>
    </row>
    <row r="332" spans="8:9" s="213" customFormat="1" ht="12" customHeight="1">
      <c r="H332" s="214"/>
      <c r="I332" s="214"/>
    </row>
    <row r="333" spans="8:9" s="213" customFormat="1" ht="12" customHeight="1">
      <c r="H333" s="214"/>
      <c r="I333" s="214"/>
    </row>
    <row r="334" spans="8:9" s="213" customFormat="1" ht="12" customHeight="1">
      <c r="H334" s="214"/>
      <c r="I334" s="214"/>
    </row>
    <row r="335" spans="8:9" s="213" customFormat="1" ht="12" customHeight="1">
      <c r="H335" s="214"/>
      <c r="I335" s="214"/>
    </row>
    <row r="336" spans="8:9" s="213" customFormat="1" ht="7.5" customHeight="1">
      <c r="H336" s="214"/>
      <c r="I336" s="214"/>
    </row>
    <row r="337" spans="8:9" s="213" customFormat="1" ht="12" customHeight="1">
      <c r="H337" s="214"/>
      <c r="I337" s="214"/>
    </row>
    <row r="338" spans="8:9" s="213" customFormat="1" ht="12" customHeight="1">
      <c r="H338" s="214"/>
      <c r="I338" s="214"/>
    </row>
    <row r="339" spans="8:9" ht="12" customHeight="1"/>
    <row r="340" spans="8:9" ht="12" customHeight="1"/>
    <row r="341" spans="8:9" ht="12" customHeight="1"/>
    <row r="342" spans="8:9" ht="7.5" customHeight="1"/>
    <row r="343" spans="8:9" ht="12" customHeight="1"/>
    <row r="344" spans="8:9" ht="7.5" customHeight="1"/>
    <row r="345" spans="8:9" ht="12" customHeight="1"/>
    <row r="346" spans="8:9" ht="12" customHeight="1"/>
    <row r="347" spans="8:9" ht="12" customHeight="1"/>
    <row r="348" spans="8:9" ht="12" customHeight="1"/>
    <row r="349" spans="8:9" ht="12" customHeight="1"/>
    <row r="350" spans="8:9" ht="7.5" customHeight="1"/>
    <row r="351" spans="8:9" ht="12" customHeight="1"/>
    <row r="352" spans="8:9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</sheetData>
  <mergeCells count="37">
    <mergeCell ref="H135:H136"/>
    <mergeCell ref="I135:I136"/>
    <mergeCell ref="I195:I196"/>
    <mergeCell ref="H195:H196"/>
    <mergeCell ref="G195:G196"/>
    <mergeCell ref="B1:I1"/>
    <mergeCell ref="H3:I3"/>
    <mergeCell ref="B3:B5"/>
    <mergeCell ref="B65:B67"/>
    <mergeCell ref="H65:I65"/>
    <mergeCell ref="B63:I63"/>
    <mergeCell ref="B60:I60"/>
    <mergeCell ref="I4:I5"/>
    <mergeCell ref="H4:H5"/>
    <mergeCell ref="G4:G5"/>
    <mergeCell ref="F4:F5"/>
    <mergeCell ref="D4:D5"/>
    <mergeCell ref="C4:C5"/>
    <mergeCell ref="I66:I67"/>
    <mergeCell ref="H66:H67"/>
    <mergeCell ref="G66:G67"/>
    <mergeCell ref="F66:F67"/>
    <mergeCell ref="D66:D67"/>
    <mergeCell ref="C66:C67"/>
    <mergeCell ref="D195:D196"/>
    <mergeCell ref="C195:C196"/>
    <mergeCell ref="F195:F196"/>
    <mergeCell ref="B132:I132"/>
    <mergeCell ref="B134:B136"/>
    <mergeCell ref="H134:I134"/>
    <mergeCell ref="B194:B196"/>
    <mergeCell ref="H194:I194"/>
    <mergeCell ref="B192:I192"/>
    <mergeCell ref="C135:C136"/>
    <mergeCell ref="D135:D136"/>
    <mergeCell ref="F135:F136"/>
    <mergeCell ref="G135:G136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rowBreaks count="3" manualBreakCount="3">
    <brk id="62" max="16383" man="1"/>
    <brk id="131" max="16383" man="1"/>
    <brk id="1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AD100"/>
  <sheetViews>
    <sheetView showGridLines="0" zoomScaleNormal="100" zoomScaleSheetLayoutView="100" workbookViewId="0"/>
  </sheetViews>
  <sheetFormatPr defaultColWidth="11.69921875" defaultRowHeight="13.5"/>
  <cols>
    <col min="1" max="1" width="11.69921875" style="219"/>
    <col min="2" max="2" width="8.5" style="219" customWidth="1"/>
    <col min="3" max="4" width="6.19921875" style="219" customWidth="1"/>
    <col min="5" max="5" width="6.59765625" style="219" customWidth="1"/>
    <col min="6" max="10" width="6.19921875" style="219" customWidth="1"/>
    <col min="11" max="11" width="8.3984375" style="219" customWidth="1"/>
    <col min="12" max="12" width="6.19921875" style="219" customWidth="1"/>
    <col min="13" max="15" width="8.69921875" style="219" customWidth="1"/>
    <col min="16" max="16" width="11.69921875" style="219"/>
    <col min="17" max="30" width="9.69921875" style="219" customWidth="1"/>
    <col min="31" max="16384" width="11.69921875" style="219"/>
  </cols>
  <sheetData>
    <row r="2" spans="1:30" ht="28.5" customHeight="1">
      <c r="A2" s="217"/>
      <c r="B2" s="459" t="s">
        <v>266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1:30" ht="19.5" customHeight="1" thickBot="1">
      <c r="B3" s="461" t="s">
        <v>48</v>
      </c>
      <c r="C3" s="462"/>
      <c r="D3" s="220"/>
      <c r="E3" s="221"/>
      <c r="F3" s="221"/>
      <c r="G3" s="221"/>
      <c r="H3" s="221"/>
      <c r="I3" s="221"/>
      <c r="J3" s="221"/>
      <c r="K3" s="221"/>
      <c r="L3" s="221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</row>
    <row r="4" spans="1:30" s="222" customFormat="1" ht="26.1" customHeight="1">
      <c r="B4" s="223"/>
      <c r="C4" s="467" t="s">
        <v>0</v>
      </c>
      <c r="D4" s="468"/>
      <c r="E4" s="468"/>
      <c r="F4" s="469"/>
      <c r="G4" s="467" t="s">
        <v>1</v>
      </c>
      <c r="H4" s="468"/>
      <c r="I4" s="468"/>
      <c r="J4" s="468"/>
      <c r="K4" s="468"/>
      <c r="L4" s="468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5"/>
      <c r="AB4" s="224"/>
      <c r="AC4" s="225"/>
      <c r="AD4" s="224"/>
    </row>
    <row r="5" spans="1:30" s="222" customFormat="1" ht="26.1" customHeight="1">
      <c r="B5" s="226" t="s">
        <v>143</v>
      </c>
      <c r="C5" s="227" t="s">
        <v>252</v>
      </c>
      <c r="D5" s="228" t="s">
        <v>166</v>
      </c>
      <c r="E5" s="465" t="s">
        <v>253</v>
      </c>
      <c r="F5" s="470"/>
      <c r="G5" s="463" t="s">
        <v>252</v>
      </c>
      <c r="H5" s="464"/>
      <c r="I5" s="463" t="s">
        <v>166</v>
      </c>
      <c r="J5" s="464"/>
      <c r="K5" s="465" t="s">
        <v>253</v>
      </c>
      <c r="L5" s="466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</row>
    <row r="6" spans="1:30" s="222" customFormat="1" ht="26.1" customHeight="1">
      <c r="B6" s="229"/>
      <c r="C6" s="230" t="s">
        <v>155</v>
      </c>
      <c r="D6" s="230" t="s">
        <v>155</v>
      </c>
      <c r="E6" s="231" t="s">
        <v>10</v>
      </c>
      <c r="F6" s="232" t="s">
        <v>161</v>
      </c>
      <c r="G6" s="231" t="s">
        <v>155</v>
      </c>
      <c r="H6" s="232" t="s">
        <v>73</v>
      </c>
      <c r="I6" s="231" t="s">
        <v>155</v>
      </c>
      <c r="J6" s="232" t="s">
        <v>73</v>
      </c>
      <c r="K6" s="231" t="s">
        <v>10</v>
      </c>
      <c r="L6" s="232" t="s">
        <v>162</v>
      </c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5"/>
      <c r="AB6" s="225"/>
      <c r="AC6" s="225"/>
      <c r="AD6" s="225"/>
    </row>
    <row r="7" spans="1:30" s="233" customFormat="1" ht="26.1" customHeight="1">
      <c r="B7" s="226" t="s">
        <v>144</v>
      </c>
      <c r="C7" s="234">
        <v>37436</v>
      </c>
      <c r="D7" s="235">
        <v>42113</v>
      </c>
      <c r="E7" s="236">
        <f>C7-D7</f>
        <v>-4677</v>
      </c>
      <c r="F7" s="141">
        <f>(C7-D7)/D7*100</f>
        <v>-11.105834302946834</v>
      </c>
      <c r="G7" s="237">
        <v>306064</v>
      </c>
      <c r="H7" s="238">
        <v>163662</v>
      </c>
      <c r="I7" s="237">
        <v>352162</v>
      </c>
      <c r="J7" s="238">
        <v>188631</v>
      </c>
      <c r="K7" s="236">
        <f>G7-I7</f>
        <v>-46098</v>
      </c>
      <c r="L7" s="141">
        <f>(G7-I7)/I7*100</f>
        <v>-13.089998353030708</v>
      </c>
      <c r="M7" s="239"/>
      <c r="N7" s="240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</row>
    <row r="8" spans="1:30" s="233" customFormat="1" ht="26.1" customHeight="1">
      <c r="B8" s="242" t="s">
        <v>49</v>
      </c>
      <c r="C8" s="243">
        <v>14685</v>
      </c>
      <c r="D8" s="244">
        <v>16331</v>
      </c>
      <c r="E8" s="236">
        <f t="shared" ref="E8:E31" si="0">C8-D8</f>
        <v>-1646</v>
      </c>
      <c r="F8" s="141">
        <f t="shared" ref="F8:F31" si="1">(C8-D8)/D8*100</f>
        <v>-10.078990876247627</v>
      </c>
      <c r="G8" s="237">
        <v>128877</v>
      </c>
      <c r="H8" s="238">
        <v>68193</v>
      </c>
      <c r="I8" s="237">
        <v>149713</v>
      </c>
      <c r="J8" s="238">
        <v>79995</v>
      </c>
      <c r="K8" s="236">
        <f t="shared" ref="K8:K31" si="2">G8-I8</f>
        <v>-20836</v>
      </c>
      <c r="L8" s="141">
        <f t="shared" ref="L8:L31" si="3">(G8-I8)/I8*100</f>
        <v>-13.917295091274639</v>
      </c>
      <c r="M8" s="239"/>
      <c r="N8" s="240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</row>
    <row r="9" spans="1:30" s="233" customFormat="1" ht="26.1" customHeight="1">
      <c r="B9" s="242" t="s">
        <v>50</v>
      </c>
      <c r="C9" s="243">
        <v>2897</v>
      </c>
      <c r="D9" s="244">
        <v>3039</v>
      </c>
      <c r="E9" s="236">
        <f t="shared" si="0"/>
        <v>-142</v>
      </c>
      <c r="F9" s="141">
        <f t="shared" si="1"/>
        <v>-4.6725896676538339</v>
      </c>
      <c r="G9" s="237">
        <v>23414</v>
      </c>
      <c r="H9" s="238">
        <v>12657</v>
      </c>
      <c r="I9" s="237">
        <v>24883</v>
      </c>
      <c r="J9" s="238">
        <v>13088</v>
      </c>
      <c r="K9" s="236">
        <f t="shared" si="2"/>
        <v>-1469</v>
      </c>
      <c r="L9" s="141">
        <f t="shared" si="3"/>
        <v>-5.9036289836434515</v>
      </c>
      <c r="M9" s="245"/>
      <c r="N9" s="240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</row>
    <row r="10" spans="1:30" s="233" customFormat="1" ht="26.1" customHeight="1">
      <c r="B10" s="242" t="s">
        <v>51</v>
      </c>
      <c r="C10" s="243">
        <v>1681</v>
      </c>
      <c r="D10" s="244">
        <v>1866</v>
      </c>
      <c r="E10" s="236">
        <f t="shared" si="0"/>
        <v>-185</v>
      </c>
      <c r="F10" s="141">
        <f t="shared" si="1"/>
        <v>-9.914255091103966</v>
      </c>
      <c r="G10" s="237">
        <v>14676</v>
      </c>
      <c r="H10" s="238">
        <v>6823</v>
      </c>
      <c r="I10" s="237">
        <v>16964</v>
      </c>
      <c r="J10" s="238">
        <v>8311</v>
      </c>
      <c r="K10" s="236">
        <f t="shared" si="2"/>
        <v>-2288</v>
      </c>
      <c r="L10" s="141">
        <f t="shared" si="3"/>
        <v>-13.487385050695591</v>
      </c>
      <c r="M10" s="245"/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</row>
    <row r="11" spans="1:30" s="233" customFormat="1" ht="26.1" customHeight="1">
      <c r="B11" s="242" t="s">
        <v>52</v>
      </c>
      <c r="C11" s="243">
        <v>3321</v>
      </c>
      <c r="D11" s="244">
        <v>3706</v>
      </c>
      <c r="E11" s="236">
        <f t="shared" si="0"/>
        <v>-385</v>
      </c>
      <c r="F11" s="141">
        <f t="shared" si="1"/>
        <v>-10.388559093362115</v>
      </c>
      <c r="G11" s="237">
        <v>29625</v>
      </c>
      <c r="H11" s="238">
        <v>17806</v>
      </c>
      <c r="I11" s="237">
        <v>32461</v>
      </c>
      <c r="J11" s="238">
        <v>18985</v>
      </c>
      <c r="K11" s="236">
        <f t="shared" si="2"/>
        <v>-2836</v>
      </c>
      <c r="L11" s="141">
        <f t="shared" si="3"/>
        <v>-8.7366378115276788</v>
      </c>
      <c r="M11" s="245"/>
      <c r="N11" s="240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</row>
    <row r="12" spans="1:30" s="233" customFormat="1" ht="26.1" customHeight="1">
      <c r="B12" s="246" t="s">
        <v>53</v>
      </c>
      <c r="C12" s="243">
        <v>1905</v>
      </c>
      <c r="D12" s="244">
        <v>2255</v>
      </c>
      <c r="E12" s="236">
        <f t="shared" si="0"/>
        <v>-350</v>
      </c>
      <c r="F12" s="141">
        <f t="shared" si="1"/>
        <v>-15.521064301552107</v>
      </c>
      <c r="G12" s="237">
        <v>13022</v>
      </c>
      <c r="H12" s="238">
        <v>6345</v>
      </c>
      <c r="I12" s="237">
        <v>15901</v>
      </c>
      <c r="J12" s="238">
        <v>7873</v>
      </c>
      <c r="K12" s="236">
        <f t="shared" si="2"/>
        <v>-2879</v>
      </c>
      <c r="L12" s="141">
        <f t="shared" si="3"/>
        <v>-18.105779510722599</v>
      </c>
      <c r="M12" s="245"/>
      <c r="N12" s="240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</row>
    <row r="13" spans="1:30" s="233" customFormat="1" ht="26.1" customHeight="1">
      <c r="B13" s="242" t="s">
        <v>54</v>
      </c>
      <c r="C13" s="243">
        <v>1317</v>
      </c>
      <c r="D13" s="244">
        <v>1506</v>
      </c>
      <c r="E13" s="236">
        <f t="shared" si="0"/>
        <v>-189</v>
      </c>
      <c r="F13" s="141">
        <f t="shared" si="1"/>
        <v>-12.549800796812749</v>
      </c>
      <c r="G13" s="237">
        <v>10225</v>
      </c>
      <c r="H13" s="238">
        <v>5729</v>
      </c>
      <c r="I13" s="237">
        <v>11514</v>
      </c>
      <c r="J13" s="238">
        <v>6190</v>
      </c>
      <c r="K13" s="236">
        <f t="shared" si="2"/>
        <v>-1289</v>
      </c>
      <c r="L13" s="141">
        <f t="shared" si="3"/>
        <v>-11.195066875108564</v>
      </c>
      <c r="M13" s="245"/>
      <c r="N13" s="240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</row>
    <row r="14" spans="1:30" s="233" customFormat="1" ht="26.1" customHeight="1">
      <c r="B14" s="242" t="s">
        <v>55</v>
      </c>
      <c r="C14" s="243">
        <v>1440</v>
      </c>
      <c r="D14" s="244">
        <v>1652</v>
      </c>
      <c r="E14" s="236">
        <f t="shared" si="0"/>
        <v>-212</v>
      </c>
      <c r="F14" s="141">
        <f t="shared" si="1"/>
        <v>-12.832929782082324</v>
      </c>
      <c r="G14" s="237">
        <v>10203</v>
      </c>
      <c r="H14" s="238">
        <v>4979</v>
      </c>
      <c r="I14" s="237">
        <v>11974</v>
      </c>
      <c r="J14" s="238">
        <v>6037</v>
      </c>
      <c r="K14" s="236">
        <f t="shared" si="2"/>
        <v>-1771</v>
      </c>
      <c r="L14" s="141">
        <f t="shared" si="3"/>
        <v>-14.790379154835476</v>
      </c>
      <c r="M14" s="245"/>
      <c r="N14" s="240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</row>
    <row r="15" spans="1:30" s="233" customFormat="1" ht="26.1" customHeight="1">
      <c r="B15" s="242" t="s">
        <v>56</v>
      </c>
      <c r="C15" s="243">
        <v>1649</v>
      </c>
      <c r="D15" s="244">
        <v>2010</v>
      </c>
      <c r="E15" s="236">
        <f t="shared" si="0"/>
        <v>-361</v>
      </c>
      <c r="F15" s="141">
        <f t="shared" si="1"/>
        <v>-17.960199004975124</v>
      </c>
      <c r="G15" s="237">
        <v>10394</v>
      </c>
      <c r="H15" s="238">
        <v>5536</v>
      </c>
      <c r="I15" s="237">
        <v>12913</v>
      </c>
      <c r="J15" s="238">
        <v>6936</v>
      </c>
      <c r="K15" s="236">
        <f t="shared" si="2"/>
        <v>-2519</v>
      </c>
      <c r="L15" s="141">
        <f t="shared" si="3"/>
        <v>-19.507473089134979</v>
      </c>
      <c r="M15" s="245"/>
      <c r="N15" s="240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</row>
    <row r="16" spans="1:30" s="233" customFormat="1" ht="26.1" customHeight="1">
      <c r="B16" s="242" t="s">
        <v>57</v>
      </c>
      <c r="C16" s="243">
        <v>268</v>
      </c>
      <c r="D16" s="244">
        <v>326</v>
      </c>
      <c r="E16" s="236">
        <f t="shared" si="0"/>
        <v>-58</v>
      </c>
      <c r="F16" s="141">
        <f t="shared" si="1"/>
        <v>-17.791411042944784</v>
      </c>
      <c r="G16" s="237">
        <v>1670</v>
      </c>
      <c r="H16" s="238">
        <v>1104</v>
      </c>
      <c r="I16" s="237">
        <v>2138</v>
      </c>
      <c r="J16" s="238">
        <v>1359</v>
      </c>
      <c r="K16" s="236">
        <f t="shared" si="2"/>
        <v>-468</v>
      </c>
      <c r="L16" s="141">
        <f t="shared" si="3"/>
        <v>-21.889616463985032</v>
      </c>
      <c r="M16" s="245"/>
      <c r="N16" s="240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</row>
    <row r="17" spans="2:27" s="233" customFormat="1" ht="26.1" customHeight="1">
      <c r="B17" s="242" t="s">
        <v>58</v>
      </c>
      <c r="C17" s="243">
        <v>98</v>
      </c>
      <c r="D17" s="244">
        <v>126</v>
      </c>
      <c r="E17" s="236">
        <f t="shared" si="0"/>
        <v>-28</v>
      </c>
      <c r="F17" s="141">
        <f t="shared" si="1"/>
        <v>-22.222222222222221</v>
      </c>
      <c r="G17" s="237">
        <v>630</v>
      </c>
      <c r="H17" s="238">
        <v>375</v>
      </c>
      <c r="I17" s="237">
        <v>663</v>
      </c>
      <c r="J17" s="238">
        <v>364</v>
      </c>
      <c r="K17" s="236">
        <f t="shared" si="2"/>
        <v>-33</v>
      </c>
      <c r="L17" s="141">
        <f t="shared" si="3"/>
        <v>-4.9773755656108598</v>
      </c>
      <c r="M17" s="245"/>
      <c r="N17" s="240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</row>
    <row r="18" spans="2:27" s="233" customFormat="1" ht="26.1" customHeight="1">
      <c r="B18" s="242" t="s">
        <v>59</v>
      </c>
      <c r="C18" s="243">
        <v>95</v>
      </c>
      <c r="D18" s="244">
        <v>119</v>
      </c>
      <c r="E18" s="236">
        <f t="shared" si="0"/>
        <v>-24</v>
      </c>
      <c r="F18" s="141">
        <f t="shared" si="1"/>
        <v>-20.168067226890756</v>
      </c>
      <c r="G18" s="237">
        <v>398</v>
      </c>
      <c r="H18" s="238">
        <v>241</v>
      </c>
      <c r="I18" s="237">
        <v>526</v>
      </c>
      <c r="J18" s="238">
        <v>292</v>
      </c>
      <c r="K18" s="236">
        <f t="shared" si="2"/>
        <v>-128</v>
      </c>
      <c r="L18" s="141">
        <f t="shared" si="3"/>
        <v>-24.334600760456272</v>
      </c>
      <c r="M18" s="245"/>
      <c r="N18" s="240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</row>
    <row r="19" spans="2:27" s="233" customFormat="1" ht="26.1" customHeight="1">
      <c r="B19" s="242" t="s">
        <v>60</v>
      </c>
      <c r="C19" s="243">
        <v>1171</v>
      </c>
      <c r="D19" s="244">
        <v>1246</v>
      </c>
      <c r="E19" s="236">
        <f t="shared" si="0"/>
        <v>-75</v>
      </c>
      <c r="F19" s="141">
        <f t="shared" si="1"/>
        <v>-6.0192616372391656</v>
      </c>
      <c r="G19" s="237">
        <v>8739</v>
      </c>
      <c r="H19" s="238">
        <v>4259</v>
      </c>
      <c r="I19" s="237">
        <v>9452</v>
      </c>
      <c r="J19" s="238">
        <v>4642</v>
      </c>
      <c r="K19" s="236">
        <f t="shared" si="2"/>
        <v>-713</v>
      </c>
      <c r="L19" s="141">
        <f t="shared" si="3"/>
        <v>-7.5433770630554386</v>
      </c>
      <c r="M19" s="245"/>
      <c r="N19" s="240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</row>
    <row r="20" spans="2:27" s="233" customFormat="1" ht="26.1" customHeight="1">
      <c r="B20" s="246" t="s">
        <v>61</v>
      </c>
      <c r="C20" s="243">
        <v>346</v>
      </c>
      <c r="D20" s="244">
        <v>451</v>
      </c>
      <c r="E20" s="236">
        <f t="shared" si="0"/>
        <v>-105</v>
      </c>
      <c r="F20" s="141">
        <f t="shared" si="1"/>
        <v>-23.281596452328159</v>
      </c>
      <c r="G20" s="237">
        <v>1580</v>
      </c>
      <c r="H20" s="238">
        <v>903</v>
      </c>
      <c r="I20" s="237">
        <v>2161</v>
      </c>
      <c r="J20" s="238">
        <v>1220</v>
      </c>
      <c r="K20" s="236">
        <f t="shared" si="2"/>
        <v>-581</v>
      </c>
      <c r="L20" s="141">
        <f t="shared" si="3"/>
        <v>-26.88570106432207</v>
      </c>
      <c r="M20" s="245"/>
      <c r="N20" s="240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</row>
    <row r="21" spans="2:27" s="233" customFormat="1" ht="26.1" customHeight="1">
      <c r="B21" s="242" t="s">
        <v>62</v>
      </c>
      <c r="C21" s="243">
        <v>522</v>
      </c>
      <c r="D21" s="244">
        <v>639</v>
      </c>
      <c r="E21" s="236">
        <f t="shared" si="0"/>
        <v>-117</v>
      </c>
      <c r="F21" s="141">
        <f t="shared" si="1"/>
        <v>-18.30985915492958</v>
      </c>
      <c r="G21" s="237">
        <v>3035</v>
      </c>
      <c r="H21" s="238">
        <v>1783</v>
      </c>
      <c r="I21" s="237">
        <v>3938</v>
      </c>
      <c r="J21" s="238">
        <v>2263</v>
      </c>
      <c r="K21" s="236">
        <f t="shared" si="2"/>
        <v>-903</v>
      </c>
      <c r="L21" s="141">
        <f t="shared" si="3"/>
        <v>-22.93042153377349</v>
      </c>
      <c r="M21" s="245"/>
      <c r="N21" s="240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</row>
    <row r="22" spans="2:27" s="233" customFormat="1" ht="26.1" customHeight="1">
      <c r="B22" s="242" t="s">
        <v>63</v>
      </c>
      <c r="C22" s="243">
        <v>325</v>
      </c>
      <c r="D22" s="244">
        <v>383</v>
      </c>
      <c r="E22" s="236">
        <f t="shared" si="0"/>
        <v>-58</v>
      </c>
      <c r="F22" s="141">
        <f t="shared" si="1"/>
        <v>-15.143603133159269</v>
      </c>
      <c r="G22" s="237">
        <v>1380</v>
      </c>
      <c r="H22" s="238">
        <v>673</v>
      </c>
      <c r="I22" s="237">
        <v>2050</v>
      </c>
      <c r="J22" s="238">
        <v>1009</v>
      </c>
      <c r="K22" s="236">
        <f t="shared" si="2"/>
        <v>-670</v>
      </c>
      <c r="L22" s="141">
        <f t="shared" si="3"/>
        <v>-32.682926829268297</v>
      </c>
      <c r="M22" s="245"/>
      <c r="N22" s="240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</row>
    <row r="23" spans="2:27" s="233" customFormat="1" ht="26.1" customHeight="1">
      <c r="B23" s="242" t="s">
        <v>64</v>
      </c>
      <c r="C23" s="243">
        <v>420</v>
      </c>
      <c r="D23" s="244">
        <v>536</v>
      </c>
      <c r="E23" s="236">
        <f t="shared" si="0"/>
        <v>-116</v>
      </c>
      <c r="F23" s="141">
        <f t="shared" si="1"/>
        <v>-21.641791044776117</v>
      </c>
      <c r="G23" s="237">
        <v>2134</v>
      </c>
      <c r="H23" s="238">
        <v>984</v>
      </c>
      <c r="I23" s="237">
        <v>2725</v>
      </c>
      <c r="J23" s="238">
        <v>1323</v>
      </c>
      <c r="K23" s="236">
        <f t="shared" si="2"/>
        <v>-591</v>
      </c>
      <c r="L23" s="141">
        <f t="shared" si="3"/>
        <v>-21.688073394495415</v>
      </c>
      <c r="M23" s="245"/>
      <c r="N23" s="240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</row>
    <row r="24" spans="2:27" s="233" customFormat="1" ht="26.1" customHeight="1">
      <c r="B24" s="242" t="s">
        <v>65</v>
      </c>
      <c r="C24" s="243">
        <v>558</v>
      </c>
      <c r="D24" s="244">
        <v>714</v>
      </c>
      <c r="E24" s="236">
        <f t="shared" si="0"/>
        <v>-156</v>
      </c>
      <c r="F24" s="141">
        <f t="shared" si="1"/>
        <v>-21.84873949579832</v>
      </c>
      <c r="G24" s="237">
        <v>3250</v>
      </c>
      <c r="H24" s="238">
        <v>1473</v>
      </c>
      <c r="I24" s="237">
        <v>4018</v>
      </c>
      <c r="J24" s="238">
        <v>1928</v>
      </c>
      <c r="K24" s="236">
        <f t="shared" si="2"/>
        <v>-768</v>
      </c>
      <c r="L24" s="141">
        <f t="shared" si="3"/>
        <v>-19.113987058237932</v>
      </c>
      <c r="M24" s="245"/>
      <c r="N24" s="240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</row>
    <row r="25" spans="2:27" s="233" customFormat="1" ht="26.1" customHeight="1">
      <c r="B25" s="242" t="s">
        <v>66</v>
      </c>
      <c r="C25" s="243">
        <v>584</v>
      </c>
      <c r="D25" s="244">
        <v>658</v>
      </c>
      <c r="E25" s="236">
        <f t="shared" si="0"/>
        <v>-74</v>
      </c>
      <c r="F25" s="141">
        <f t="shared" si="1"/>
        <v>-11.246200607902736</v>
      </c>
      <c r="G25" s="237">
        <v>7850</v>
      </c>
      <c r="H25" s="238">
        <v>5259</v>
      </c>
      <c r="I25" s="237">
        <v>9543</v>
      </c>
      <c r="J25" s="238">
        <v>6516</v>
      </c>
      <c r="K25" s="236">
        <f t="shared" si="2"/>
        <v>-1693</v>
      </c>
      <c r="L25" s="141">
        <f t="shared" si="3"/>
        <v>-17.740752383946347</v>
      </c>
      <c r="M25" s="245"/>
      <c r="N25" s="240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</row>
    <row r="26" spans="2:27" s="233" customFormat="1" ht="26.1" customHeight="1">
      <c r="B26" s="242" t="s">
        <v>67</v>
      </c>
      <c r="C26" s="243">
        <v>827</v>
      </c>
      <c r="D26" s="244">
        <v>920</v>
      </c>
      <c r="E26" s="236">
        <f t="shared" si="0"/>
        <v>-93</v>
      </c>
      <c r="F26" s="141">
        <f t="shared" si="1"/>
        <v>-10.108695652173912</v>
      </c>
      <c r="G26" s="237">
        <v>8202</v>
      </c>
      <c r="H26" s="238">
        <v>4476</v>
      </c>
      <c r="I26" s="237">
        <v>9287</v>
      </c>
      <c r="J26" s="238">
        <v>5061</v>
      </c>
      <c r="K26" s="236">
        <f t="shared" si="2"/>
        <v>-1085</v>
      </c>
      <c r="L26" s="141">
        <f t="shared" si="3"/>
        <v>-11.682997738774631</v>
      </c>
      <c r="M26" s="245"/>
      <c r="N26" s="240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</row>
    <row r="27" spans="2:27" s="233" customFormat="1" ht="26.1" customHeight="1">
      <c r="B27" s="242" t="s">
        <v>68</v>
      </c>
      <c r="C27" s="243">
        <v>1272</v>
      </c>
      <c r="D27" s="244">
        <v>1207</v>
      </c>
      <c r="E27" s="236">
        <f t="shared" si="0"/>
        <v>65</v>
      </c>
      <c r="F27" s="141">
        <f t="shared" si="1"/>
        <v>5.3852526926263469</v>
      </c>
      <c r="G27" s="237">
        <v>11838</v>
      </c>
      <c r="H27" s="238">
        <v>6285</v>
      </c>
      <c r="I27" s="237">
        <v>11428</v>
      </c>
      <c r="J27" s="238">
        <v>6000</v>
      </c>
      <c r="K27" s="236">
        <f t="shared" si="2"/>
        <v>410</v>
      </c>
      <c r="L27" s="141">
        <f t="shared" si="3"/>
        <v>3.5876793839691987</v>
      </c>
      <c r="M27" s="245"/>
      <c r="N27" s="240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</row>
    <row r="28" spans="2:27" s="233" customFormat="1" ht="26.1" customHeight="1">
      <c r="B28" s="242" t="s">
        <v>69</v>
      </c>
      <c r="C28" s="243">
        <v>435</v>
      </c>
      <c r="D28" s="244">
        <v>545</v>
      </c>
      <c r="E28" s="236">
        <f t="shared" si="0"/>
        <v>-110</v>
      </c>
      <c r="F28" s="141">
        <f t="shared" si="1"/>
        <v>-20.183486238532112</v>
      </c>
      <c r="G28" s="237">
        <v>4308</v>
      </c>
      <c r="H28" s="238">
        <v>2293</v>
      </c>
      <c r="I28" s="237">
        <v>5069</v>
      </c>
      <c r="J28" s="238">
        <v>2765</v>
      </c>
      <c r="K28" s="236">
        <f t="shared" si="2"/>
        <v>-761</v>
      </c>
      <c r="L28" s="141">
        <f t="shared" si="3"/>
        <v>-15.012823042020123</v>
      </c>
      <c r="M28" s="245"/>
      <c r="N28" s="240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</row>
    <row r="29" spans="2:27" s="233" customFormat="1" ht="26.1" customHeight="1">
      <c r="B29" s="242" t="s">
        <v>70</v>
      </c>
      <c r="C29" s="243">
        <v>420</v>
      </c>
      <c r="D29" s="244">
        <v>456</v>
      </c>
      <c r="E29" s="236">
        <f t="shared" si="0"/>
        <v>-36</v>
      </c>
      <c r="F29" s="141">
        <f t="shared" si="1"/>
        <v>-7.8947368421052628</v>
      </c>
      <c r="G29" s="237">
        <v>2768</v>
      </c>
      <c r="H29" s="238">
        <v>1472</v>
      </c>
      <c r="I29" s="237">
        <v>3572</v>
      </c>
      <c r="J29" s="238">
        <v>1823</v>
      </c>
      <c r="K29" s="236">
        <f t="shared" si="2"/>
        <v>-804</v>
      </c>
      <c r="L29" s="141">
        <f t="shared" si="3"/>
        <v>-22.508398656215007</v>
      </c>
      <c r="M29" s="245"/>
      <c r="N29" s="240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</row>
    <row r="30" spans="2:27" s="233" customFormat="1" ht="26.1" customHeight="1">
      <c r="B30" s="242" t="s">
        <v>71</v>
      </c>
      <c r="C30" s="243">
        <v>509</v>
      </c>
      <c r="D30" s="244">
        <v>629</v>
      </c>
      <c r="E30" s="236">
        <f t="shared" si="0"/>
        <v>-120</v>
      </c>
      <c r="F30" s="141">
        <f t="shared" si="1"/>
        <v>-19.077901430842608</v>
      </c>
      <c r="G30" s="237">
        <v>3317</v>
      </c>
      <c r="H30" s="238">
        <v>1741</v>
      </c>
      <c r="I30" s="237">
        <v>4222</v>
      </c>
      <c r="J30" s="238">
        <v>2138</v>
      </c>
      <c r="K30" s="236">
        <f t="shared" si="2"/>
        <v>-905</v>
      </c>
      <c r="L30" s="141">
        <f t="shared" si="3"/>
        <v>-21.435338702036947</v>
      </c>
      <c r="M30" s="245"/>
      <c r="N30" s="240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</row>
    <row r="31" spans="2:27" s="233" customFormat="1" ht="26.1" customHeight="1" thickBot="1">
      <c r="B31" s="247" t="s">
        <v>72</v>
      </c>
      <c r="C31" s="248">
        <v>691</v>
      </c>
      <c r="D31" s="249">
        <v>793</v>
      </c>
      <c r="E31" s="250">
        <f t="shared" si="0"/>
        <v>-102</v>
      </c>
      <c r="F31" s="180">
        <f t="shared" si="1"/>
        <v>-12.862547288776796</v>
      </c>
      <c r="G31" s="249">
        <v>4529</v>
      </c>
      <c r="H31" s="251">
        <v>2273</v>
      </c>
      <c r="I31" s="249">
        <v>5047</v>
      </c>
      <c r="J31" s="251">
        <v>2513</v>
      </c>
      <c r="K31" s="250">
        <f t="shared" si="2"/>
        <v>-518</v>
      </c>
      <c r="L31" s="180">
        <f t="shared" si="3"/>
        <v>-10.263522884882107</v>
      </c>
      <c r="M31" s="245"/>
      <c r="N31" s="240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</row>
    <row r="32" spans="2:27" ht="16.5" customHeight="1">
      <c r="B32" s="63" t="s">
        <v>259</v>
      </c>
      <c r="C32" s="222"/>
      <c r="D32" s="222"/>
      <c r="E32" s="222"/>
      <c r="F32" s="222"/>
      <c r="G32" s="222"/>
      <c r="H32" s="222"/>
      <c r="I32" s="222"/>
      <c r="J32" s="222"/>
      <c r="K32" s="224"/>
      <c r="L32" s="224"/>
      <c r="M32" s="218"/>
    </row>
    <row r="33" spans="2:14"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</row>
    <row r="34" spans="2:14"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</row>
    <row r="35" spans="2:14"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</row>
    <row r="36" spans="2:14"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</row>
    <row r="37" spans="2:14"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</row>
    <row r="38" spans="2:14"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2:14"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</row>
    <row r="40" spans="2:14"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</row>
    <row r="41" spans="2:14"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</row>
    <row r="42" spans="2:14"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</row>
    <row r="43" spans="2:14"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</row>
    <row r="44" spans="2:14"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</row>
    <row r="45" spans="2:14"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</row>
    <row r="46" spans="2:14"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</row>
    <row r="47" spans="2:14"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</row>
    <row r="48" spans="2:14"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</row>
    <row r="49" spans="2:14"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</row>
    <row r="50" spans="2:14"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</row>
    <row r="51" spans="2:14"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</row>
    <row r="52" spans="2:14"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</row>
    <row r="53" spans="2:14"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</row>
    <row r="54" spans="2:14"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</row>
    <row r="55" spans="2:14"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</row>
    <row r="56" spans="2:14"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</row>
    <row r="57" spans="2:14"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</row>
    <row r="58" spans="2:14"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</row>
    <row r="59" spans="2:14"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</row>
    <row r="60" spans="2:14"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</row>
    <row r="61" spans="2:14"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</row>
    <row r="62" spans="2:14"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</row>
    <row r="63" spans="2:14"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</row>
    <row r="64" spans="2:14"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</row>
    <row r="65" spans="2:14"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</row>
    <row r="66" spans="2:14"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</row>
    <row r="67" spans="2:14"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</row>
    <row r="68" spans="2:14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</row>
    <row r="69" spans="2:14"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</row>
    <row r="70" spans="2:14"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</row>
    <row r="71" spans="2:14"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</row>
    <row r="72" spans="2:14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</row>
    <row r="73" spans="2:14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</row>
    <row r="74" spans="2:14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</row>
    <row r="75" spans="2:14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</row>
    <row r="76" spans="2:14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</row>
    <row r="77" spans="2:14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</row>
    <row r="78" spans="2:14"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</row>
    <row r="79" spans="2:14"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</row>
    <row r="80" spans="2:14"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</row>
    <row r="81" spans="2:14"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</row>
    <row r="82" spans="2:14"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</row>
    <row r="83" spans="2:14"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</row>
    <row r="84" spans="2:14"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</row>
    <row r="85" spans="2:14"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</row>
    <row r="86" spans="2:14"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</row>
    <row r="87" spans="2:14"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</row>
    <row r="88" spans="2:14"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</row>
    <row r="89" spans="2:14"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</row>
    <row r="90" spans="2:14"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</row>
    <row r="91" spans="2:14"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</row>
    <row r="92" spans="2:14"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</row>
    <row r="93" spans="2:14"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</row>
    <row r="94" spans="2:14"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</row>
    <row r="95" spans="2:14"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</row>
    <row r="96" spans="2:14"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</row>
    <row r="97" spans="2:14"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</row>
    <row r="98" spans="2:14"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</row>
    <row r="99" spans="2:14"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</row>
    <row r="100" spans="2:14"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</row>
  </sheetData>
  <mergeCells count="8">
    <mergeCell ref="B2:L2"/>
    <mergeCell ref="B3:C3"/>
    <mergeCell ref="I5:J5"/>
    <mergeCell ref="K5:L5"/>
    <mergeCell ref="G5:H5"/>
    <mergeCell ref="G4:L4"/>
    <mergeCell ref="C4:F4"/>
    <mergeCell ref="E5:F5"/>
  </mergeCells>
  <phoneticPr fontId="2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統計表一覧</vt:lpstr>
      <vt:lpstr>37-1</vt:lpstr>
      <vt:lpstr>37-2</vt:lpstr>
      <vt:lpstr>38</vt:lpstr>
      <vt:lpstr>39</vt:lpstr>
      <vt:lpstr>40(1)</vt:lpstr>
      <vt:lpstr>40(2)</vt:lpstr>
      <vt:lpstr>'37-1'!Print_Area</vt:lpstr>
      <vt:lpstr>'37-2'!Print_Area</vt:lpstr>
      <vt:lpstr>'38'!Print_Area</vt:lpstr>
      <vt:lpstr>'39'!Print_Area</vt:lpstr>
      <vt:lpstr>'40(1)'!Print_Area</vt:lpstr>
      <vt:lpstr>'40(2)'!Print_Area</vt:lpstr>
    </vt:vector>
  </TitlesOfParts>
  <Company>ＩＢＭＪ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ｙｓａｉｔｏｈ</dc:creator>
  <cp:lastModifiedBy>kanrisya</cp:lastModifiedBy>
  <cp:lastPrinted>2016-02-24T03:10:56Z</cp:lastPrinted>
  <dcterms:created xsi:type="dcterms:W3CDTF">2003-12-17T16:51:57Z</dcterms:created>
  <dcterms:modified xsi:type="dcterms:W3CDTF">2016-04-27T05:57:10Z</dcterms:modified>
</cp:coreProperties>
</file>