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tabRatio="878"/>
  </bookViews>
  <sheets>
    <sheet name="統計表一覧" sheetId="44" r:id="rId1"/>
    <sheet name="156" sheetId="43" r:id="rId2"/>
    <sheet name="157" sheetId="14" r:id="rId3"/>
    <sheet name="158-1" sheetId="38" r:id="rId4"/>
    <sheet name="158-2" sheetId="42" r:id="rId5"/>
    <sheet name="159" sheetId="39" r:id="rId6"/>
    <sheet name="160-1" sheetId="4" r:id="rId7"/>
    <sheet name="160-2" sheetId="40" r:id="rId8"/>
    <sheet name="161" sheetId="41" r:id="rId9"/>
    <sheet name="162" sheetId="5" r:id="rId10"/>
    <sheet name="163" sheetId="33" r:id="rId11"/>
    <sheet name="164" sheetId="6" r:id="rId12"/>
    <sheet name="165" sheetId="34" r:id="rId13"/>
    <sheet name="166" sheetId="7" r:id="rId14"/>
    <sheet name="167" sheetId="21" r:id="rId15"/>
    <sheet name="168" sheetId="22" r:id="rId16"/>
    <sheet name="169" sheetId="36" r:id="rId17"/>
    <sheet name="170" sheetId="10" r:id="rId18"/>
    <sheet name="171-1" sheetId="30" r:id="rId19"/>
    <sheet name="171-2" sheetId="31" r:id="rId20"/>
    <sheet name="172" sheetId="32" r:id="rId21"/>
    <sheet name="173" sheetId="11" r:id="rId22"/>
    <sheet name="174 " sheetId="37" r:id="rId23"/>
  </sheets>
  <externalReferences>
    <externalReference r:id="rId24"/>
  </externalReferences>
  <definedNames>
    <definedName name="_xlnm.Print_Area" localSheetId="1">'156'!$B$2:$Z$83</definedName>
    <definedName name="_xlnm.Print_Area" localSheetId="2">'157'!$B$2:$AA$14</definedName>
    <definedName name="_xlnm.Print_Area" localSheetId="3">'158-1'!$B$2:$AE$11</definedName>
    <definedName name="_xlnm.Print_Area" localSheetId="4">'158-2'!$B$2:$AE$9</definedName>
    <definedName name="_xlnm.Print_Area" localSheetId="5">'159'!$B$2:$AC$11</definedName>
    <definedName name="_xlnm.Print_Area" localSheetId="6">'160-1'!$B$2:$H$73</definedName>
    <definedName name="_xlnm.Print_Area" localSheetId="7">'160-2'!$B$3:$I$10</definedName>
    <definedName name="_xlnm.Print_Area" localSheetId="8">'161'!$B$2:$Q$14</definedName>
    <definedName name="_xlnm.Print_Area" localSheetId="9">'162'!$B$2:$Q$81</definedName>
    <definedName name="_xlnm.Print_Area" localSheetId="10">'163'!$B$2:$K$37</definedName>
    <definedName name="_xlnm.Print_Area" localSheetId="11">'164'!$B$2:$R$68</definedName>
    <definedName name="_xlnm.Print_Area" localSheetId="12">'165'!$B$2:$N$27</definedName>
    <definedName name="_xlnm.Print_Area" localSheetId="13">'166'!$B$2:$S$69</definedName>
    <definedName name="_xlnm.Print_Area" localSheetId="14">'167'!$B$2:$T$15</definedName>
    <definedName name="_xlnm.Print_Area" localSheetId="15">'168'!$B$2:$R$67</definedName>
    <definedName name="_xlnm.Print_Area" localSheetId="16">'169'!$B$2:$T$28</definedName>
    <definedName name="_xlnm.Print_Area" localSheetId="17">'170'!$B$2:$Q$69</definedName>
    <definedName name="_xlnm.Print_Area" localSheetId="19">'171-2'!$B$4:$N$13</definedName>
    <definedName name="_xlnm.Print_Area" localSheetId="20">'172'!$B$2:$L$40</definedName>
    <definedName name="_xlnm.Print_Area" localSheetId="21">'173'!$B$2:$R$37</definedName>
    <definedName name="_xlnm.Print_Area" localSheetId="22">'174 '!$B$2:$J$36</definedName>
  </definedNames>
  <calcPr calcId="162913"/>
</workbook>
</file>

<file path=xl/calcChain.xml><?xml version="1.0" encoding="utf-8"?>
<calcChain xmlns="http://schemas.openxmlformats.org/spreadsheetml/2006/main">
  <c r="E38" i="32" l="1"/>
  <c r="E37" i="32"/>
  <c r="E36" i="32"/>
  <c r="E35" i="32"/>
  <c r="E34" i="32"/>
  <c r="E33" i="32"/>
  <c r="E32" i="32"/>
  <c r="E31" i="32"/>
  <c r="E29" i="32"/>
  <c r="E28" i="32"/>
  <c r="E26" i="32"/>
  <c r="E24" i="32"/>
  <c r="E22" i="32"/>
  <c r="E21" i="32"/>
  <c r="E20" i="32"/>
  <c r="E18" i="32"/>
  <c r="E17" i="32"/>
  <c r="E16" i="32"/>
  <c r="E15" i="32"/>
  <c r="E14" i="32"/>
  <c r="E13" i="32"/>
  <c r="E12" i="32"/>
  <c r="E11" i="32"/>
  <c r="E10" i="32"/>
  <c r="E9" i="32"/>
  <c r="E8" i="32"/>
  <c r="K24" i="36" l="1"/>
  <c r="K11" i="36" s="1"/>
  <c r="J24" i="36"/>
  <c r="H24" i="36"/>
  <c r="H11" i="36" s="1"/>
  <c r="G24" i="36"/>
  <c r="F24" i="36" s="1"/>
  <c r="T23" i="36"/>
  <c r="S23" i="36"/>
  <c r="R23" i="36"/>
  <c r="Q23" i="36"/>
  <c r="O23" i="36" s="1"/>
  <c r="K23" i="36"/>
  <c r="J23" i="36"/>
  <c r="H23" i="36"/>
  <c r="G23" i="36"/>
  <c r="F23" i="36" s="1"/>
  <c r="T22" i="36"/>
  <c r="S22" i="36"/>
  <c r="R22" i="36"/>
  <c r="Q22" i="36"/>
  <c r="O22" i="36" s="1"/>
  <c r="K22" i="36"/>
  <c r="J22" i="36"/>
  <c r="H22" i="36"/>
  <c r="G22" i="36"/>
  <c r="F22" i="36" s="1"/>
  <c r="T21" i="36"/>
  <c r="S21" i="36"/>
  <c r="R21" i="36"/>
  <c r="Q21" i="36"/>
  <c r="O21" i="36" s="1"/>
  <c r="K21" i="36"/>
  <c r="J21" i="36"/>
  <c r="H21" i="36"/>
  <c r="G21" i="36"/>
  <c r="F21" i="36" s="1"/>
  <c r="T20" i="36"/>
  <c r="S20" i="36"/>
  <c r="R20" i="36"/>
  <c r="Q20" i="36"/>
  <c r="K20" i="36"/>
  <c r="J20" i="36"/>
  <c r="H20" i="36"/>
  <c r="G20" i="36"/>
  <c r="T19" i="36"/>
  <c r="S19" i="36"/>
  <c r="R19" i="36"/>
  <c r="Q19" i="36"/>
  <c r="K19" i="36"/>
  <c r="J19" i="36"/>
  <c r="H19" i="36"/>
  <c r="G19" i="36"/>
  <c r="F19" i="36" s="1"/>
  <c r="T18" i="36"/>
  <c r="S18" i="36"/>
  <c r="R18" i="36"/>
  <c r="Q18" i="36"/>
  <c r="O18" i="36" s="1"/>
  <c r="K18" i="36"/>
  <c r="J18" i="36"/>
  <c r="H18" i="36"/>
  <c r="G18" i="36"/>
  <c r="F18" i="36" s="1"/>
  <c r="T17" i="36"/>
  <c r="S17" i="36"/>
  <c r="R17" i="36"/>
  <c r="Q17" i="36"/>
  <c r="O17" i="36" s="1"/>
  <c r="K17" i="36"/>
  <c r="J17" i="36"/>
  <c r="H17" i="36"/>
  <c r="G17" i="36"/>
  <c r="T16" i="36"/>
  <c r="S16" i="36"/>
  <c r="R16" i="36"/>
  <c r="Q16" i="36"/>
  <c r="K16" i="36"/>
  <c r="J16" i="36"/>
  <c r="H16" i="36"/>
  <c r="G16" i="36"/>
  <c r="T15" i="36"/>
  <c r="S15" i="36"/>
  <c r="R15" i="36"/>
  <c r="Q15" i="36"/>
  <c r="K15" i="36"/>
  <c r="J15" i="36"/>
  <c r="H15" i="36"/>
  <c r="G15" i="36"/>
  <c r="F15" i="36" s="1"/>
  <c r="T14" i="36"/>
  <c r="S14" i="36"/>
  <c r="R14" i="36"/>
  <c r="Q14" i="36"/>
  <c r="K14" i="36"/>
  <c r="J14" i="36"/>
  <c r="H14" i="36"/>
  <c r="G14" i="36"/>
  <c r="F14" i="36" s="1"/>
  <c r="T13" i="36"/>
  <c r="S13" i="36"/>
  <c r="R13" i="36"/>
  <c r="Q13" i="36"/>
  <c r="K13" i="36"/>
  <c r="J13" i="36"/>
  <c r="H13" i="36"/>
  <c r="G13" i="36"/>
  <c r="T12" i="36"/>
  <c r="S12" i="36"/>
  <c r="R12" i="36"/>
  <c r="Q12" i="36"/>
  <c r="N11" i="36"/>
  <c r="M11" i="36"/>
  <c r="P10" i="36"/>
  <c r="O10" i="36"/>
  <c r="N10" i="36"/>
  <c r="M10" i="36"/>
  <c r="I10" i="36"/>
  <c r="F10" i="36"/>
  <c r="P9" i="36"/>
  <c r="O9" i="36"/>
  <c r="N9" i="36"/>
  <c r="M9" i="36"/>
  <c r="I9" i="36"/>
  <c r="F9" i="36"/>
  <c r="I8" i="36"/>
  <c r="F8" i="36"/>
  <c r="P16" i="36" l="1"/>
  <c r="P17" i="36"/>
  <c r="P20" i="36"/>
  <c r="P21" i="36"/>
  <c r="P22" i="36"/>
  <c r="P23" i="36"/>
  <c r="I15" i="36"/>
  <c r="I16" i="36"/>
  <c r="I19" i="36"/>
  <c r="I20" i="36"/>
  <c r="I21" i="36"/>
  <c r="I22" i="36"/>
  <c r="I23" i="36"/>
  <c r="I24" i="36"/>
  <c r="F16" i="36"/>
  <c r="J11" i="36"/>
  <c r="I11" i="36" s="1"/>
  <c r="F13" i="36"/>
  <c r="O13" i="36"/>
  <c r="T11" i="36"/>
  <c r="S11" i="36"/>
  <c r="I17" i="36"/>
  <c r="P12" i="36"/>
  <c r="P13" i="36"/>
  <c r="O14" i="36"/>
  <c r="F20" i="36"/>
  <c r="I13" i="36"/>
  <c r="F17" i="36"/>
  <c r="P14" i="36"/>
  <c r="O15" i="36"/>
  <c r="P18" i="36"/>
  <c r="O19" i="36"/>
  <c r="G11" i="36"/>
  <c r="F11" i="36" s="1"/>
  <c r="O12" i="36"/>
  <c r="I14" i="36"/>
  <c r="P15" i="36"/>
  <c r="O16" i="36"/>
  <c r="I18" i="36"/>
  <c r="P19" i="36"/>
  <c r="O20" i="36"/>
  <c r="Q11" i="36"/>
  <c r="O11" i="36" s="1"/>
  <c r="R11" i="36"/>
  <c r="P11" i="36" s="1"/>
  <c r="I11" i="34" l="1"/>
  <c r="C7" i="5" l="1"/>
  <c r="Q11" i="10" l="1"/>
  <c r="P11" i="10"/>
  <c r="L11" i="10"/>
  <c r="K11" i="10"/>
  <c r="J11" i="10"/>
  <c r="H11" i="10"/>
  <c r="I13" i="34" l="1"/>
  <c r="I14" i="34"/>
  <c r="I15" i="34"/>
  <c r="I16" i="34"/>
  <c r="I17" i="34"/>
  <c r="I18" i="34"/>
  <c r="I19" i="34"/>
  <c r="I20" i="34"/>
  <c r="I21" i="34"/>
  <c r="I22" i="34"/>
  <c r="I23" i="34"/>
  <c r="I24" i="34"/>
  <c r="J13" i="34"/>
  <c r="J14" i="34"/>
  <c r="J15" i="34"/>
  <c r="R9" i="11" l="1"/>
  <c r="Q9" i="11"/>
  <c r="M9" i="11"/>
  <c r="N9" i="11"/>
  <c r="L9" i="11"/>
  <c r="E9" i="11"/>
  <c r="F9" i="11"/>
  <c r="G9" i="11"/>
  <c r="H9" i="11"/>
  <c r="I9" i="11"/>
  <c r="D9" i="11"/>
  <c r="C9" i="11"/>
  <c r="D12" i="22"/>
  <c r="J16" i="34"/>
  <c r="J17" i="34"/>
  <c r="J18" i="34"/>
  <c r="J19" i="34"/>
  <c r="J20" i="34"/>
  <c r="J21" i="34"/>
  <c r="J22" i="34"/>
  <c r="J23" i="34"/>
  <c r="J24" i="34"/>
  <c r="R11" i="6"/>
  <c r="Q11" i="6"/>
  <c r="P11" i="6"/>
  <c r="O11" i="6"/>
  <c r="N11" i="6"/>
  <c r="M11" i="6"/>
  <c r="J11" i="34"/>
  <c r="K9" i="11" l="1"/>
</calcChain>
</file>

<file path=xl/sharedStrings.xml><?xml version="1.0" encoding="utf-8"?>
<sst xmlns="http://schemas.openxmlformats.org/spreadsheetml/2006/main" count="1791" uniqueCount="545">
  <si>
    <t>総           数</t>
  </si>
  <si>
    <t>生  活  扶  助</t>
  </si>
  <si>
    <t>住  宅  扶  助</t>
  </si>
  <si>
    <t>教 育 扶 助</t>
  </si>
  <si>
    <t>出  産  扶  助</t>
  </si>
  <si>
    <t>生  業  扶  助</t>
  </si>
  <si>
    <t>葬  祭  扶  助</t>
  </si>
  <si>
    <t>年   度</t>
  </si>
  <si>
    <t>計</t>
  </si>
  <si>
    <t>入  院</t>
  </si>
  <si>
    <t>入院外</t>
  </si>
  <si>
    <t>人 員</t>
  </si>
  <si>
    <t>総          数</t>
  </si>
  <si>
    <t>更  生  資  金</t>
  </si>
  <si>
    <t>障害者更生資金</t>
  </si>
  <si>
    <t>住  宅  資  金</t>
  </si>
  <si>
    <t>療養介護資金</t>
  </si>
  <si>
    <t>金    額</t>
  </si>
  <si>
    <t>事業開始資金</t>
  </si>
  <si>
    <t>事業継続資金</t>
  </si>
  <si>
    <t>技能習得資金</t>
  </si>
  <si>
    <t>就職支度資金</t>
  </si>
  <si>
    <t>医療介護資金</t>
  </si>
  <si>
    <t>生 活 資 金</t>
  </si>
  <si>
    <t>住 宅 資 金</t>
  </si>
  <si>
    <t>転 宅 資 金</t>
  </si>
  <si>
    <t>就学支度資金</t>
  </si>
  <si>
    <t>結 婚 資 金</t>
  </si>
  <si>
    <t>児童扶養資金</t>
  </si>
  <si>
    <t>件数</t>
  </si>
  <si>
    <t>総      数</t>
  </si>
  <si>
    <t>件  数</t>
  </si>
  <si>
    <t>年      度</t>
  </si>
  <si>
    <t>福祉事務所</t>
  </si>
  <si>
    <t>家庭裁判所</t>
  </si>
  <si>
    <t>学 校 等</t>
  </si>
  <si>
    <t>そ の 他</t>
  </si>
  <si>
    <t>年     齢</t>
  </si>
  <si>
    <t>総数</t>
  </si>
  <si>
    <t>養護相談</t>
  </si>
  <si>
    <t>保健相談</t>
  </si>
  <si>
    <t>自閉症相談</t>
  </si>
  <si>
    <t>不登校相談</t>
  </si>
  <si>
    <t>性行相談</t>
  </si>
  <si>
    <t>適性相談</t>
  </si>
  <si>
    <t>しつけ相談</t>
  </si>
  <si>
    <t>18歳以上</t>
  </si>
  <si>
    <t>面接指導</t>
  </si>
  <si>
    <t>相   談   別</t>
  </si>
  <si>
    <t>入所</t>
  </si>
  <si>
    <t>通園</t>
  </si>
  <si>
    <t>肢体不自由相談</t>
  </si>
  <si>
    <t>視聴･言語障害相談</t>
  </si>
  <si>
    <t>重症心身障害相談</t>
  </si>
  <si>
    <t>ぐ犯行為相談</t>
    <rPh sb="1" eb="2">
      <t>ハン</t>
    </rPh>
    <rPh sb="2" eb="4">
      <t>コウイ</t>
    </rPh>
    <phoneticPr fontId="4"/>
  </si>
  <si>
    <t>触法行為等相談</t>
  </si>
  <si>
    <t>その他の相談</t>
  </si>
  <si>
    <t>施設数</t>
  </si>
  <si>
    <t>入所人員</t>
  </si>
  <si>
    <t>その他</t>
    <rPh sb="2" eb="3">
      <t>タ</t>
    </rPh>
    <phoneticPr fontId="3"/>
  </si>
  <si>
    <t>被  保  険  者  数</t>
  </si>
  <si>
    <t>平均標準報酬月額</t>
  </si>
  <si>
    <t>事業所数</t>
  </si>
  <si>
    <t>保     険     料</t>
  </si>
  <si>
    <t>徴収決定済額</t>
  </si>
  <si>
    <t>保険給付</t>
  </si>
  <si>
    <t>計</t>
    <rPh sb="0" eb="1">
      <t>ケイ</t>
    </rPh>
    <phoneticPr fontId="3"/>
  </si>
  <si>
    <t>収納済額</t>
    <rPh sb="0" eb="2">
      <t>シュウノウ</t>
    </rPh>
    <rPh sb="2" eb="3">
      <t>ズ</t>
    </rPh>
    <rPh sb="3" eb="4">
      <t>ガク</t>
    </rPh>
    <phoneticPr fontId="3"/>
  </si>
  <si>
    <t>徴収決定済額</t>
    <rPh sb="0" eb="2">
      <t>チョウシュウ</t>
    </rPh>
    <rPh sb="2" eb="4">
      <t>ケッテイ</t>
    </rPh>
    <rPh sb="4" eb="5">
      <t>ズ</t>
    </rPh>
    <rPh sb="5" eb="6">
      <t>ガク</t>
    </rPh>
    <phoneticPr fontId="3"/>
  </si>
  <si>
    <t>女</t>
  </si>
  <si>
    <t>女</t>
    <rPh sb="0" eb="1">
      <t>オンナ</t>
    </rPh>
    <phoneticPr fontId="3"/>
  </si>
  <si>
    <t>男</t>
  </si>
  <si>
    <t>男</t>
    <rPh sb="0" eb="1">
      <t>オトコ</t>
    </rPh>
    <phoneticPr fontId="3"/>
  </si>
  <si>
    <t>被 保 険 者 数</t>
  </si>
  <si>
    <t>脱退手当金裁定件数及び裁定金額</t>
  </si>
  <si>
    <t>件   数</t>
  </si>
  <si>
    <t>平 均 標 準 報 酬 月 額</t>
  </si>
  <si>
    <t>保  険  料</t>
  </si>
  <si>
    <t>年    度</t>
  </si>
  <si>
    <t>組合数</t>
  </si>
  <si>
    <t>平  均</t>
  </si>
  <si>
    <t>(千円)</t>
  </si>
  <si>
    <t>資料　厚生労働省四国厚生支局</t>
  </si>
  <si>
    <t>保   険   者   数</t>
  </si>
  <si>
    <t>世     帯     数</t>
  </si>
  <si>
    <t>年度・月</t>
  </si>
  <si>
    <t>市町村</t>
  </si>
  <si>
    <t>国保組合</t>
  </si>
  <si>
    <t>保  険  給  付  (千円)</t>
  </si>
  <si>
    <t>現  金  給  付</t>
  </si>
  <si>
    <t>法 定 給 付</t>
  </si>
  <si>
    <t>付 加 給 付</t>
  </si>
  <si>
    <t>調  定  額</t>
  </si>
  <si>
    <t>収  納  額</t>
  </si>
  <si>
    <t>療   養   諸   費</t>
  </si>
  <si>
    <t>そ の 他 の 給 付</t>
  </si>
  <si>
    <t>金      額</t>
  </si>
  <si>
    <t>年 度 ・ 月</t>
  </si>
  <si>
    <t>適用事業所数</t>
  </si>
  <si>
    <t>被保険者数</t>
  </si>
  <si>
    <t>日       雇       労       働       者</t>
  </si>
  <si>
    <t>初回受給者</t>
  </si>
  <si>
    <t>給付延日数</t>
  </si>
  <si>
    <t>受給者実人員</t>
  </si>
  <si>
    <t>給 付 総 額</t>
  </si>
  <si>
    <t>職員の区分</t>
  </si>
  <si>
    <t>療 養 補 償</t>
  </si>
  <si>
    <t>障 害 補 償</t>
  </si>
  <si>
    <t>遺 族 補 償</t>
  </si>
  <si>
    <t>葬祭補償</t>
  </si>
  <si>
    <t>介護補償</t>
  </si>
  <si>
    <t>資料　地方公務員災害補償基金徳島県支部</t>
  </si>
  <si>
    <t>市 町 村</t>
  </si>
  <si>
    <t>注　  受診率とは，人口100人当たりに対する受診件数である。</t>
  </si>
  <si>
    <t>-</t>
    <phoneticPr fontId="3"/>
  </si>
  <si>
    <t>-</t>
  </si>
  <si>
    <t>年金に係る各種給付</t>
    <rPh sb="0" eb="2">
      <t>ネンキン</t>
    </rPh>
    <rPh sb="3" eb="4">
      <t>カカ</t>
    </rPh>
    <rPh sb="5" eb="7">
      <t>カクシュ</t>
    </rPh>
    <rPh sb="7" eb="9">
      <t>キュウフ</t>
    </rPh>
    <phoneticPr fontId="4"/>
  </si>
  <si>
    <t>児童福祉施設</t>
    <rPh sb="0" eb="2">
      <t>ジドウ</t>
    </rPh>
    <rPh sb="2" eb="4">
      <t>フクシ</t>
    </rPh>
    <rPh sb="4" eb="6">
      <t>シセツ</t>
    </rPh>
    <phoneticPr fontId="3"/>
  </si>
  <si>
    <t>保　　　険　　　給　　　付</t>
    <rPh sb="0" eb="1">
      <t>タモツ</t>
    </rPh>
    <rPh sb="4" eb="5">
      <t>ケン</t>
    </rPh>
    <rPh sb="8" eb="9">
      <t>キュウ</t>
    </rPh>
    <rPh sb="12" eb="13">
      <t>ヅケ</t>
    </rPh>
    <phoneticPr fontId="3"/>
  </si>
  <si>
    <t>資料　徳島労働局</t>
    <rPh sb="3" eb="5">
      <t>トクシマ</t>
    </rPh>
    <rPh sb="5" eb="7">
      <t>ロウドウ</t>
    </rPh>
    <rPh sb="7" eb="8">
      <t>キョク</t>
    </rPh>
    <phoneticPr fontId="3"/>
  </si>
  <si>
    <t>医　　療　　扶　　助</t>
    <rPh sb="0" eb="1">
      <t>イ</t>
    </rPh>
    <rPh sb="3" eb="4">
      <t>リョウ</t>
    </rPh>
    <rPh sb="6" eb="7">
      <t>タモツ</t>
    </rPh>
    <rPh sb="9" eb="10">
      <t>スケ</t>
    </rPh>
    <phoneticPr fontId="3"/>
  </si>
  <si>
    <t>人　　　　　員</t>
    <rPh sb="0" eb="1">
      <t>ヒト</t>
    </rPh>
    <rPh sb="6" eb="7">
      <t>イン</t>
    </rPh>
    <phoneticPr fontId="3"/>
  </si>
  <si>
    <t>離職者支援資金</t>
    <rPh sb="0" eb="3">
      <t>リショクシャ</t>
    </rPh>
    <rPh sb="3" eb="5">
      <t>シエン</t>
    </rPh>
    <rPh sb="5" eb="7">
      <t>シキン</t>
    </rPh>
    <phoneticPr fontId="3"/>
  </si>
  <si>
    <t>件数</t>
    <rPh sb="0" eb="2">
      <t>ケンスウ</t>
    </rPh>
    <phoneticPr fontId="3"/>
  </si>
  <si>
    <t>金額</t>
    <rPh sb="0" eb="2">
      <t>キンガク</t>
    </rPh>
    <phoneticPr fontId="3"/>
  </si>
  <si>
    <t>祉　　　　　　　　　　　　　　資　　　　　　　　　　　　　　　　金</t>
    <rPh sb="0" eb="1">
      <t>シ</t>
    </rPh>
    <rPh sb="15" eb="16">
      <t>シ</t>
    </rPh>
    <rPh sb="32" eb="33">
      <t>キン</t>
    </rPh>
    <phoneticPr fontId="3"/>
  </si>
  <si>
    <t>生　　　　　　　　　　　　活　　　　　　　　　　　　　福</t>
    <rPh sb="0" eb="1">
      <t>ショウ</t>
    </rPh>
    <rPh sb="13" eb="14">
      <t>カツ</t>
    </rPh>
    <rPh sb="27" eb="28">
      <t>フク</t>
    </rPh>
    <phoneticPr fontId="3"/>
  </si>
  <si>
    <t>（単位：人）</t>
    <rPh sb="1" eb="3">
      <t>タンイ</t>
    </rPh>
    <rPh sb="4" eb="5">
      <t>ニン</t>
    </rPh>
    <phoneticPr fontId="3"/>
  </si>
  <si>
    <t>視聴・言語障害相談</t>
    <rPh sb="5" eb="7">
      <t>ショウガイ</t>
    </rPh>
    <rPh sb="7" eb="9">
      <t>ソウダン</t>
    </rPh>
    <phoneticPr fontId="3"/>
  </si>
  <si>
    <t>指定医療機関</t>
    <rPh sb="0" eb="2">
      <t>シテイ</t>
    </rPh>
    <rPh sb="2" eb="4">
      <t>イリョウ</t>
    </rPh>
    <rPh sb="4" eb="6">
      <t>キカン</t>
    </rPh>
    <phoneticPr fontId="3"/>
  </si>
  <si>
    <t>他の機関に斡旋紹介</t>
    <rPh sb="2" eb="4">
      <t>キカン</t>
    </rPh>
    <rPh sb="5" eb="7">
      <t>アッセン</t>
    </rPh>
    <rPh sb="7" eb="9">
      <t>ショウカイ</t>
    </rPh>
    <phoneticPr fontId="3"/>
  </si>
  <si>
    <t>定員</t>
  </si>
  <si>
    <t>救護施設</t>
  </si>
  <si>
    <t>児童養護施設</t>
    <rPh sb="0" eb="1">
      <t>ジ</t>
    </rPh>
    <rPh sb="1" eb="2">
      <t>ワラベ</t>
    </rPh>
    <rPh sb="2" eb="3">
      <t>オサム</t>
    </rPh>
    <rPh sb="3" eb="4">
      <t>ユズル</t>
    </rPh>
    <rPh sb="4" eb="5">
      <t>シ</t>
    </rPh>
    <rPh sb="5" eb="6">
      <t>セツ</t>
    </rPh>
    <phoneticPr fontId="3"/>
  </si>
  <si>
    <t>医療保護施設</t>
  </si>
  <si>
    <t>乳児院</t>
    <rPh sb="0" eb="1">
      <t>チチ</t>
    </rPh>
    <rPh sb="1" eb="2">
      <t>ジ</t>
    </rPh>
    <rPh sb="2" eb="3">
      <t>イン</t>
    </rPh>
    <phoneticPr fontId="3"/>
  </si>
  <si>
    <t>宿所提供施設</t>
  </si>
  <si>
    <t>児童自立支援施設</t>
    <rPh sb="0" eb="1">
      <t>ジ</t>
    </rPh>
    <rPh sb="1" eb="2">
      <t>ワラベ</t>
    </rPh>
    <rPh sb="2" eb="3">
      <t>ジ</t>
    </rPh>
    <rPh sb="3" eb="4">
      <t>リツ</t>
    </rPh>
    <rPh sb="4" eb="5">
      <t>ササ</t>
    </rPh>
    <rPh sb="5" eb="6">
      <t>エン</t>
    </rPh>
    <rPh sb="6" eb="7">
      <t>シ</t>
    </rPh>
    <rPh sb="7" eb="8">
      <t>セツ</t>
    </rPh>
    <phoneticPr fontId="3"/>
  </si>
  <si>
    <t>母子生活支援施設</t>
    <rPh sb="0" eb="1">
      <t>ハハ</t>
    </rPh>
    <rPh sb="1" eb="2">
      <t>コ</t>
    </rPh>
    <rPh sb="2" eb="3">
      <t>ショウ</t>
    </rPh>
    <rPh sb="3" eb="4">
      <t>カツ</t>
    </rPh>
    <rPh sb="4" eb="5">
      <t>ササ</t>
    </rPh>
    <rPh sb="5" eb="6">
      <t>エン</t>
    </rPh>
    <rPh sb="6" eb="7">
      <t>シ</t>
    </rPh>
    <rPh sb="7" eb="8">
      <t>セツ</t>
    </rPh>
    <phoneticPr fontId="3"/>
  </si>
  <si>
    <t>助産施設</t>
    <rPh sb="0" eb="1">
      <t>スケ</t>
    </rPh>
    <rPh sb="1" eb="2">
      <t>サン</t>
    </rPh>
    <rPh sb="2" eb="3">
      <t>シ</t>
    </rPh>
    <rPh sb="3" eb="4">
      <t>セツ</t>
    </rPh>
    <phoneticPr fontId="3"/>
  </si>
  <si>
    <t>老人憩いの家</t>
    <rPh sb="0" eb="1">
      <t>ロウ</t>
    </rPh>
    <rPh sb="1" eb="2">
      <t>ジン</t>
    </rPh>
    <rPh sb="2" eb="3">
      <t>イコ</t>
    </rPh>
    <rPh sb="5" eb="6">
      <t>イエ</t>
    </rPh>
    <phoneticPr fontId="3"/>
  </si>
  <si>
    <t>児童遊園</t>
    <rPh sb="0" eb="1">
      <t>ジ</t>
    </rPh>
    <rPh sb="1" eb="2">
      <t>ワラベ</t>
    </rPh>
    <rPh sb="2" eb="3">
      <t>ユウ</t>
    </rPh>
    <rPh sb="3" eb="4">
      <t>エン</t>
    </rPh>
    <phoneticPr fontId="3"/>
  </si>
  <si>
    <t>へき地保育所</t>
  </si>
  <si>
    <t>保育所</t>
    <rPh sb="0" eb="1">
      <t>タモツ</t>
    </rPh>
    <rPh sb="1" eb="2">
      <t>イク</t>
    </rPh>
    <rPh sb="2" eb="3">
      <t>ショ</t>
    </rPh>
    <phoneticPr fontId="3"/>
  </si>
  <si>
    <t>隣保館</t>
  </si>
  <si>
    <t>婦人保護施設</t>
    <rPh sb="0" eb="2">
      <t>フジン</t>
    </rPh>
    <rPh sb="2" eb="4">
      <t>ホゴ</t>
    </rPh>
    <rPh sb="4" eb="6">
      <t>シセツ</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</si>
  <si>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</si>
  <si>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カタ</t>
    </rPh>
    <phoneticPr fontId="3"/>
  </si>
  <si>
    <t>児童家庭支援ｾﾝﾀｰ</t>
    <rPh sb="0" eb="2">
      <t>ジドウ</t>
    </rPh>
    <rPh sb="2" eb="4">
      <t>カテイ</t>
    </rPh>
    <rPh sb="4" eb="6">
      <t>シエン</t>
    </rPh>
    <phoneticPr fontId="3"/>
  </si>
  <si>
    <t>地域福祉ｾﾝﾀｰ</t>
    <rPh sb="0" eb="1">
      <t>チ</t>
    </rPh>
    <rPh sb="1" eb="2">
      <t>イキ</t>
    </rPh>
    <rPh sb="2" eb="3">
      <t>フク</t>
    </rPh>
    <rPh sb="3" eb="4">
      <t>シ</t>
    </rPh>
    <phoneticPr fontId="3"/>
  </si>
  <si>
    <t>地域包括支援ｾﾝﾀｰ</t>
    <rPh sb="0" eb="1">
      <t>チ</t>
    </rPh>
    <rPh sb="1" eb="2">
      <t>イキ</t>
    </rPh>
    <rPh sb="2" eb="4">
      <t>ホウカツ</t>
    </rPh>
    <rPh sb="4" eb="6">
      <t>シエン</t>
    </rPh>
    <phoneticPr fontId="3"/>
  </si>
  <si>
    <t>生活支援ﾊｳｽ</t>
    <rPh sb="0" eb="1">
      <t>ショウ</t>
    </rPh>
    <rPh sb="1" eb="2">
      <t>カツ</t>
    </rPh>
    <rPh sb="2" eb="3">
      <t>ササ</t>
    </rPh>
    <rPh sb="3" eb="4">
      <t>エン</t>
    </rPh>
    <phoneticPr fontId="4"/>
  </si>
  <si>
    <t>福祉ﾎｰﾑ</t>
    <rPh sb="0" eb="2">
      <t>フクシ</t>
    </rPh>
    <phoneticPr fontId="3"/>
  </si>
  <si>
    <t>老人福祉ｾﾝﾀ-</t>
  </si>
  <si>
    <t>（ｹｱﾊｳｽ含む）</t>
    <rPh sb="6" eb="7">
      <t>フク</t>
    </rPh>
    <phoneticPr fontId="3"/>
  </si>
  <si>
    <t>老人ﾃﾞｲｻｰﾋﾞｽｾﾝﾀｰ</t>
    <rPh sb="0" eb="2">
      <t>ロウジン</t>
    </rPh>
    <phoneticPr fontId="3"/>
  </si>
  <si>
    <t>養護老人ﾎｰﾑ</t>
  </si>
  <si>
    <t>老人(在宅)介護支援ｾﾝﾀｰ</t>
    <rPh sb="0" eb="2">
      <t>ロウジン</t>
    </rPh>
    <rPh sb="3" eb="4">
      <t>ザイ</t>
    </rPh>
    <rPh sb="4" eb="5">
      <t>タク</t>
    </rPh>
    <rPh sb="6" eb="7">
      <t>スケ</t>
    </rPh>
    <rPh sb="7" eb="8">
      <t>ユズル</t>
    </rPh>
    <rPh sb="8" eb="9">
      <t>ササ</t>
    </rPh>
    <rPh sb="9" eb="10">
      <t>エン</t>
    </rPh>
    <phoneticPr fontId="4"/>
  </si>
  <si>
    <t>労働保険料（雇用勘定分）</t>
    <rPh sb="0" eb="2">
      <t>ロウドウ</t>
    </rPh>
    <rPh sb="2" eb="5">
      <t>ホケンリョウ</t>
    </rPh>
    <rPh sb="6" eb="8">
      <t>コヨウ</t>
    </rPh>
    <rPh sb="8" eb="10">
      <t>カンジョウ</t>
    </rPh>
    <rPh sb="10" eb="11">
      <t>ブン</t>
    </rPh>
    <phoneticPr fontId="3"/>
  </si>
  <si>
    <t>保護施設</t>
    <rPh sb="0" eb="2">
      <t>ホゴ</t>
    </rPh>
    <rPh sb="2" eb="4">
      <t>シセツ</t>
    </rPh>
    <phoneticPr fontId="4"/>
  </si>
  <si>
    <t>金額</t>
  </si>
  <si>
    <t>　　　 　5</t>
  </si>
  <si>
    <t>　　　 　6</t>
  </si>
  <si>
    <t>　　　 　7</t>
  </si>
  <si>
    <t>　　　 　8</t>
  </si>
  <si>
    <t>　　　 　9</t>
  </si>
  <si>
    <t>　　　  11</t>
  </si>
  <si>
    <t>　　　  12</t>
  </si>
  <si>
    <t>　　　 　3</t>
  </si>
  <si>
    <t>　　　 　4</t>
  </si>
  <si>
    <t>収納済額</t>
  </si>
  <si>
    <t>現物給付</t>
  </si>
  <si>
    <t>現金給付</t>
  </si>
  <si>
    <t>保険料</t>
  </si>
  <si>
    <t>保険料</t>
    <rPh sb="0" eb="3">
      <t>ホケンリョウ</t>
    </rPh>
    <phoneticPr fontId="3"/>
  </si>
  <si>
    <t>料</t>
    <rPh sb="0" eb="1">
      <t>リョウ</t>
    </rPh>
    <phoneticPr fontId="3"/>
  </si>
  <si>
    <t xml:space="preserve">     保　　　　険</t>
    <rPh sb="10" eb="11">
      <t>ケン</t>
    </rPh>
    <phoneticPr fontId="3"/>
  </si>
  <si>
    <t>失業給付</t>
  </si>
  <si>
    <t xml:space="preserve"> 一                      般                      労　　　　　　　　　働</t>
    <rPh sb="57" eb="58">
      <t>ハタラキ</t>
    </rPh>
    <phoneticPr fontId="3"/>
  </si>
  <si>
    <t>受給資格
決定件数</t>
    <rPh sb="0" eb="2">
      <t>ジュキュウ</t>
    </rPh>
    <rPh sb="2" eb="4">
      <t>シカク</t>
    </rPh>
    <rPh sb="5" eb="7">
      <t>ケッテイ</t>
    </rPh>
    <rPh sb="7" eb="9">
      <t>ケンスウ</t>
    </rPh>
    <phoneticPr fontId="3"/>
  </si>
  <si>
    <t>印紙売りさばき額</t>
    <rPh sb="2" eb="3">
      <t>ウ</t>
    </rPh>
    <rPh sb="7" eb="8">
      <t>ガク</t>
    </rPh>
    <phoneticPr fontId="3"/>
  </si>
  <si>
    <t>受給者実人員</t>
    <rPh sb="3" eb="6">
      <t>ジツジンイン</t>
    </rPh>
    <phoneticPr fontId="3"/>
  </si>
  <si>
    <t>二次検診等給付</t>
    <rPh sb="0" eb="1">
      <t>2</t>
    </rPh>
    <rPh sb="1" eb="2">
      <t>ジ</t>
    </rPh>
    <rPh sb="2" eb="4">
      <t>ケンシン</t>
    </rPh>
    <rPh sb="4" eb="5">
      <t>トウ</t>
    </rPh>
    <rPh sb="5" eb="7">
      <t>キュウフ</t>
    </rPh>
    <phoneticPr fontId="4"/>
  </si>
  <si>
    <t>年度</t>
  </si>
  <si>
    <t>総額</t>
  </si>
  <si>
    <t>療養補償給付</t>
  </si>
  <si>
    <t>休業補償給付</t>
  </si>
  <si>
    <t>支払件数</t>
  </si>
  <si>
    <t>新規災害件数</t>
  </si>
  <si>
    <t>障害補償給付
(一時金）</t>
  </si>
  <si>
    <t>遺族補償給付
（一時金）</t>
  </si>
  <si>
    <t>葬祭料</t>
  </si>
  <si>
    <t>介護補償給付</t>
  </si>
  <si>
    <t>県</t>
    <rPh sb="0" eb="1">
      <t>ケン</t>
    </rPh>
    <phoneticPr fontId="3"/>
  </si>
  <si>
    <t>市</t>
    <rPh sb="0" eb="1">
      <t>シ</t>
    </rPh>
    <phoneticPr fontId="3"/>
  </si>
  <si>
    <t>町村</t>
    <rPh sb="0" eb="2">
      <t>チョウソン</t>
    </rPh>
    <phoneticPr fontId="3"/>
  </si>
  <si>
    <t>内訳</t>
    <rPh sb="0" eb="2">
      <t>ウチワケ</t>
    </rPh>
    <phoneticPr fontId="3"/>
  </si>
  <si>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</si>
  <si>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</si>
  <si>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</si>
  <si>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</si>
  <si>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</si>
  <si>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</si>
  <si>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</si>
  <si>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</si>
  <si>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</si>
  <si>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</si>
  <si>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</si>
  <si>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</si>
  <si>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</si>
  <si>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</si>
  <si>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</si>
  <si>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</si>
  <si>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松茂町</t>
    <rPh sb="0" eb="2">
      <t>マツシゲ</t>
    </rPh>
    <rPh sb="2" eb="3">
      <t>マチ</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</si>
  <si>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</si>
  <si>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</si>
  <si>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</si>
  <si>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</si>
  <si>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</si>
  <si>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</si>
  <si>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拠出制年金</t>
  </si>
  <si>
    <t>基礎年金</t>
  </si>
  <si>
    <t>左のうち再掲</t>
  </si>
  <si>
    <t>保険料収納額</t>
  </si>
  <si>
    <t>免除率</t>
  </si>
  <si>
    <t>老齢福祉年金</t>
  </si>
  <si>
    <t>年金額</t>
  </si>
  <si>
    <t>強制</t>
  </si>
  <si>
    <t>任意</t>
  </si>
  <si>
    <t>受給権者
総数</t>
    <rPh sb="5" eb="7">
      <t>ソウスウ</t>
    </rPh>
    <phoneticPr fontId="3"/>
  </si>
  <si>
    <t>受診率(％)</t>
  </si>
  <si>
    <t>１件当たり費用額(円)</t>
  </si>
  <si>
    <t>入院</t>
  </si>
  <si>
    <t>歯科</t>
  </si>
  <si>
    <t>療養給付</t>
    <rPh sb="0" eb="2">
      <t>リョウヨウ</t>
    </rPh>
    <rPh sb="2" eb="4">
      <t>キュウフ</t>
    </rPh>
    <phoneticPr fontId="3"/>
  </si>
  <si>
    <t>阿波市</t>
    <rPh sb="0" eb="2">
      <t>アワ</t>
    </rPh>
    <rPh sb="2" eb="3">
      <t>シ</t>
    </rPh>
    <phoneticPr fontId="2"/>
  </si>
  <si>
    <t>納付率</t>
    <rPh sb="0" eb="2">
      <t>ノウフ</t>
    </rPh>
    <phoneticPr fontId="3"/>
  </si>
  <si>
    <t>印　　紙　　保     険     料</t>
    <rPh sb="0" eb="1">
      <t>イン</t>
    </rPh>
    <rPh sb="3" eb="4">
      <t>カミ</t>
    </rPh>
    <rPh sb="6" eb="7">
      <t>ホ</t>
    </rPh>
    <phoneticPr fontId="3"/>
  </si>
  <si>
    <t>事業　所数</t>
    <rPh sb="0" eb="2">
      <t>ジギョウ</t>
    </rPh>
    <rPh sb="3" eb="4">
      <t>ショ</t>
    </rPh>
    <rPh sb="4" eb="5">
      <t>スウ</t>
    </rPh>
    <phoneticPr fontId="3"/>
  </si>
  <si>
    <t>労働　　者数</t>
    <rPh sb="4" eb="5">
      <t>シャ</t>
    </rPh>
    <rPh sb="5" eb="6">
      <t>スウ</t>
    </rPh>
    <phoneticPr fontId="3"/>
  </si>
  <si>
    <t>資料　県地域福祉課</t>
    <rPh sb="4" eb="6">
      <t>チイキ</t>
    </rPh>
    <rPh sb="6" eb="8">
      <t>フクシ</t>
    </rPh>
    <phoneticPr fontId="3"/>
  </si>
  <si>
    <t>資料　県地域福祉課</t>
    <rPh sb="4" eb="6">
      <t>チイキ</t>
    </rPh>
    <rPh sb="6" eb="8">
      <t>フクシ</t>
    </rPh>
    <rPh sb="8" eb="9">
      <t>カ</t>
    </rPh>
    <phoneticPr fontId="3"/>
  </si>
  <si>
    <t>知的障害相談</t>
    <rPh sb="4" eb="6">
      <t>ソウダン</t>
    </rPh>
    <phoneticPr fontId="3"/>
  </si>
  <si>
    <t>ぐ　犯　行為等　相　談</t>
    <rPh sb="2" eb="3">
      <t>ハン</t>
    </rPh>
    <rPh sb="4" eb="6">
      <t>コウイ</t>
    </rPh>
    <rPh sb="6" eb="7">
      <t>トウ</t>
    </rPh>
    <rPh sb="8" eb="9">
      <t>ソウ</t>
    </rPh>
    <rPh sb="10" eb="11">
      <t>ダン</t>
    </rPh>
    <phoneticPr fontId="3"/>
  </si>
  <si>
    <t>肢  体　不自由相　談</t>
    <rPh sb="0" eb="1">
      <t>アシ</t>
    </rPh>
    <rPh sb="3" eb="4">
      <t>カラダ</t>
    </rPh>
    <rPh sb="5" eb="8">
      <t>フジユウ</t>
    </rPh>
    <rPh sb="8" eb="9">
      <t>ソウ</t>
    </rPh>
    <rPh sb="10" eb="11">
      <t>ダン</t>
    </rPh>
    <phoneticPr fontId="3"/>
  </si>
  <si>
    <t>訓戒 ・   制約</t>
    <rPh sb="0" eb="2">
      <t>クンカイ</t>
    </rPh>
    <rPh sb="7" eb="9">
      <t>セイヤク</t>
    </rPh>
    <phoneticPr fontId="3"/>
  </si>
  <si>
    <t xml:space="preserve">里親・保　護受託者委　託　 </t>
    <rPh sb="0" eb="1">
      <t>サト</t>
    </rPh>
    <rPh sb="1" eb="2">
      <t>オヤ</t>
    </rPh>
    <rPh sb="3" eb="4">
      <t>タモツ</t>
    </rPh>
    <rPh sb="5" eb="6">
      <t>ユズル</t>
    </rPh>
    <rPh sb="6" eb="9">
      <t>ジュタクシャ</t>
    </rPh>
    <phoneticPr fontId="3"/>
  </si>
  <si>
    <t>児　　童
福祉施設</t>
    <rPh sb="0" eb="1">
      <t>ジ</t>
    </rPh>
    <rPh sb="3" eb="4">
      <t>ワラベ</t>
    </rPh>
    <rPh sb="5" eb="7">
      <t>フクシ</t>
    </rPh>
    <rPh sb="7" eb="9">
      <t>シセツ</t>
    </rPh>
    <phoneticPr fontId="3"/>
  </si>
  <si>
    <t>義務教育以外
の教育職員</t>
    <rPh sb="8" eb="10">
      <t>キョウイク</t>
    </rPh>
    <rPh sb="10" eb="12">
      <t>ショクイン</t>
    </rPh>
    <phoneticPr fontId="3"/>
  </si>
  <si>
    <t>電気･ガス
･水道事業職員</t>
    <rPh sb="9" eb="11">
      <t>ジギョウ</t>
    </rPh>
    <phoneticPr fontId="3"/>
  </si>
  <si>
    <t>一部事務組合等</t>
    <rPh sb="0" eb="2">
      <t>イチブ</t>
    </rPh>
    <rPh sb="2" eb="4">
      <t>ジム</t>
    </rPh>
    <rPh sb="4" eb="6">
      <t>クミアイ</t>
    </rPh>
    <rPh sb="6" eb="7">
      <t>トウ</t>
    </rPh>
    <phoneticPr fontId="3"/>
  </si>
  <si>
    <t>合計</t>
    <rPh sb="0" eb="2">
      <t>ゴウケイ</t>
    </rPh>
    <phoneticPr fontId="3"/>
  </si>
  <si>
    <t>（単位：人，円）</t>
    <phoneticPr fontId="3"/>
  </si>
  <si>
    <t>被保険者数</t>
    <rPh sb="4" eb="5">
      <t>スウ</t>
    </rPh>
    <phoneticPr fontId="3"/>
  </si>
  <si>
    <t>児　童　委員の  指　導</t>
    <rPh sb="9" eb="10">
      <t>ユビ</t>
    </rPh>
    <rPh sb="11" eb="12">
      <t>シルベ</t>
    </rPh>
    <phoneticPr fontId="3"/>
  </si>
  <si>
    <t>総　数</t>
    <rPh sb="2" eb="3">
      <t>スウ</t>
    </rPh>
    <phoneticPr fontId="3"/>
  </si>
  <si>
    <t>継続　指導</t>
    <rPh sb="0" eb="2">
      <t>ケイゾク</t>
    </rPh>
    <rPh sb="3" eb="5">
      <t>シドウ</t>
    </rPh>
    <phoneticPr fontId="3"/>
  </si>
  <si>
    <t>助言　　指導</t>
    <rPh sb="0" eb="2">
      <t>ジョゲン</t>
    </rPh>
    <rPh sb="4" eb="6">
      <t>シドウ</t>
    </rPh>
    <phoneticPr fontId="3"/>
  </si>
  <si>
    <t>処理中件　数</t>
    <rPh sb="0" eb="1">
      <t>トコロ</t>
    </rPh>
    <rPh sb="1" eb="2">
      <t>リ</t>
    </rPh>
    <rPh sb="2" eb="3">
      <t>ナカ</t>
    </rPh>
    <rPh sb="3" eb="4">
      <t>ケン</t>
    </rPh>
    <rPh sb="5" eb="6">
      <t>カズ</t>
    </rPh>
    <phoneticPr fontId="3"/>
  </si>
  <si>
    <t>年度・月</t>
    <phoneticPr fontId="3"/>
  </si>
  <si>
    <t>現物給付</t>
    <phoneticPr fontId="3"/>
  </si>
  <si>
    <t xml:space="preserve">        （単位：人，円）</t>
    <phoneticPr fontId="3"/>
  </si>
  <si>
    <t>注 　 本部組合のみ。</t>
    <phoneticPr fontId="3"/>
  </si>
  <si>
    <t>保　　　　　険　　　　　給　　　　　付</t>
    <rPh sb="0" eb="1">
      <t>タモツ</t>
    </rPh>
    <rPh sb="6" eb="7">
      <t>ケン</t>
    </rPh>
    <rPh sb="12" eb="13">
      <t>キュウ</t>
    </rPh>
    <rPh sb="18" eb="19">
      <t>ヅケ</t>
    </rPh>
    <phoneticPr fontId="3"/>
  </si>
  <si>
    <t>認定　件数</t>
    <rPh sb="3" eb="5">
      <t>ケンスウ</t>
    </rPh>
    <phoneticPr fontId="3"/>
  </si>
  <si>
    <t>施  設    事務費</t>
    <rPh sb="0" eb="1">
      <t>シ</t>
    </rPh>
    <rPh sb="3" eb="4">
      <t>セツ</t>
    </rPh>
    <rPh sb="8" eb="11">
      <t>ジムヒ</t>
    </rPh>
    <phoneticPr fontId="3"/>
  </si>
  <si>
    <t>修 学 資 金</t>
    <rPh sb="0" eb="1">
      <t>オサム</t>
    </rPh>
    <rPh sb="2" eb="3">
      <t>ガク</t>
    </rPh>
    <rPh sb="4" eb="5">
      <t>シ</t>
    </rPh>
    <rPh sb="6" eb="7">
      <t>カネ</t>
    </rPh>
    <phoneticPr fontId="3"/>
  </si>
  <si>
    <t>修 業 資 金</t>
    <rPh sb="0" eb="1">
      <t>オサム</t>
    </rPh>
    <rPh sb="2" eb="3">
      <t>ギョウ</t>
    </rPh>
    <rPh sb="4" eb="5">
      <t>シ</t>
    </rPh>
    <rPh sb="6" eb="7">
      <t>カネ</t>
    </rPh>
    <phoneticPr fontId="3"/>
  </si>
  <si>
    <t>家庭裁判所へ送  致</t>
    <rPh sb="0" eb="2">
      <t>カテイ</t>
    </rPh>
    <rPh sb="2" eb="5">
      <t>サイバンショ</t>
    </rPh>
    <phoneticPr fontId="3"/>
  </si>
  <si>
    <t>保　　　　　　　　　　険　　　　　　　　　　給　　　　　　　　　　付</t>
    <phoneticPr fontId="3"/>
  </si>
  <si>
    <t>件　数</t>
    <phoneticPr fontId="3"/>
  </si>
  <si>
    <t>金　額</t>
    <phoneticPr fontId="3"/>
  </si>
  <si>
    <t>件　数</t>
    <phoneticPr fontId="3"/>
  </si>
  <si>
    <t>金　額</t>
    <phoneticPr fontId="3"/>
  </si>
  <si>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3"/>
  </si>
  <si>
    <t>　２　現物給付には, 老人保健分を除く。</t>
    <rPh sb="3" eb="5">
      <t>ゲンブツ</t>
    </rPh>
    <rPh sb="5" eb="7">
      <t>キュウフ</t>
    </rPh>
    <rPh sb="11" eb="13">
      <t>ロウジン</t>
    </rPh>
    <rPh sb="13" eb="15">
      <t>ホケン</t>
    </rPh>
    <rPh sb="15" eb="16">
      <t>ブン</t>
    </rPh>
    <rPh sb="17" eb="18">
      <t>ノゾ</t>
    </rPh>
    <phoneticPr fontId="3"/>
  </si>
  <si>
    <t>就労継続支援B型</t>
    <rPh sb="0" eb="2">
      <t>シュウロウ</t>
    </rPh>
    <rPh sb="2" eb="4">
      <t>ケイゾク</t>
    </rPh>
    <rPh sb="4" eb="6">
      <t>シエン</t>
    </rPh>
    <rPh sb="7" eb="8">
      <t>カタ</t>
    </rPh>
    <phoneticPr fontId="3"/>
  </si>
  <si>
    <t>…</t>
  </si>
  <si>
    <t>総合支援資金</t>
    <rPh sb="0" eb="2">
      <t>ソウゴウ</t>
    </rPh>
    <rPh sb="2" eb="4">
      <t>シエン</t>
    </rPh>
    <rPh sb="4" eb="6">
      <t>シキン</t>
    </rPh>
    <phoneticPr fontId="3"/>
  </si>
  <si>
    <t>福祉資金（福祉費）</t>
    <rPh sb="5" eb="8">
      <t>フクシヒ</t>
    </rPh>
    <phoneticPr fontId="3"/>
  </si>
  <si>
    <t>福祉資金(緊急小口資金)</t>
    <rPh sb="0" eb="2">
      <t>フクシ</t>
    </rPh>
    <rPh sb="5" eb="7">
      <t>キンキュウ</t>
    </rPh>
    <rPh sb="7" eb="9">
      <t>コグチ</t>
    </rPh>
    <rPh sb="9" eb="11">
      <t>シキン</t>
    </rPh>
    <phoneticPr fontId="3"/>
  </si>
  <si>
    <t>教育支援資金</t>
    <rPh sb="0" eb="2">
      <t>キョウイク</t>
    </rPh>
    <rPh sb="2" eb="4">
      <t>シエン</t>
    </rPh>
    <rPh sb="4" eb="6">
      <t>シキン</t>
    </rPh>
    <phoneticPr fontId="3"/>
  </si>
  <si>
    <t>不動産担保型生活資金</t>
    <rPh sb="0" eb="3">
      <t>フドウサン</t>
    </rPh>
    <rPh sb="3" eb="5">
      <t>タンポ</t>
    </rPh>
    <rPh sb="5" eb="6">
      <t>カタ</t>
    </rPh>
    <rPh sb="6" eb="8">
      <t>セイカツ</t>
    </rPh>
    <rPh sb="8" eb="10">
      <t>シキン</t>
    </rPh>
    <phoneticPr fontId="3"/>
  </si>
  <si>
    <t>（単位：千円）</t>
  </si>
  <si>
    <t>資料　全国健康保険協会徳島支部</t>
    <rPh sb="3" eb="5">
      <t>ゼンコク</t>
    </rPh>
    <rPh sb="5" eb="7">
      <t>ケンコウ</t>
    </rPh>
    <rPh sb="7" eb="9">
      <t>ホケン</t>
    </rPh>
    <rPh sb="9" eb="11">
      <t>キョウカイ</t>
    </rPh>
    <rPh sb="11" eb="13">
      <t>トクシマ</t>
    </rPh>
    <rPh sb="13" eb="15">
      <t>シブ</t>
    </rPh>
    <phoneticPr fontId="3"/>
  </si>
  <si>
    <t>注　  現物給付には，老人保健分を除く。</t>
    <rPh sb="4" eb="6">
      <t>ゲンブツ</t>
    </rPh>
    <rPh sb="6" eb="8">
      <t>キュウフ</t>
    </rPh>
    <rPh sb="11" eb="13">
      <t>ロウジン</t>
    </rPh>
    <rPh sb="13" eb="15">
      <t>ホケン</t>
    </rPh>
    <rPh sb="15" eb="16">
      <t>ブン</t>
    </rPh>
    <rPh sb="17" eb="18">
      <t>ノゾ</t>
    </rPh>
    <phoneticPr fontId="3"/>
  </si>
  <si>
    <t>資料　日本年金機構徳島北年金事務所</t>
    <rPh sb="3" eb="5">
      <t>ニホン</t>
    </rPh>
    <rPh sb="5" eb="7">
      <t>ネンキン</t>
    </rPh>
    <rPh sb="7" eb="9">
      <t>キコウ</t>
    </rPh>
    <rPh sb="11" eb="12">
      <t>キタ</t>
    </rPh>
    <rPh sb="12" eb="14">
      <t>ネンキン</t>
    </rPh>
    <rPh sb="14" eb="17">
      <t>ジムショ</t>
    </rPh>
    <phoneticPr fontId="3"/>
  </si>
  <si>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3"/>
  </si>
  <si>
    <t>(-)</t>
  </si>
  <si>
    <t>　　　  10</t>
  </si>
  <si>
    <t>　　　 　2</t>
  </si>
  <si>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</si>
  <si>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</si>
  <si>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160　児童相談経路別受付状況</t>
    <phoneticPr fontId="3"/>
  </si>
  <si>
    <t>　　　    　（単位：人，円）</t>
    <phoneticPr fontId="3"/>
  </si>
  <si>
    <t>年度・月</t>
    <phoneticPr fontId="3"/>
  </si>
  <si>
    <t>平均</t>
    <phoneticPr fontId="3"/>
  </si>
  <si>
    <t>印紙購入
通 帳 数</t>
    <phoneticPr fontId="3"/>
  </si>
  <si>
    <t>施設入所支援</t>
    <rPh sb="0" eb="2">
      <t>シセツ</t>
    </rPh>
    <rPh sb="2" eb="4">
      <t>ニュウショ</t>
    </rPh>
    <rPh sb="4" eb="6">
      <t>シエン</t>
    </rPh>
    <phoneticPr fontId="3"/>
  </si>
  <si>
    <t>療養介護</t>
    <rPh sb="0" eb="2">
      <t>リョウヨウ</t>
    </rPh>
    <rPh sb="2" eb="4">
      <t>カイゴ</t>
    </rPh>
    <phoneticPr fontId="3"/>
  </si>
  <si>
    <t>生活介護</t>
    <rPh sb="0" eb="2">
      <t>セイカツ</t>
    </rPh>
    <rPh sb="2" eb="4">
      <t>カイゴ</t>
    </rPh>
    <phoneticPr fontId="3"/>
  </si>
  <si>
    <t>39世帯</t>
    <rPh sb="2" eb="4">
      <t>セタイ</t>
    </rPh>
    <phoneticPr fontId="3"/>
  </si>
  <si>
    <t>点字図書館</t>
    <rPh sb="0" eb="2">
      <t>テンジ</t>
    </rPh>
    <rPh sb="2" eb="5">
      <t>トショカン</t>
    </rPh>
    <phoneticPr fontId="3"/>
  </si>
  <si>
    <t>その他　　の施設</t>
  </si>
  <si>
    <t>老人福祉施設等</t>
    <rPh sb="0" eb="2">
      <t>ロウジン</t>
    </rPh>
    <rPh sb="2" eb="4">
      <t>フクシ</t>
    </rPh>
    <rPh sb="4" eb="6">
      <t>シセツ</t>
    </rPh>
    <rPh sb="6" eb="7">
      <t>トウ</t>
    </rPh>
    <phoneticPr fontId="3"/>
  </si>
  <si>
    <t>（単位：千円）</t>
    <phoneticPr fontId="3"/>
  </si>
  <si>
    <t>総      数</t>
    <phoneticPr fontId="3"/>
  </si>
  <si>
    <t>修 学 資 金</t>
    <phoneticPr fontId="3"/>
  </si>
  <si>
    <t>修 業 資 金</t>
    <phoneticPr fontId="3"/>
  </si>
  <si>
    <t>生 活 資 金</t>
    <phoneticPr fontId="3"/>
  </si>
  <si>
    <t>住 宅 資 金</t>
    <phoneticPr fontId="3"/>
  </si>
  <si>
    <t>転 宅 資 金</t>
    <phoneticPr fontId="3"/>
  </si>
  <si>
    <t>結 婚 資 金</t>
    <phoneticPr fontId="3"/>
  </si>
  <si>
    <t>児童福祉施設等</t>
    <phoneticPr fontId="3"/>
  </si>
  <si>
    <t>里親・保護受託者</t>
    <phoneticPr fontId="3"/>
  </si>
  <si>
    <t>家族親戚から</t>
    <phoneticPr fontId="3"/>
  </si>
  <si>
    <t>近隣知人から</t>
    <phoneticPr fontId="3"/>
  </si>
  <si>
    <t>児童本人から</t>
    <phoneticPr fontId="3"/>
  </si>
  <si>
    <t>介 護 扶 助</t>
    <phoneticPr fontId="3"/>
  </si>
  <si>
    <t>被保護世帯</t>
    <phoneticPr fontId="3"/>
  </si>
  <si>
    <t>被保護実人員</t>
    <phoneticPr fontId="3"/>
  </si>
  <si>
    <t>保護費</t>
    <phoneticPr fontId="3"/>
  </si>
  <si>
    <t>扶助費</t>
    <phoneticPr fontId="3"/>
  </si>
  <si>
    <t>　　　 　5</t>
    <phoneticPr fontId="3"/>
  </si>
  <si>
    <t>　　　  10</t>
    <phoneticPr fontId="3"/>
  </si>
  <si>
    <t>　　　 　2</t>
    <phoneticPr fontId="3"/>
  </si>
  <si>
    <t>平　　均　　標</t>
    <phoneticPr fontId="3"/>
  </si>
  <si>
    <t>準　　報　　酬　　月　　額</t>
    <phoneticPr fontId="3"/>
  </si>
  <si>
    <t>第1，5種</t>
    <phoneticPr fontId="3"/>
  </si>
  <si>
    <t>第2，6種</t>
    <phoneticPr fontId="3"/>
  </si>
  <si>
    <t>第3，7種</t>
    <phoneticPr fontId="3"/>
  </si>
  <si>
    <t>第4種</t>
    <phoneticPr fontId="3"/>
  </si>
  <si>
    <t>第1号</t>
    <phoneticPr fontId="3"/>
  </si>
  <si>
    <t>第3号</t>
    <phoneticPr fontId="3"/>
  </si>
  <si>
    <t>保険料
免除者数</t>
    <phoneticPr fontId="3"/>
  </si>
  <si>
    <t>付加年金
加入者数</t>
    <phoneticPr fontId="3"/>
  </si>
  <si>
    <t>受給権者
総数</t>
    <phoneticPr fontId="3"/>
  </si>
  <si>
    <t>注　  保険料については，記入月までの累計である。</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</si>
  <si>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</si>
  <si>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</si>
  <si>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</si>
  <si>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</si>
  <si>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</si>
  <si>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</si>
  <si>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</si>
  <si>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</si>
  <si>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</si>
  <si>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</si>
  <si>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</si>
  <si>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</si>
  <si>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</si>
  <si>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</si>
  <si>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</si>
  <si>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</si>
  <si>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</si>
  <si>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</si>
  <si>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</si>
  <si>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</si>
  <si>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</si>
  <si>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</si>
  <si>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</si>
  <si>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</si>
  <si>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医師国保</t>
  </si>
  <si>
    <t>建設国保</t>
  </si>
  <si>
    <t xml:space="preserve">児童館 </t>
    <rPh sb="0" eb="1">
      <t>ジ</t>
    </rPh>
    <rPh sb="1" eb="2">
      <t>ワラベ</t>
    </rPh>
    <rPh sb="2" eb="3">
      <t>カン</t>
    </rPh>
    <phoneticPr fontId="3"/>
  </si>
  <si>
    <t>資料　 全国健康保険協会徳島支部，日本年金機構徳島北年金事務所</t>
    <rPh sb="4" eb="6">
      <t>ゼンコク</t>
    </rPh>
    <rPh sb="6" eb="8">
      <t>ケンコウ</t>
    </rPh>
    <rPh sb="8" eb="10">
      <t>ホケン</t>
    </rPh>
    <rPh sb="10" eb="12">
      <t>キョウカイ</t>
    </rPh>
    <rPh sb="12" eb="14">
      <t>トクシマ</t>
    </rPh>
    <rPh sb="14" eb="16">
      <t>シブ</t>
    </rPh>
    <phoneticPr fontId="3"/>
  </si>
  <si>
    <t>有効被保険者
手帳所有者数</t>
    <rPh sb="9" eb="12">
      <t>ショユウシャ</t>
    </rPh>
    <phoneticPr fontId="3"/>
  </si>
  <si>
    <t>…</t>
    <phoneticPr fontId="3"/>
  </si>
  <si>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3"/>
  </si>
  <si>
    <t>共同生活援助</t>
    <rPh sb="0" eb="2">
      <t>キョウドウ</t>
    </rPh>
    <rPh sb="2" eb="4">
      <t>セイカツ</t>
    </rPh>
    <rPh sb="4" eb="6">
      <t>エンジョ</t>
    </rPh>
    <phoneticPr fontId="3"/>
  </si>
  <si>
    <t>医療型障がい児入所施設</t>
    <rPh sb="0" eb="2">
      <t>イリョウ</t>
    </rPh>
    <rPh sb="2" eb="3">
      <t>ガタ</t>
    </rPh>
    <rPh sb="3" eb="4">
      <t>サワ</t>
    </rPh>
    <rPh sb="6" eb="7">
      <t>ジ</t>
    </rPh>
    <rPh sb="7" eb="9">
      <t>ニュウショ</t>
    </rPh>
    <rPh sb="9" eb="10">
      <t>シ</t>
    </rPh>
    <rPh sb="10" eb="11">
      <t>セツ</t>
    </rPh>
    <phoneticPr fontId="3"/>
  </si>
  <si>
    <t>福祉型障がい児入所施設</t>
    <rPh sb="0" eb="3">
      <t>フクシガタ</t>
    </rPh>
    <rPh sb="3" eb="4">
      <t>サワ</t>
    </rPh>
    <rPh sb="6" eb="7">
      <t>ジ</t>
    </rPh>
    <rPh sb="7" eb="9">
      <t>ニュウショ</t>
    </rPh>
    <rPh sb="9" eb="10">
      <t>シ</t>
    </rPh>
    <rPh sb="10" eb="11">
      <t>セツ</t>
    </rPh>
    <phoneticPr fontId="3"/>
  </si>
  <si>
    <t>宿泊型自立訓練</t>
    <rPh sb="0" eb="2">
      <t>シュクハク</t>
    </rPh>
    <rPh sb="2" eb="3">
      <t>ガタ</t>
    </rPh>
    <rPh sb="3" eb="5">
      <t>ジリツ</t>
    </rPh>
    <rPh sb="5" eb="7">
      <t>クンレン</t>
    </rPh>
    <phoneticPr fontId="3"/>
  </si>
  <si>
    <t xml:space="preserve">障がい者
支援施設等
</t>
    <rPh sb="0" eb="1">
      <t>ショウ</t>
    </rPh>
    <rPh sb="3" eb="4">
      <t>シャ</t>
    </rPh>
    <rPh sb="5" eb="7">
      <t>シエン</t>
    </rPh>
    <rPh sb="7" eb="9">
      <t>シセツ</t>
    </rPh>
    <rPh sb="9" eb="10">
      <t>トウ</t>
    </rPh>
    <phoneticPr fontId="4"/>
  </si>
  <si>
    <t>平成22年度</t>
    <phoneticPr fontId="3"/>
  </si>
  <si>
    <t>平均</t>
    <phoneticPr fontId="3"/>
  </si>
  <si>
    <t>第1，5種</t>
    <phoneticPr fontId="3"/>
  </si>
  <si>
    <t>第2，6種</t>
    <phoneticPr fontId="3"/>
  </si>
  <si>
    <t>第3，7種</t>
    <phoneticPr fontId="3"/>
  </si>
  <si>
    <t>第4種</t>
    <phoneticPr fontId="3"/>
  </si>
  <si>
    <t>１件当たり金額</t>
    <phoneticPr fontId="3"/>
  </si>
  <si>
    <t>（単位：人，千円）</t>
    <phoneticPr fontId="3"/>
  </si>
  <si>
    <t>平成23年度</t>
    <phoneticPr fontId="3"/>
  </si>
  <si>
    <t>注１  金額は各市町村で四捨五入しているので総計と合わない場合がある。</t>
    <phoneticPr fontId="3"/>
  </si>
  <si>
    <t>　２　「基礎年金」欄で，総計は，市町村分類ができないものを含む。</t>
    <phoneticPr fontId="3"/>
  </si>
  <si>
    <t>　 　「保険給付」については全国健康保険協会徳島支部の数値である。</t>
    <rPh sb="27" eb="29">
      <t>スウチ</t>
    </rPh>
    <phoneticPr fontId="3"/>
  </si>
  <si>
    <t>児童発達支援ｾﾝﾀｰ</t>
    <rPh sb="0" eb="2">
      <t>ジドウ</t>
    </rPh>
    <rPh sb="2" eb="4">
      <t>ハッタツ</t>
    </rPh>
    <rPh sb="4" eb="6">
      <t>シエン</t>
    </rPh>
    <phoneticPr fontId="3"/>
  </si>
  <si>
    <t>地域活動支援ｾﾝﾀｰ</t>
    <rPh sb="0" eb="2">
      <t>チイキ</t>
    </rPh>
    <rPh sb="2" eb="4">
      <t>カツドウ</t>
    </rPh>
    <rPh sb="4" eb="6">
      <t>シエン</t>
    </rPh>
    <phoneticPr fontId="3"/>
  </si>
  <si>
    <t>（高齢者生活福祉ｾﾝﾀｰ）</t>
    <rPh sb="1" eb="4">
      <t>コウレイシャ</t>
    </rPh>
    <rPh sb="4" eb="6">
      <t>セイカツ</t>
    </rPh>
    <rPh sb="6" eb="8">
      <t>フクシ</t>
    </rPh>
    <phoneticPr fontId="3"/>
  </si>
  <si>
    <t>注　各数値は月平均を計上した。</t>
    <rPh sb="0" eb="1">
      <t>チュウ</t>
    </rPh>
    <rPh sb="2" eb="5">
      <t>カクスウチ</t>
    </rPh>
    <rPh sb="6" eb="7">
      <t>ホヅキ</t>
    </rPh>
    <rPh sb="7" eb="8">
      <t>ホヅキ</t>
    </rPh>
    <rPh sb="10" eb="12">
      <t>ケイジョウ</t>
    </rPh>
    <phoneticPr fontId="3"/>
  </si>
  <si>
    <t>注　平成21年度に，資金区分が整理され，総合支援資金，福祉資金（福祉費，緊急小口資金），教育支援金，
　不動産担保型生活資金、要保護者向け長期生活支援資金となった。</t>
    <rPh sb="0" eb="1">
      <t>チュウ</t>
    </rPh>
    <phoneticPr fontId="3"/>
  </si>
  <si>
    <t>平均標準
賃金日額
（３月分）</t>
    <rPh sb="0" eb="2">
      <t>ヘイキン</t>
    </rPh>
    <rPh sb="2" eb="4">
      <t>ヒョウジュン</t>
    </rPh>
    <rPh sb="5" eb="7">
      <t>チンギン</t>
    </rPh>
    <rPh sb="7" eb="9">
      <t>ニチガク</t>
    </rPh>
    <rPh sb="12" eb="13">
      <t>ツキ</t>
    </rPh>
    <rPh sb="13" eb="14">
      <t>ブン</t>
    </rPh>
    <phoneticPr fontId="3"/>
  </si>
  <si>
    <t>資料　県次世代育成・青少年課</t>
    <rPh sb="4" eb="7">
      <t>ジセダイ</t>
    </rPh>
    <rPh sb="7" eb="9">
      <t>イクセイ</t>
    </rPh>
    <rPh sb="10" eb="13">
      <t>セイショウネン</t>
    </rPh>
    <phoneticPr fontId="3"/>
  </si>
  <si>
    <t>-</t>
    <phoneticPr fontId="37"/>
  </si>
  <si>
    <t>総　　　数</t>
    <phoneticPr fontId="3"/>
  </si>
  <si>
    <t>警 察 等</t>
    <phoneticPr fontId="3"/>
  </si>
  <si>
    <t>保健所・医療機関</t>
    <phoneticPr fontId="3"/>
  </si>
  <si>
    <t>都道府県・市町村</t>
    <phoneticPr fontId="3"/>
  </si>
  <si>
    <t>資料　県次世代育成・青少年課</t>
    <rPh sb="0" eb="2">
      <t>シリョウ</t>
    </rPh>
    <rPh sb="3" eb="4">
      <t>ケン</t>
    </rPh>
    <rPh sb="4" eb="7">
      <t>ジセダイ</t>
    </rPh>
    <rPh sb="7" eb="9">
      <t>イクセイ</t>
    </rPh>
    <rPh sb="10" eb="13">
      <t>セイショウネン</t>
    </rPh>
    <rPh sb="13" eb="14">
      <t>カ</t>
    </rPh>
    <phoneticPr fontId="3"/>
  </si>
  <si>
    <t>資料　県次世代育成・青少年課</t>
    <rPh sb="4" eb="7">
      <t>ジセダイ</t>
    </rPh>
    <rPh sb="7" eb="9">
      <t>イクセイ</t>
    </rPh>
    <rPh sb="10" eb="13">
      <t>セイショウネン</t>
    </rPh>
    <rPh sb="13" eb="14">
      <t>カ</t>
    </rPh>
    <phoneticPr fontId="3"/>
  </si>
  <si>
    <t>平成26年度</t>
    <rPh sb="0" eb="2">
      <t>ヘイセイ</t>
    </rPh>
    <rPh sb="4" eb="6">
      <t>ネンド</t>
    </rPh>
    <phoneticPr fontId="3"/>
  </si>
  <si>
    <t>※平成26年10月から開始</t>
    <phoneticPr fontId="3"/>
  </si>
  <si>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3"/>
  </si>
  <si>
    <r>
      <t>170 　雇用保険</t>
    </r>
    <r>
      <rPr>
        <sz val="12"/>
        <rFont val="ＭＳ 明朝"/>
        <family val="1"/>
        <charset val="128"/>
      </rPr>
      <t>（平成23～27年度）　</t>
    </r>
    <phoneticPr fontId="3"/>
  </si>
  <si>
    <t xml:space="preserve">            （単位：人，千円）</t>
    <phoneticPr fontId="3"/>
  </si>
  <si>
    <t>者</t>
    <phoneticPr fontId="3"/>
  </si>
  <si>
    <t>離職票       　提出件数</t>
    <rPh sb="0" eb="2">
      <t>リショク</t>
    </rPh>
    <rPh sb="2" eb="3">
      <t>ヒョウ</t>
    </rPh>
    <rPh sb="11" eb="13">
      <t>テイシュツ</t>
    </rPh>
    <rPh sb="13" eb="15">
      <t>ケンスウ</t>
    </rPh>
    <phoneticPr fontId="3"/>
  </si>
  <si>
    <t>平成23年度</t>
    <phoneticPr fontId="3"/>
  </si>
  <si>
    <t>平成27年 4月</t>
    <rPh sb="0" eb="2">
      <t>ヘイセイ</t>
    </rPh>
    <phoneticPr fontId="4"/>
  </si>
  <si>
    <t>平成28年 1月</t>
    <rPh sb="0" eb="2">
      <t>ヘイセイ</t>
    </rPh>
    <phoneticPr fontId="4"/>
  </si>
  <si>
    <t>注　　適用事業所数，被保険者数については，年度末及び月末現在である。保険料については，年度整理月間を含む。</t>
    <phoneticPr fontId="3"/>
  </si>
  <si>
    <t>資料　徳島労働局</t>
    <phoneticPr fontId="3"/>
  </si>
  <si>
    <r>
      <t>171　労働者災害補償保険</t>
    </r>
    <r>
      <rPr>
        <sz val="12"/>
        <rFont val="ＭＳ 明朝"/>
        <family val="1"/>
        <charset val="128"/>
      </rPr>
      <t>（平成23～27年度）</t>
    </r>
    <phoneticPr fontId="4"/>
  </si>
  <si>
    <t>（単位：人，円）</t>
    <phoneticPr fontId="3"/>
  </si>
  <si>
    <t>支払
件数</t>
    <phoneticPr fontId="3"/>
  </si>
  <si>
    <t>支払
件数</t>
    <phoneticPr fontId="3"/>
  </si>
  <si>
    <t>平成23年度</t>
    <phoneticPr fontId="3"/>
  </si>
  <si>
    <r>
      <t>171　労 働 者 災 害 補 償 保 険　</t>
    </r>
    <r>
      <rPr>
        <sz val="11"/>
        <color indexed="8"/>
        <rFont val="ＭＳ 明朝"/>
        <family val="1"/>
        <charset val="128"/>
      </rPr>
      <t>(平成23～27年度)</t>
    </r>
    <phoneticPr fontId="4"/>
  </si>
  <si>
    <t>(単位：人，円)</t>
    <phoneticPr fontId="3"/>
  </si>
  <si>
    <t>年　度</t>
    <phoneticPr fontId="3"/>
  </si>
  <si>
    <t>金　額</t>
    <phoneticPr fontId="3"/>
  </si>
  <si>
    <r>
      <t>156  生活保護法による保護状況</t>
    </r>
    <r>
      <rPr>
        <sz val="12"/>
        <rFont val="ＭＳ 明朝"/>
        <family val="1"/>
        <charset val="128"/>
      </rPr>
      <t>（平成23～27年度）</t>
    </r>
    <phoneticPr fontId="4"/>
  </si>
  <si>
    <t>就労自立
給付金</t>
    <rPh sb="0" eb="2">
      <t>シュウロウ</t>
    </rPh>
    <rPh sb="2" eb="4">
      <t>ジリツ</t>
    </rPh>
    <rPh sb="5" eb="8">
      <t>キュウフキン</t>
    </rPh>
    <phoneticPr fontId="55"/>
  </si>
  <si>
    <t>平成23年度</t>
    <rPh sb="0" eb="2">
      <t>ヘイセイ</t>
    </rPh>
    <rPh sb="4" eb="6">
      <t>ネンド</t>
    </rPh>
    <phoneticPr fontId="55"/>
  </si>
  <si>
    <t>－</t>
    <phoneticPr fontId="55"/>
  </si>
  <si>
    <r>
      <t>157　生活福祉資金貸付状況</t>
    </r>
    <r>
      <rPr>
        <sz val="12"/>
        <color indexed="8"/>
        <rFont val="ＭＳ 明朝"/>
        <family val="1"/>
        <charset val="128"/>
      </rPr>
      <t>（平成23～27年度）</t>
    </r>
    <phoneticPr fontId="3"/>
  </si>
  <si>
    <t>平成23年度</t>
    <rPh sb="0" eb="2">
      <t>ヘイセイ</t>
    </rPh>
    <rPh sb="4" eb="6">
      <t>ネンド</t>
    </rPh>
    <phoneticPr fontId="3"/>
  </si>
  <si>
    <r>
      <t>158(1)　母子福祉資金貸付状況</t>
    </r>
    <r>
      <rPr>
        <sz val="12"/>
        <color indexed="8"/>
        <rFont val="ＭＳ 明朝"/>
        <family val="1"/>
        <charset val="128"/>
      </rPr>
      <t>（平成23～27年度）</t>
    </r>
    <phoneticPr fontId="3"/>
  </si>
  <si>
    <t>平成27年度</t>
    <rPh sb="0" eb="2">
      <t>ヘイセイ</t>
    </rPh>
    <rPh sb="4" eb="6">
      <t>ネンド</t>
    </rPh>
    <phoneticPr fontId="3"/>
  </si>
  <si>
    <r>
      <t>158(2)　父子福祉資金貸付状況</t>
    </r>
    <r>
      <rPr>
        <sz val="12"/>
        <color indexed="8"/>
        <rFont val="ＭＳ 明朝"/>
        <family val="1"/>
        <charset val="128"/>
      </rPr>
      <t>（平成26～27年度）</t>
    </r>
    <rPh sb="7" eb="9">
      <t>フシ</t>
    </rPh>
    <phoneticPr fontId="3"/>
  </si>
  <si>
    <r>
      <t>159　寡婦福祉資金貸付状況</t>
    </r>
    <r>
      <rPr>
        <sz val="12"/>
        <color indexed="8"/>
        <rFont val="ＭＳ 明朝"/>
        <family val="1"/>
        <charset val="128"/>
      </rPr>
      <t>（平成23～27年度）</t>
    </r>
    <phoneticPr fontId="3"/>
  </si>
  <si>
    <r>
      <t>160　児童相談経路別受付状況</t>
    </r>
    <r>
      <rPr>
        <sz val="12"/>
        <color indexed="8"/>
        <rFont val="ＭＳ 明朝"/>
        <family val="1"/>
        <charset val="128"/>
      </rPr>
      <t>（平成23～27年度）</t>
    </r>
    <rPh sb="16" eb="18">
      <t>ヘイセイ</t>
    </rPh>
    <rPh sb="23" eb="25">
      <t>ネンド</t>
    </rPh>
    <phoneticPr fontId="3"/>
  </si>
  <si>
    <t>平成23年度</t>
    <rPh sb="0" eb="2">
      <t>ヘイセイ</t>
    </rPh>
    <rPh sb="4" eb="6">
      <t>ネンド</t>
    </rPh>
    <phoneticPr fontId="37"/>
  </si>
  <si>
    <t>（単位：人）</t>
    <phoneticPr fontId="3"/>
  </si>
  <si>
    <t>養護  相談</t>
    <phoneticPr fontId="3"/>
  </si>
  <si>
    <t>保健  相談</t>
    <phoneticPr fontId="3"/>
  </si>
  <si>
    <t xml:space="preserve">重症心身障害相　談 </t>
    <phoneticPr fontId="3"/>
  </si>
  <si>
    <t>自閉症相　談</t>
    <phoneticPr fontId="3"/>
  </si>
  <si>
    <t>触　法　行為等相  談</t>
    <phoneticPr fontId="3"/>
  </si>
  <si>
    <t>不登校相　談</t>
    <phoneticPr fontId="3"/>
  </si>
  <si>
    <t>性行  相談</t>
    <phoneticPr fontId="3"/>
  </si>
  <si>
    <t>適性  相談</t>
    <phoneticPr fontId="3"/>
  </si>
  <si>
    <t>しつけ相　談</t>
    <phoneticPr fontId="3"/>
  </si>
  <si>
    <t>その他の相談</t>
    <phoneticPr fontId="3"/>
  </si>
  <si>
    <t>平成25年度</t>
    <rPh sb="0" eb="2">
      <t>ヘイセイ</t>
    </rPh>
    <rPh sb="4" eb="6">
      <t>ネンド</t>
    </rPh>
    <phoneticPr fontId="37"/>
  </si>
  <si>
    <t>-</t>
    <phoneticPr fontId="3"/>
  </si>
  <si>
    <t>-</t>
    <phoneticPr fontId="37"/>
  </si>
  <si>
    <t xml:space="preserve">  0～ 5歳</t>
    <phoneticPr fontId="3"/>
  </si>
  <si>
    <t xml:space="preserve">  6～11</t>
    <phoneticPr fontId="3"/>
  </si>
  <si>
    <t xml:space="preserve"> 12～14</t>
    <phoneticPr fontId="3"/>
  </si>
  <si>
    <t xml:space="preserve"> 15～17</t>
    <phoneticPr fontId="3"/>
  </si>
  <si>
    <r>
      <t>161　年齢別相談受付状況</t>
    </r>
    <r>
      <rPr>
        <sz val="12"/>
        <color theme="1"/>
        <rFont val="ＭＳ 明朝"/>
        <family val="1"/>
        <charset val="128"/>
      </rPr>
      <t>（平成25～27年度）</t>
    </r>
    <phoneticPr fontId="3"/>
  </si>
  <si>
    <t>児童福祉司の指　導</t>
    <phoneticPr fontId="3"/>
  </si>
  <si>
    <t>福　祉事務所へ送致通　知</t>
    <phoneticPr fontId="3"/>
  </si>
  <si>
    <t>平成25年度</t>
    <rPh sb="0" eb="2">
      <t>ヘイセイ</t>
    </rPh>
    <rPh sb="4" eb="6">
      <t>ネンド</t>
    </rPh>
    <phoneticPr fontId="3"/>
  </si>
  <si>
    <t>2,750</t>
    <phoneticPr fontId="3"/>
  </si>
  <si>
    <t>2,183</t>
    <phoneticPr fontId="3"/>
  </si>
  <si>
    <t>知的障害相談</t>
    <phoneticPr fontId="3"/>
  </si>
  <si>
    <r>
      <t>162　児童相談種類別処理件数</t>
    </r>
    <r>
      <rPr>
        <sz val="12"/>
        <color theme="1"/>
        <rFont val="ＭＳ 明朝"/>
        <family val="1"/>
        <charset val="128"/>
      </rPr>
      <t>（平成25～27年度）</t>
    </r>
    <rPh sb="13" eb="15">
      <t>ケンスウ</t>
    </rPh>
    <phoneticPr fontId="3"/>
  </si>
  <si>
    <r>
      <t>164　全国健康保険協会管掌健康保険</t>
    </r>
    <r>
      <rPr>
        <sz val="12"/>
        <color indexed="8"/>
        <rFont val="ＭＳ 明朝"/>
        <family val="1"/>
        <charset val="128"/>
      </rPr>
      <t>（平成23～27年度）</t>
    </r>
    <rPh sb="4" eb="5">
      <t>ゼン</t>
    </rPh>
    <rPh sb="5" eb="6">
      <t>コク</t>
    </rPh>
    <rPh sb="6" eb="7">
      <t>ケン</t>
    </rPh>
    <rPh sb="7" eb="8">
      <t>ヤスシ</t>
    </rPh>
    <rPh sb="8" eb="9">
      <t>ホ</t>
    </rPh>
    <rPh sb="9" eb="10">
      <t>ケン</t>
    </rPh>
    <rPh sb="10" eb="11">
      <t>キョウ</t>
    </rPh>
    <rPh sb="11" eb="12">
      <t>カイ</t>
    </rPh>
    <phoneticPr fontId="3"/>
  </si>
  <si>
    <r>
      <t xml:space="preserve">     166　厚生年金保険</t>
    </r>
    <r>
      <rPr>
        <sz val="12"/>
        <rFont val="ＭＳ 明朝"/>
        <family val="1"/>
        <charset val="128"/>
      </rPr>
      <t>（平成23～27年度）　　</t>
    </r>
    <r>
      <rPr>
        <b/>
        <sz val="16"/>
        <rFont val="ＭＳ 明朝"/>
        <family val="1"/>
        <charset val="128"/>
      </rPr>
      <t>　</t>
    </r>
    <phoneticPr fontId="3"/>
  </si>
  <si>
    <r>
      <t>173　市町村別国民年金</t>
    </r>
    <r>
      <rPr>
        <sz val="12"/>
        <color indexed="8"/>
        <rFont val="ＭＳ 明朝"/>
        <family val="1"/>
        <charset val="128"/>
      </rPr>
      <t>（平成25～27年度）</t>
    </r>
    <phoneticPr fontId="3"/>
  </si>
  <si>
    <t>平成25年度</t>
    <phoneticPr fontId="3"/>
  </si>
  <si>
    <r>
      <t>168　組合管掌健康保険</t>
    </r>
    <r>
      <rPr>
        <sz val="12"/>
        <color indexed="8"/>
        <rFont val="ＭＳ 明朝"/>
        <family val="1"/>
        <charset val="128"/>
      </rPr>
      <t xml:space="preserve">（平成23～27年度）  </t>
    </r>
    <phoneticPr fontId="3"/>
  </si>
  <si>
    <t>24</t>
    <phoneticPr fontId="3"/>
  </si>
  <si>
    <t>25</t>
    <phoneticPr fontId="3"/>
  </si>
  <si>
    <t>26</t>
    <phoneticPr fontId="3"/>
  </si>
  <si>
    <t>27</t>
    <phoneticPr fontId="3"/>
  </si>
  <si>
    <r>
      <t>165　日雇特例被保険</t>
    </r>
    <r>
      <rPr>
        <sz val="12"/>
        <color indexed="8"/>
        <rFont val="ＭＳ 明朝"/>
        <family val="1"/>
        <charset val="128"/>
      </rPr>
      <t>（平成23～27年度）　</t>
    </r>
    <phoneticPr fontId="3"/>
  </si>
  <si>
    <r>
      <t>167　船員保険</t>
    </r>
    <r>
      <rPr>
        <sz val="12"/>
        <color indexed="8"/>
        <rFont val="ＭＳ 明朝"/>
        <family val="1"/>
        <charset val="128"/>
      </rPr>
      <t>（平成22～26年度）　　</t>
    </r>
    <phoneticPr fontId="3"/>
  </si>
  <si>
    <r>
      <t>169　国民健康保険</t>
    </r>
    <r>
      <rPr>
        <sz val="12"/>
        <color theme="1"/>
        <rFont val="ＭＳ 明朝"/>
        <family val="1"/>
        <charset val="128"/>
      </rPr>
      <t xml:space="preserve">（平成22～26年度） </t>
    </r>
    <phoneticPr fontId="3"/>
  </si>
  <si>
    <t>（単位：人，円）</t>
    <phoneticPr fontId="3"/>
  </si>
  <si>
    <t>保　　 　険　　　 給　　　 付</t>
    <phoneticPr fontId="4"/>
  </si>
  <si>
    <t>平成22年度</t>
    <rPh sb="0" eb="2">
      <t>ヘイセイ</t>
    </rPh>
    <rPh sb="4" eb="6">
      <t>ネンド</t>
    </rPh>
    <phoneticPr fontId="55"/>
  </si>
  <si>
    <t>資料　県保健福祉政策課国保制度改革対策室</t>
    <rPh sb="4" eb="6">
      <t>ホケン</t>
    </rPh>
    <rPh sb="6" eb="8">
      <t>フクシ</t>
    </rPh>
    <rPh sb="8" eb="10">
      <t>セイサク</t>
    </rPh>
    <rPh sb="11" eb="13">
      <t>コクホ</t>
    </rPh>
    <rPh sb="13" eb="15">
      <t>セイド</t>
    </rPh>
    <rPh sb="15" eb="17">
      <t>カイカク</t>
    </rPh>
    <rPh sb="17" eb="20">
      <t>タイサクシツ</t>
    </rPh>
    <phoneticPr fontId="55"/>
  </si>
  <si>
    <t>平成26年 3月</t>
    <phoneticPr fontId="3"/>
  </si>
  <si>
    <t>…</t>
    <phoneticPr fontId="55"/>
  </si>
  <si>
    <t>平成27年 1月</t>
    <phoneticPr fontId="3"/>
  </si>
  <si>
    <r>
      <t>174　市町村別国民健康保険事業状況</t>
    </r>
    <r>
      <rPr>
        <sz val="12"/>
        <color theme="1"/>
        <rFont val="ＭＳ 明朝"/>
        <family val="1"/>
        <charset val="128"/>
      </rPr>
      <t>（平成24～26年度）</t>
    </r>
    <phoneticPr fontId="3"/>
  </si>
  <si>
    <t>平成24年度</t>
    <rPh sb="0" eb="2">
      <t>ヘイセイ</t>
    </rPh>
    <rPh sb="4" eb="6">
      <t>ネンド</t>
    </rPh>
    <phoneticPr fontId="55"/>
  </si>
  <si>
    <t>資料　県保健福祉政策課国保制度改革対策室</t>
    <rPh sb="4" eb="6">
      <t>ホケン</t>
    </rPh>
    <rPh sb="6" eb="8">
      <t>フクシ</t>
    </rPh>
    <rPh sb="8" eb="11">
      <t>セイサクカ</t>
    </rPh>
    <rPh sb="11" eb="13">
      <t>コクホ</t>
    </rPh>
    <rPh sb="13" eb="15">
      <t>セイド</t>
    </rPh>
    <rPh sb="15" eb="17">
      <t>カイカク</t>
    </rPh>
    <rPh sb="17" eb="20">
      <t>タイサクシツ</t>
    </rPh>
    <phoneticPr fontId="55"/>
  </si>
  <si>
    <r>
      <t>172　公務災害補償</t>
    </r>
    <r>
      <rPr>
        <sz val="12"/>
        <rFont val="ＭＳ 明朝"/>
        <family val="1"/>
        <charset val="128"/>
      </rPr>
      <t>（平成25～27年度）</t>
    </r>
    <phoneticPr fontId="3"/>
  </si>
  <si>
    <t xml:space="preserve">     （単位：円）</t>
    <phoneticPr fontId="3"/>
  </si>
  <si>
    <t>補　　償　　内　　訳</t>
    <phoneticPr fontId="3"/>
  </si>
  <si>
    <t>休業
補償</t>
    <phoneticPr fontId="3"/>
  </si>
  <si>
    <t>傷病補
償年金</t>
    <phoneticPr fontId="3"/>
  </si>
  <si>
    <t>-</t>
    <phoneticPr fontId="3"/>
  </si>
  <si>
    <t>義務教育学校職員</t>
    <phoneticPr fontId="3"/>
  </si>
  <si>
    <t>(-)</t>
    <phoneticPr fontId="55"/>
  </si>
  <si>
    <t>警察職員</t>
    <phoneticPr fontId="3"/>
  </si>
  <si>
    <t>消防職員</t>
    <phoneticPr fontId="3"/>
  </si>
  <si>
    <t>-</t>
    <phoneticPr fontId="55"/>
  </si>
  <si>
    <t>運輸事業職員</t>
    <phoneticPr fontId="3"/>
  </si>
  <si>
    <t>清掃事業職員</t>
    <phoneticPr fontId="3"/>
  </si>
  <si>
    <t>船員</t>
    <phoneticPr fontId="3"/>
  </si>
  <si>
    <t>その他の職員</t>
    <phoneticPr fontId="3"/>
  </si>
  <si>
    <t>-</t>
    <phoneticPr fontId="3"/>
  </si>
  <si>
    <t>-</t>
    <phoneticPr fontId="3"/>
  </si>
  <si>
    <t>-</t>
    <phoneticPr fontId="55"/>
  </si>
  <si>
    <t>(-)</t>
    <phoneticPr fontId="55"/>
  </si>
  <si>
    <t>注　  (　)は，通勤災害で内数。</t>
    <phoneticPr fontId="3"/>
  </si>
  <si>
    <t>施　　設</t>
    <phoneticPr fontId="3"/>
  </si>
  <si>
    <t>-</t>
    <phoneticPr fontId="3"/>
  </si>
  <si>
    <t>(児童ｾﾝﾀｰ含む）</t>
    <phoneticPr fontId="3"/>
  </si>
  <si>
    <t>特別養護老人ﾎｰﾑ</t>
    <phoneticPr fontId="3"/>
  </si>
  <si>
    <t>（H27.3.31現在）</t>
    <rPh sb="9" eb="11">
      <t>ゲンザイ</t>
    </rPh>
    <phoneticPr fontId="3"/>
  </si>
  <si>
    <t>地域密着型特別養護老人ホーム（H27.3.31現在）</t>
    <rPh sb="0" eb="2">
      <t>チイキ</t>
    </rPh>
    <rPh sb="2" eb="4">
      <t>ミッチャク</t>
    </rPh>
    <rPh sb="4" eb="5">
      <t>カタ</t>
    </rPh>
    <rPh sb="5" eb="7">
      <t>トクベツ</t>
    </rPh>
    <rPh sb="7" eb="9">
      <t>ヨウゴ</t>
    </rPh>
    <rPh sb="9" eb="11">
      <t>ロウジン</t>
    </rPh>
    <phoneticPr fontId="3"/>
  </si>
  <si>
    <t>軽費老人ﾎｰﾑ</t>
    <phoneticPr fontId="3"/>
  </si>
  <si>
    <t>18世帯</t>
    <rPh sb="2" eb="4">
      <t>セタイ</t>
    </rPh>
    <phoneticPr fontId="3"/>
  </si>
  <si>
    <t>資料　県男女参画・人権課，県健康増進課，県長寿いきがい課，県地域福祉課，県次世代育成・青少年課，県障がい福祉課</t>
    <rPh sb="37" eb="40">
      <t>ジセダイ</t>
    </rPh>
    <rPh sb="40" eb="42">
      <t>イクセイ</t>
    </rPh>
    <rPh sb="43" eb="46">
      <t>セイショウネン</t>
    </rPh>
    <rPh sb="46" eb="47">
      <t>カ</t>
    </rPh>
    <rPh sb="48" eb="49">
      <t>ケン</t>
    </rPh>
    <rPh sb="49" eb="50">
      <t>ショウ</t>
    </rPh>
    <rPh sb="52" eb="55">
      <t>フクシカ</t>
    </rPh>
    <phoneticPr fontId="4"/>
  </si>
  <si>
    <r>
      <t>163　社会福祉施設</t>
    </r>
    <r>
      <rPr>
        <sz val="12"/>
        <color theme="1"/>
        <rFont val="ＭＳ 明朝"/>
        <family val="1"/>
        <charset val="128"/>
      </rPr>
      <t>（平成27．4．1現在）</t>
    </r>
    <phoneticPr fontId="3"/>
  </si>
  <si>
    <t>注　  保険給付については，件数・金額とともに，加入者の現物給付と現金給付を合計した数値である。</t>
    <rPh sb="4" eb="6">
      <t>ホケン</t>
    </rPh>
    <rPh sb="6" eb="8">
      <t>キュウフ</t>
    </rPh>
    <rPh sb="14" eb="16">
      <t>ケンスウ</t>
    </rPh>
    <rPh sb="17" eb="19">
      <t>キンガク</t>
    </rPh>
    <rPh sb="24" eb="27">
      <t>カニュウシャ</t>
    </rPh>
    <rPh sb="28" eb="30">
      <t>ゲンブツ</t>
    </rPh>
    <rPh sb="30" eb="32">
      <t>キュウフ</t>
    </rPh>
    <rPh sb="33" eb="35">
      <t>ゲンキン</t>
    </rPh>
    <rPh sb="35" eb="37">
      <t>キュウフ</t>
    </rPh>
    <rPh sb="38" eb="40">
      <t>ゴウケイ</t>
    </rPh>
    <rPh sb="42" eb="44">
      <t>スウチ</t>
    </rPh>
    <phoneticPr fontId="3"/>
  </si>
  <si>
    <t>資料　全国健康保険協会徳島支部　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3"/>
  </si>
  <si>
    <t>注３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3"/>
  </si>
  <si>
    <t>注４　保険給付の件数については，集計方法の変更により，平成26年度以前の数値についても昨年版までの統計書記載の数値と異なる。</t>
    <rPh sb="0" eb="1">
      <t>チュウ</t>
    </rPh>
    <rPh sb="3" eb="5">
      <t>ホケン</t>
    </rPh>
    <rPh sb="5" eb="7">
      <t>キュウフ</t>
    </rPh>
    <rPh sb="8" eb="10">
      <t>ケンスウ</t>
    </rPh>
    <rPh sb="16" eb="18">
      <t>シュウケイ</t>
    </rPh>
    <rPh sb="18" eb="20">
      <t>ホウホウ</t>
    </rPh>
    <rPh sb="21" eb="23">
      <t>ヘンコウ</t>
    </rPh>
    <rPh sb="27" eb="29">
      <t>ヘイセイ</t>
    </rPh>
    <rPh sb="31" eb="33">
      <t>ネンド</t>
    </rPh>
    <rPh sb="33" eb="35">
      <t>イゼン</t>
    </rPh>
    <rPh sb="36" eb="38">
      <t>スウチ</t>
    </rPh>
    <rPh sb="43" eb="45">
      <t>サクネン</t>
    </rPh>
    <rPh sb="45" eb="46">
      <t>バン</t>
    </rPh>
    <rPh sb="49" eb="51">
      <t>トウケイ</t>
    </rPh>
    <rPh sb="51" eb="52">
      <t>ショ</t>
    </rPh>
    <rPh sb="52" eb="54">
      <t>キサイ</t>
    </rPh>
    <rPh sb="55" eb="57">
      <t>スウチ</t>
    </rPh>
    <rPh sb="58" eb="59">
      <t>コト</t>
    </rPh>
    <phoneticPr fontId="3"/>
  </si>
  <si>
    <t>･･･</t>
  </si>
  <si>
    <t>･･･</t>
    <phoneticPr fontId="3"/>
  </si>
  <si>
    <t>船舶所有者数</t>
    <phoneticPr fontId="3"/>
  </si>
  <si>
    <t>注　  制度改正により，平成22年1月以降において，平成21年12月まで船員保険から支給されていた職務上給付</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phoneticPr fontId="3"/>
  </si>
  <si>
    <t>　　　(労災保険相当分)は労災保険より支給される（平成22年1月以降の災害に限る）ようになっている。</t>
    <phoneticPr fontId="3"/>
  </si>
  <si>
    <t>18　社 会 保 障</t>
    <rPh sb="3" eb="4">
      <t>シャ</t>
    </rPh>
    <rPh sb="5" eb="6">
      <t>カイ</t>
    </rPh>
    <rPh sb="7" eb="8">
      <t>ホ</t>
    </rPh>
    <rPh sb="9" eb="10">
      <t>サワ</t>
    </rPh>
    <phoneticPr fontId="3"/>
  </si>
  <si>
    <t>生活保護法による保護状況</t>
    <rPh sb="0" eb="2">
      <t>セイカツ</t>
    </rPh>
    <rPh sb="2" eb="4">
      <t>ホゴ</t>
    </rPh>
    <rPh sb="4" eb="5">
      <t>ホウ</t>
    </rPh>
    <rPh sb="8" eb="10">
      <t>ホゴ</t>
    </rPh>
    <rPh sb="10" eb="12">
      <t>ジョウキョウ</t>
    </rPh>
    <phoneticPr fontId="3"/>
  </si>
  <si>
    <t>生活福祉資金貸付状況</t>
    <rPh sb="0" eb="2">
      <t>セイカツ</t>
    </rPh>
    <rPh sb="2" eb="4">
      <t>フクシ</t>
    </rPh>
    <rPh sb="4" eb="6">
      <t>シキン</t>
    </rPh>
    <rPh sb="6" eb="8">
      <t>カシツケ</t>
    </rPh>
    <rPh sb="8" eb="10">
      <t>ジョウキョウ</t>
    </rPh>
    <phoneticPr fontId="3"/>
  </si>
  <si>
    <t>母子福祉資金貸付状況</t>
    <rPh sb="0" eb="2">
      <t>ボシ</t>
    </rPh>
    <rPh sb="2" eb="4">
      <t>フクシ</t>
    </rPh>
    <rPh sb="4" eb="6">
      <t>シキン</t>
    </rPh>
    <rPh sb="6" eb="8">
      <t>カシツケ</t>
    </rPh>
    <rPh sb="8" eb="10">
      <t>ジョウキョウ</t>
    </rPh>
    <phoneticPr fontId="3"/>
  </si>
  <si>
    <t>寡婦福祉資金貸付状況</t>
    <rPh sb="0" eb="2">
      <t>カフ</t>
    </rPh>
    <rPh sb="2" eb="4">
      <t>フクシ</t>
    </rPh>
    <rPh sb="4" eb="6">
      <t>シキン</t>
    </rPh>
    <rPh sb="6" eb="8">
      <t>カシツケ</t>
    </rPh>
    <rPh sb="8" eb="10">
      <t>ジョウキョウ</t>
    </rPh>
    <phoneticPr fontId="3"/>
  </si>
  <si>
    <t>児童相談経路別受付状況　その１</t>
    <rPh sb="0" eb="2">
      <t>ジドウ</t>
    </rPh>
    <rPh sb="2" eb="4">
      <t>ソウダン</t>
    </rPh>
    <rPh sb="4" eb="6">
      <t>ケイロ</t>
    </rPh>
    <rPh sb="6" eb="7">
      <t>ベツ</t>
    </rPh>
    <rPh sb="7" eb="9">
      <t>ウケツケ</t>
    </rPh>
    <rPh sb="9" eb="11">
      <t>ジョウキョウ</t>
    </rPh>
    <phoneticPr fontId="3"/>
  </si>
  <si>
    <t>児童相談経路別受付状況　その２</t>
    <rPh sb="0" eb="2">
      <t>ジドウ</t>
    </rPh>
    <rPh sb="2" eb="4">
      <t>ソウダン</t>
    </rPh>
    <rPh sb="4" eb="6">
      <t>ケイロ</t>
    </rPh>
    <rPh sb="6" eb="7">
      <t>ベツ</t>
    </rPh>
    <rPh sb="7" eb="9">
      <t>ウケツケ</t>
    </rPh>
    <rPh sb="9" eb="11">
      <t>ジョウキョウ</t>
    </rPh>
    <phoneticPr fontId="3"/>
  </si>
  <si>
    <t>年齢別相談受付状況</t>
    <rPh sb="0" eb="2">
      <t>ネンレイ</t>
    </rPh>
    <rPh sb="2" eb="3">
      <t>ベツ</t>
    </rPh>
    <rPh sb="3" eb="5">
      <t>ソウダン</t>
    </rPh>
    <rPh sb="5" eb="7">
      <t>ウケツケ</t>
    </rPh>
    <rPh sb="7" eb="9">
      <t>ジョウキョウ</t>
    </rPh>
    <phoneticPr fontId="3"/>
  </si>
  <si>
    <t>児童相談種類別処理件数</t>
    <rPh sb="0" eb="2">
      <t>ジドウ</t>
    </rPh>
    <rPh sb="2" eb="4">
      <t>ソウダン</t>
    </rPh>
    <rPh sb="4" eb="6">
      <t>シュルイ</t>
    </rPh>
    <rPh sb="6" eb="7">
      <t>ベツ</t>
    </rPh>
    <rPh sb="7" eb="9">
      <t>ショリ</t>
    </rPh>
    <rPh sb="9" eb="11">
      <t>ケンスウ</t>
    </rPh>
    <phoneticPr fontId="3"/>
  </si>
  <si>
    <t>社会福祉施設</t>
    <rPh sb="0" eb="2">
      <t>シャカイ</t>
    </rPh>
    <rPh sb="2" eb="4">
      <t>フクシ</t>
    </rPh>
    <rPh sb="4" eb="6">
      <t>シセツ</t>
    </rPh>
    <phoneticPr fontId="3"/>
  </si>
  <si>
    <t>全国健康保険協会管掌健康保険</t>
    <rPh sb="0" eb="2">
      <t>ゼンコク</t>
    </rPh>
    <rPh sb="2" eb="4">
      <t>ケンコウ</t>
    </rPh>
    <rPh sb="4" eb="6">
      <t>ホケン</t>
    </rPh>
    <rPh sb="6" eb="8">
      <t>キョウカイ</t>
    </rPh>
    <rPh sb="8" eb="10">
      <t>カンショウ</t>
    </rPh>
    <rPh sb="10" eb="12">
      <t>ケンコウ</t>
    </rPh>
    <rPh sb="12" eb="14">
      <t>ホケン</t>
    </rPh>
    <phoneticPr fontId="3"/>
  </si>
  <si>
    <t>日雇特例被保険</t>
    <rPh sb="0" eb="2">
      <t>ヒヤト</t>
    </rPh>
    <rPh sb="2" eb="4">
      <t>トクレイ</t>
    </rPh>
    <rPh sb="4" eb="5">
      <t>ヒ</t>
    </rPh>
    <rPh sb="5" eb="7">
      <t>ホケン</t>
    </rPh>
    <phoneticPr fontId="3"/>
  </si>
  <si>
    <t>厚生年金保険</t>
    <rPh sb="0" eb="2">
      <t>コウセイ</t>
    </rPh>
    <rPh sb="2" eb="4">
      <t>ネンキン</t>
    </rPh>
    <rPh sb="4" eb="6">
      <t>ホケン</t>
    </rPh>
    <phoneticPr fontId="3"/>
  </si>
  <si>
    <t>船員保険</t>
    <rPh sb="0" eb="2">
      <t>センイン</t>
    </rPh>
    <rPh sb="2" eb="4">
      <t>ホケン</t>
    </rPh>
    <phoneticPr fontId="3"/>
  </si>
  <si>
    <t>組合管掌健康保険</t>
    <rPh sb="0" eb="2">
      <t>クミアイ</t>
    </rPh>
    <rPh sb="2" eb="4">
      <t>カンショウ</t>
    </rPh>
    <rPh sb="4" eb="6">
      <t>ケンコウ</t>
    </rPh>
    <rPh sb="6" eb="8">
      <t>ホケン</t>
    </rPh>
    <phoneticPr fontId="3"/>
  </si>
  <si>
    <t>国民健康保険</t>
    <rPh sb="0" eb="2">
      <t>コクミン</t>
    </rPh>
    <rPh sb="2" eb="4">
      <t>ケンコウ</t>
    </rPh>
    <rPh sb="4" eb="6">
      <t>ホケン</t>
    </rPh>
    <phoneticPr fontId="3"/>
  </si>
  <si>
    <t>雇用保険</t>
    <rPh sb="0" eb="2">
      <t>コヨウ</t>
    </rPh>
    <rPh sb="2" eb="4">
      <t>ホケン</t>
    </rPh>
    <phoneticPr fontId="3"/>
  </si>
  <si>
    <t>労働者災害補償保険　-1</t>
    <rPh sb="0" eb="3">
      <t>ロウドウシャ</t>
    </rPh>
    <rPh sb="3" eb="5">
      <t>サイガイ</t>
    </rPh>
    <rPh sb="5" eb="7">
      <t>ホショウ</t>
    </rPh>
    <rPh sb="7" eb="9">
      <t>ホケン</t>
    </rPh>
    <phoneticPr fontId="3"/>
  </si>
  <si>
    <t>労働者災害補償保険　-2</t>
    <rPh sb="0" eb="3">
      <t>ロウドウシャ</t>
    </rPh>
    <rPh sb="3" eb="5">
      <t>サイガイ</t>
    </rPh>
    <rPh sb="5" eb="7">
      <t>ホショウ</t>
    </rPh>
    <rPh sb="7" eb="9">
      <t>ホケン</t>
    </rPh>
    <phoneticPr fontId="3"/>
  </si>
  <si>
    <t>公務災害補償</t>
    <rPh sb="0" eb="2">
      <t>コウム</t>
    </rPh>
    <rPh sb="2" eb="4">
      <t>サイガイ</t>
    </rPh>
    <rPh sb="4" eb="6">
      <t>ホショウ</t>
    </rPh>
    <phoneticPr fontId="3"/>
  </si>
  <si>
    <t>市町村別国民年金</t>
    <rPh sb="0" eb="3">
      <t>シチョウソン</t>
    </rPh>
    <rPh sb="3" eb="4">
      <t>ベツ</t>
    </rPh>
    <rPh sb="4" eb="6">
      <t>コクミン</t>
    </rPh>
    <rPh sb="6" eb="8">
      <t>ネンキン</t>
    </rPh>
    <phoneticPr fontId="3"/>
  </si>
  <si>
    <t>市町村別国民健康保険事業状況</t>
    <rPh sb="0" eb="3">
      <t>シチョウソン</t>
    </rPh>
    <rPh sb="3" eb="4">
      <t>ベツ</t>
    </rPh>
    <rPh sb="4" eb="6">
      <t>コクミン</t>
    </rPh>
    <rPh sb="6" eb="8">
      <t>ケンコウ</t>
    </rPh>
    <rPh sb="8" eb="10">
      <t>ホケン</t>
    </rPh>
    <rPh sb="10" eb="12">
      <t>ジギョウ</t>
    </rPh>
    <rPh sb="12" eb="14">
      <t>ジョウキョウ</t>
    </rPh>
    <phoneticPr fontId="3"/>
  </si>
  <si>
    <t>158-1</t>
    <phoneticPr fontId="3"/>
  </si>
  <si>
    <t>158-2</t>
    <phoneticPr fontId="3"/>
  </si>
  <si>
    <t>父子福祉資金貸付状況</t>
    <rPh sb="0" eb="2">
      <t>フシ</t>
    </rPh>
    <rPh sb="2" eb="4">
      <t>フクシ</t>
    </rPh>
    <rPh sb="4" eb="6">
      <t>シキン</t>
    </rPh>
    <rPh sb="6" eb="8">
      <t>カシツケ</t>
    </rPh>
    <rPh sb="8" eb="10">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</si>
</sst>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 #,##0;&quot;△&quot;\ #,##0"/>
    <numFmt numFmtId="178" formatCode="#,##0_);[Red]\(#,##0\)"/>
    <numFmt numFmtId="179" formatCode="#,##0;&quot;△ &quot;#,##0"/>
    <numFmt numFmtId="180" formatCode="#,##0_);\(#,##0\)"/>
    <numFmt numFmtId="181" formatCode="0.0%"/>
    <numFmt numFmtId="182" formatCode="#,##0;[Red]#,##0"/>
  </numFmts>
  <fonts count="6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8"/>
      <name val="ＭＳ 明朝"/>
      <family val="1"/>
      <charset val="128"/>
    </font>
    <font>
      <sz val="11"/>
      <color indexed="8"/>
      <name val="ＭＳ 明朝"/>
      <family val="1"/>
      <charset val="128"/>
    </font>
    <font>
      <sz val="10"/>
      <color indexed="8"/>
      <name val="ＭＳ 明朝"/>
      <family val="1"/>
      <charset val="128"/>
    </font>
    <font>
      <b/>
      <sz val="16"/>
      <color indexed="8"/>
      <name val="ＭＳ 明朝"/>
      <family val="1"/>
      <charset val="128"/>
    </font>
    <font>
      <sz val="12"/>
      <color indexed="8"/>
      <name val="ＭＳ 明朝"/>
      <family val="1"/>
      <charset val="128"/>
    </font>
    <font>
      <b/>
      <sz val="16"/>
      <name val="ＭＳ 明朝"/>
      <family val="1"/>
      <charset val="128"/>
    </font>
    <font>
      <sz val="12"/>
      <name val="ＭＳ 明朝"/>
      <family val="1"/>
      <charset val="128"/>
    </font>
    <font>
      <b/>
      <sz val="18"/>
      <name val="ＭＳ 明朝"/>
      <family val="1"/>
      <charset val="128"/>
    </font>
    <font>
      <sz val="10"/>
      <name val="ＭＳ 明朝"/>
      <family val="1"/>
      <charset val="128"/>
    </font>
    <font>
      <sz val="8"/>
      <name val="ＭＳ 明朝"/>
      <family val="1"/>
      <charset val="128"/>
    </font>
    <font>
      <b/>
      <sz val="10"/>
      <name val="ＭＳ 明朝"/>
      <family val="1"/>
      <charset val="128"/>
    </font>
    <font>
      <sz val="9"/>
      <name val="ＭＳ 明朝"/>
      <family val="1"/>
      <charset val="128"/>
    </font>
    <font>
      <sz val="10"/>
      <name val="ＭＳ ゴシック"/>
      <family val="3"/>
      <charset val="128"/>
    </font>
    <font>
      <sz val="6"/>
      <name val="MSPゴシック"/>
      <family val="3"/>
      <charset val="128"/>
    </font>
    <font>
      <sz val="18"/>
      <name val="ＭＳ 明朝"/>
      <family val="1"/>
      <charset val="128"/>
    </font>
    <font>
      <b/>
      <sz val="18"/>
      <color theme="1"/>
      <name val="ＭＳ 明朝"/>
      <family val="1"/>
      <charset val="128"/>
    </font>
    <font>
      <sz val="18"/>
      <color theme="1"/>
      <name val="ＭＳ 明朝"/>
      <family val="1"/>
      <charset val="128"/>
    </font>
    <font>
      <sz val="11"/>
      <color theme="1"/>
      <name val="ＭＳ 明朝"/>
      <family val="1"/>
      <charset val="128"/>
    </font>
    <font>
      <sz val="10"/>
      <color theme="1"/>
      <name val="ＭＳ 明朝"/>
      <family val="1"/>
      <charset val="128"/>
    </font>
    <font>
      <u/>
      <sz val="18"/>
      <color theme="1"/>
      <name val="ＭＳ 明朝"/>
      <family val="1"/>
      <charset val="128"/>
    </font>
    <font>
      <u/>
      <sz val="14"/>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1"/>
      <color theme="1"/>
      <name val="ＭＳ Ｐゴシック"/>
      <family val="3"/>
      <charset val="128"/>
    </font>
    <font>
      <u/>
      <sz val="11"/>
      <color theme="1"/>
      <name val="ＭＳ 明朝"/>
      <family val="1"/>
      <charset val="128"/>
    </font>
    <font>
      <b/>
      <sz val="16"/>
      <color theme="1"/>
      <name val="ＭＳ 明朝"/>
      <family val="1"/>
      <charset val="128"/>
    </font>
    <font>
      <sz val="6"/>
      <color theme="1"/>
      <name val="ＭＳ 明朝"/>
      <family val="1"/>
      <charset val="128"/>
    </font>
    <font>
      <b/>
      <sz val="14"/>
      <color theme="1"/>
      <name val="ＭＳ 明朝"/>
      <family val="1"/>
      <charset val="128"/>
    </font>
    <font>
      <sz val="9"/>
      <color indexed="8"/>
      <name val="ＭＳ 明朝"/>
      <family val="1"/>
      <charset val="128"/>
    </font>
    <font>
      <sz val="8"/>
      <color indexed="8"/>
      <name val="ＭＳ 明朝"/>
      <family val="1"/>
      <charset val="128"/>
    </font>
    <font>
      <sz val="6"/>
      <name val="MSPゴシック"/>
      <family val="2"/>
      <charset val="128"/>
    </font>
    <font>
      <sz val="12"/>
      <color theme="1"/>
      <name val="ＭＳ 明朝"/>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diagonal/>
    </border>
    <border>
      <left/>
      <right style="thin">
        <color indexed="8"/>
      </right>
      <top/>
      <bottom style="medium">
        <color indexed="64"/>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thin">
        <color indexed="64"/>
      </right>
      <top style="thin">
        <color indexed="64"/>
      </top>
      <bottom/>
      <diagonal/>
    </border>
    <border>
      <left style="thin">
        <color indexed="8"/>
      </left>
      <right/>
      <top style="thin">
        <color indexed="8"/>
      </top>
      <bottom/>
      <diagonal/>
    </border>
    <border>
      <left/>
      <right style="double">
        <color indexed="8"/>
      </right>
      <top style="thin">
        <color indexed="8"/>
      </top>
      <bottom/>
      <diagonal/>
    </border>
    <border>
      <left/>
      <right style="double">
        <color indexed="8"/>
      </right>
      <top/>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right style="double">
        <color indexed="8"/>
      </right>
      <top/>
      <bottom style="thin">
        <color indexed="8"/>
      </bottom>
      <diagonal/>
    </border>
    <border>
      <left style="thin">
        <color indexed="64"/>
      </left>
      <right/>
      <top style="thin">
        <color indexed="64"/>
      </top>
      <bottom/>
      <diagonal/>
    </border>
    <border>
      <left style="double">
        <color indexed="8"/>
      </left>
      <right/>
      <top style="medium">
        <color indexed="8"/>
      </top>
      <bottom/>
      <diagonal/>
    </border>
    <border>
      <left/>
      <right/>
      <top style="medium">
        <color indexed="8"/>
      </top>
      <bottom/>
      <diagonal/>
    </border>
    <border>
      <left style="double">
        <color indexed="8"/>
      </left>
      <right/>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8"/>
      </top>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8"/>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medium">
        <color indexed="64"/>
      </top>
      <bottom style="thin">
        <color indexed="8"/>
      </bottom>
      <diagonal/>
    </border>
    <border>
      <left/>
      <right style="thin">
        <color indexed="8"/>
      </right>
      <top style="thin">
        <color indexed="64"/>
      </top>
      <bottom style="thin">
        <color indexed="64"/>
      </bottom>
      <diagonal/>
    </border>
    <border>
      <left/>
      <right style="thin">
        <color indexed="8"/>
      </right>
      <top style="medium">
        <color indexed="64"/>
      </top>
      <bottom style="thin">
        <color indexed="64"/>
      </bottom>
      <diagonal/>
    </border>
    <border>
      <left style="double">
        <color indexed="8"/>
      </left>
      <right/>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8"/>
      </bottom>
      <diagonal/>
    </border>
    <border>
      <left style="thin">
        <color indexed="64"/>
      </left>
      <right/>
      <top style="medium">
        <color indexed="64"/>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38" fontId="1" fillId="0" borderId="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6" fillId="0" borderId="0"/>
    <xf numFmtId="0" fontId="23" fillId="4" borderId="0" applyNumberFormat="0" applyBorder="0" applyAlignment="0" applyProtection="0">
      <alignment vertical="center"/>
    </xf>
  </cellStyleXfs>
  <cellXfs count="825">
    <xf numFmtId="0" fontId="0" fillId="0" borderId="0" xfId="0">
      <alignment vertical="center"/>
    </xf>
    <xf numFmtId="0" fontId="39" fillId="0" borderId="0" xfId="0" applyNumberFormat="1" applyFont="1" applyAlignment="1">
      <alignment vertical="center"/>
    </xf>
    <xf numFmtId="0" fontId="40" fillId="0" borderId="0" xfId="0" applyNumberFormat="1" applyFont="1">
      <alignment vertical="center"/>
    </xf>
    <xf numFmtId="0" fontId="41" fillId="0" borderId="0" xfId="0" applyNumberFormat="1" applyFont="1" applyBorder="1">
      <alignment vertical="center"/>
    </xf>
    <xf numFmtId="0" fontId="41" fillId="0" borderId="0" xfId="0" applyNumberFormat="1" applyFont="1">
      <alignment vertical="center"/>
    </xf>
    <xf numFmtId="0" fontId="41" fillId="0" borderId="0" xfId="0" applyNumberFormat="1" applyFont="1" applyAlignment="1">
      <alignment vertical="center"/>
    </xf>
    <xf numFmtId="0" fontId="42" fillId="0" borderId="10" xfId="0" applyNumberFormat="1" applyFont="1" applyBorder="1" applyAlignment="1">
      <alignment horizontal="right" vertical="center"/>
    </xf>
    <xf numFmtId="0" fontId="43" fillId="0" borderId="0" xfId="29" applyNumberFormat="1" applyFont="1" applyAlignment="1" applyProtection="1">
      <alignment vertical="center"/>
    </xf>
    <xf numFmtId="0" fontId="42" fillId="0" borderId="0" xfId="0" applyNumberFormat="1" applyFont="1" applyBorder="1" applyAlignment="1">
      <alignment horizontal="center" vertical="center"/>
    </xf>
    <xf numFmtId="0" fontId="41" fillId="0" borderId="0" xfId="0" applyNumberFormat="1" applyFont="1" applyAlignment="1">
      <alignment horizontal="center" vertical="center"/>
    </xf>
    <xf numFmtId="0" fontId="42" fillId="0" borderId="11" xfId="0" applyNumberFormat="1" applyFont="1" applyBorder="1" applyAlignment="1">
      <alignment horizontal="center" vertical="center"/>
    </xf>
    <xf numFmtId="3" fontId="42" fillId="0" borderId="0" xfId="0" applyNumberFormat="1" applyFont="1" applyAlignment="1">
      <alignment horizontal="right" vertical="center"/>
    </xf>
    <xf numFmtId="3" fontId="42" fillId="0" borderId="0" xfId="0" applyNumberFormat="1" applyFont="1" applyBorder="1" applyAlignment="1">
      <alignment horizontal="right" vertical="center"/>
    </xf>
    <xf numFmtId="0" fontId="42" fillId="0" borderId="12" xfId="0" applyNumberFormat="1" applyFont="1" applyBorder="1" applyAlignment="1">
      <alignment horizontal="center" vertical="center"/>
    </xf>
    <xf numFmtId="0" fontId="42" fillId="0" borderId="0" xfId="0" applyNumberFormat="1" applyFont="1" applyBorder="1">
      <alignment vertical="center"/>
    </xf>
    <xf numFmtId="0" fontId="42" fillId="0" borderId="0" xfId="0" applyNumberFormat="1" applyFont="1">
      <alignment vertical="center"/>
    </xf>
    <xf numFmtId="0" fontId="42" fillId="0" borderId="0" xfId="0" applyNumberFormat="1" applyFont="1" applyBorder="1" applyAlignment="1">
      <alignment vertical="center"/>
    </xf>
    <xf numFmtId="0" fontId="42" fillId="0" borderId="0" xfId="0" applyNumberFormat="1" applyFont="1" applyAlignment="1">
      <alignment horizontal="left" vertical="center"/>
    </xf>
    <xf numFmtId="0" fontId="39" fillId="0" borderId="0" xfId="0" applyNumberFormat="1" applyFont="1" applyBorder="1" applyAlignment="1">
      <alignment vertical="center"/>
    </xf>
    <xf numFmtId="0" fontId="41" fillId="0" borderId="10" xfId="0" applyNumberFormat="1" applyFont="1" applyBorder="1">
      <alignment vertical="center"/>
    </xf>
    <xf numFmtId="0" fontId="41" fillId="0" borderId="10" xfId="0" applyNumberFormat="1" applyFont="1" applyBorder="1" applyAlignment="1">
      <alignment horizontal="right" vertical="center"/>
    </xf>
    <xf numFmtId="0" fontId="42" fillId="0" borderId="0" xfId="0" applyNumberFormat="1" applyFont="1" applyBorder="1" applyAlignment="1">
      <alignment horizontal="right" vertical="center"/>
    </xf>
    <xf numFmtId="3" fontId="42" fillId="0" borderId="0" xfId="0" applyNumberFormat="1" applyFont="1" applyBorder="1" applyAlignment="1">
      <alignment vertical="center"/>
    </xf>
    <xf numFmtId="3" fontId="42" fillId="0" borderId="10" xfId="0" applyNumberFormat="1" applyFont="1" applyBorder="1" applyAlignment="1">
      <alignment horizontal="right" vertical="center"/>
    </xf>
    <xf numFmtId="3" fontId="42" fillId="0" borderId="10" xfId="0" applyNumberFormat="1" applyFont="1" applyBorder="1">
      <alignment vertical="center"/>
    </xf>
    <xf numFmtId="0" fontId="41" fillId="0" borderId="0" xfId="0" applyNumberFormat="1" applyFont="1" applyBorder="1" applyAlignment="1">
      <alignment vertical="center"/>
    </xf>
    <xf numFmtId="0" fontId="41" fillId="0" borderId="0" xfId="0" applyNumberFormat="1" applyFont="1" applyAlignment="1">
      <alignment horizontal="center"/>
    </xf>
    <xf numFmtId="0" fontId="41" fillId="0" borderId="10" xfId="0" applyNumberFormat="1" applyFont="1" applyBorder="1" applyAlignment="1">
      <alignment vertical="center"/>
    </xf>
    <xf numFmtId="0" fontId="44" fillId="0" borderId="0" xfId="29" applyNumberFormat="1" applyFont="1" applyAlignment="1" applyProtection="1">
      <alignment vertical="center"/>
    </xf>
    <xf numFmtId="0" fontId="45" fillId="0" borderId="14" xfId="0" applyNumberFormat="1" applyFont="1" applyBorder="1" applyAlignment="1">
      <alignment horizontal="center" vertical="center"/>
    </xf>
    <xf numFmtId="0" fontId="46" fillId="0" borderId="15" xfId="0" applyNumberFormat="1" applyFont="1" applyBorder="1" applyAlignment="1">
      <alignment horizontal="center" vertical="center" shrinkToFit="1"/>
    </xf>
    <xf numFmtId="0" fontId="45" fillId="0" borderId="15" xfId="0" applyNumberFormat="1" applyFont="1" applyBorder="1" applyAlignment="1">
      <alignment horizontal="center" vertical="center" shrinkToFit="1"/>
    </xf>
    <xf numFmtId="0" fontId="45" fillId="0" borderId="16" xfId="0" applyNumberFormat="1" applyFont="1" applyBorder="1" applyAlignment="1">
      <alignment horizontal="center" vertical="center" shrinkToFit="1"/>
    </xf>
    <xf numFmtId="0" fontId="45" fillId="0" borderId="17" xfId="0" applyNumberFormat="1" applyFont="1" applyBorder="1" applyAlignment="1">
      <alignment vertical="center"/>
    </xf>
    <xf numFmtId="0" fontId="45" fillId="0" borderId="0" xfId="0" applyNumberFormat="1" applyFont="1" applyAlignment="1">
      <alignment vertical="center"/>
    </xf>
    <xf numFmtId="3" fontId="45" fillId="0" borderId="0" xfId="0" applyNumberFormat="1" applyFont="1" applyAlignment="1">
      <alignment horizontal="right" vertical="center"/>
    </xf>
    <xf numFmtId="179" fontId="45" fillId="0" borderId="0" xfId="0" applyNumberFormat="1" applyFont="1" applyAlignment="1">
      <alignment horizontal="right" vertical="center"/>
    </xf>
    <xf numFmtId="3" fontId="45" fillId="0" borderId="0" xfId="0" applyNumberFormat="1" applyFont="1" applyAlignment="1">
      <alignment vertical="center"/>
    </xf>
    <xf numFmtId="3" fontId="45" fillId="0" borderId="17" xfId="0" applyNumberFormat="1" applyFont="1" applyBorder="1" applyAlignment="1">
      <alignment vertical="center"/>
    </xf>
    <xf numFmtId="3" fontId="45" fillId="0" borderId="0" xfId="0" applyNumberFormat="1" applyFont="1" applyBorder="1" applyAlignment="1">
      <alignment vertical="center"/>
    </xf>
    <xf numFmtId="179" fontId="45" fillId="0" borderId="0" xfId="0" applyNumberFormat="1" applyFont="1" applyBorder="1" applyAlignment="1">
      <alignment horizontal="right" vertical="center"/>
    </xf>
    <xf numFmtId="0" fontId="45" fillId="0" borderId="12" xfId="0" applyNumberFormat="1" applyFont="1" applyBorder="1" applyAlignment="1">
      <alignment horizontal="center" vertical="center"/>
    </xf>
    <xf numFmtId="3" fontId="45" fillId="0" borderId="18" xfId="0" applyNumberFormat="1" applyFont="1" applyBorder="1" applyAlignment="1">
      <alignment vertical="center"/>
    </xf>
    <xf numFmtId="3" fontId="45" fillId="0" borderId="10" xfId="0" applyNumberFormat="1" applyFont="1" applyBorder="1" applyAlignment="1">
      <alignment vertical="center"/>
    </xf>
    <xf numFmtId="179" fontId="45" fillId="0" borderId="10" xfId="0" applyNumberFormat="1" applyFont="1" applyBorder="1" applyAlignment="1">
      <alignment horizontal="right" vertical="center"/>
    </xf>
    <xf numFmtId="0" fontId="41" fillId="0" borderId="0" xfId="0" applyFont="1">
      <alignment vertical="center"/>
    </xf>
    <xf numFmtId="0" fontId="41" fillId="0" borderId="10" xfId="0" applyFont="1" applyBorder="1">
      <alignment vertical="center"/>
    </xf>
    <xf numFmtId="0" fontId="47" fillId="0" borderId="0" xfId="0" applyFont="1">
      <alignment vertical="center"/>
    </xf>
    <xf numFmtId="0" fontId="45" fillId="0" borderId="19" xfId="0" applyFont="1" applyBorder="1" applyAlignment="1">
      <alignment horizontal="center" vertical="center"/>
    </xf>
    <xf numFmtId="0" fontId="45" fillId="0" borderId="15" xfId="0" applyFont="1" applyBorder="1" applyAlignment="1">
      <alignment horizontal="center" vertical="center" wrapText="1"/>
    </xf>
    <xf numFmtId="0" fontId="45" fillId="0" borderId="20" xfId="0" applyFont="1" applyBorder="1" applyAlignment="1">
      <alignment horizontal="center" vertical="center"/>
    </xf>
    <xf numFmtId="0" fontId="45" fillId="0" borderId="0" xfId="0" applyFont="1" applyAlignment="1">
      <alignment vertical="center"/>
    </xf>
    <xf numFmtId="0" fontId="48" fillId="0" borderId="0" xfId="0" applyFont="1">
      <alignment vertical="center"/>
    </xf>
    <xf numFmtId="3" fontId="41" fillId="0" borderId="0" xfId="0" applyNumberFormat="1" applyFont="1">
      <alignment vertical="center"/>
    </xf>
    <xf numFmtId="3" fontId="45" fillId="0" borderId="21" xfId="0" applyNumberFormat="1" applyFont="1" applyBorder="1" applyAlignment="1">
      <alignment vertical="center"/>
    </xf>
    <xf numFmtId="0" fontId="45" fillId="0" borderId="0" xfId="0" applyFont="1" applyAlignment="1">
      <alignment horizontal="left" vertical="center"/>
    </xf>
    <xf numFmtId="3" fontId="45" fillId="0" borderId="0" xfId="0" applyNumberFormat="1" applyFont="1" applyFill="1" applyBorder="1" applyAlignment="1">
      <alignment vertical="center"/>
    </xf>
    <xf numFmtId="3" fontId="45" fillId="0" borderId="0" xfId="0" applyNumberFormat="1" applyFont="1" applyFill="1" applyBorder="1" applyAlignment="1">
      <alignment horizontal="right" vertical="center"/>
    </xf>
    <xf numFmtId="0" fontId="45" fillId="0" borderId="10" xfId="0" applyFont="1" applyBorder="1" applyAlignment="1">
      <alignment horizontal="center" vertical="center"/>
    </xf>
    <xf numFmtId="3" fontId="45" fillId="0" borderId="22" xfId="0" applyNumberFormat="1" applyFont="1" applyBorder="1" applyAlignment="1">
      <alignment vertical="center"/>
    </xf>
    <xf numFmtId="3" fontId="45" fillId="0" borderId="10" xfId="0" applyNumberFormat="1" applyFont="1" applyBorder="1" applyAlignment="1">
      <alignment horizontal="right" vertical="center"/>
    </xf>
    <xf numFmtId="0" fontId="41" fillId="0" borderId="0" xfId="0" applyFont="1" applyAlignment="1">
      <alignment vertical="center"/>
    </xf>
    <xf numFmtId="0" fontId="49" fillId="0" borderId="0" xfId="29" applyNumberFormat="1" applyFont="1" applyAlignment="1" applyProtection="1">
      <alignment vertical="center"/>
    </xf>
    <xf numFmtId="0" fontId="45" fillId="0" borderId="10" xfId="0" applyNumberFormat="1" applyFont="1" applyBorder="1" applyAlignment="1">
      <alignment horizontal="right" vertical="center"/>
    </xf>
    <xf numFmtId="0" fontId="42" fillId="0" borderId="23" xfId="0" applyNumberFormat="1" applyFont="1" applyBorder="1" applyAlignment="1">
      <alignment horizontal="center" vertical="center" shrinkToFit="1"/>
    </xf>
    <xf numFmtId="0" fontId="45" fillId="0" borderId="23" xfId="0" applyNumberFormat="1" applyFont="1" applyBorder="1" applyAlignment="1">
      <alignment horizontal="center" vertical="center" shrinkToFit="1"/>
    </xf>
    <xf numFmtId="0" fontId="45" fillId="0" borderId="24" xfId="0" applyNumberFormat="1" applyFont="1" applyBorder="1" applyAlignment="1">
      <alignment horizontal="left" vertical="center"/>
    </xf>
    <xf numFmtId="37" fontId="45" fillId="0" borderId="25" xfId="0" applyNumberFormat="1" applyFont="1" applyBorder="1" applyAlignment="1">
      <alignment horizontal="right" vertical="center"/>
    </xf>
    <xf numFmtId="37" fontId="45" fillId="0" borderId="26" xfId="0" applyNumberFormat="1" applyFont="1" applyBorder="1" applyAlignment="1">
      <alignment horizontal="right" vertical="center"/>
    </xf>
    <xf numFmtId="0" fontId="45" fillId="0" borderId="27" xfId="0" applyNumberFormat="1" applyFont="1" applyBorder="1" applyAlignment="1">
      <alignment horizontal="left" vertical="center"/>
    </xf>
    <xf numFmtId="38" fontId="45" fillId="0" borderId="26" xfId="35" applyFont="1" applyBorder="1" applyAlignment="1">
      <alignment horizontal="right" vertical="center"/>
    </xf>
    <xf numFmtId="0" fontId="45" fillId="0" borderId="28" xfId="0" applyNumberFormat="1" applyFont="1" applyBorder="1" applyAlignment="1">
      <alignment horizontal="left" vertical="center" shrinkToFit="1"/>
    </xf>
    <xf numFmtId="37" fontId="45" fillId="0" borderId="17" xfId="0" applyNumberFormat="1" applyFont="1" applyBorder="1" applyAlignment="1">
      <alignment horizontal="right" vertical="center"/>
    </xf>
    <xf numFmtId="37" fontId="45" fillId="0" borderId="0" xfId="0" applyNumberFormat="1" applyFont="1" applyBorder="1" applyAlignment="1">
      <alignment horizontal="right" vertical="center"/>
    </xf>
    <xf numFmtId="0" fontId="45" fillId="0" borderId="29" xfId="0" applyNumberFormat="1" applyFont="1" applyBorder="1" applyAlignment="1">
      <alignment horizontal="left" vertical="center"/>
    </xf>
    <xf numFmtId="38" fontId="45" fillId="0" borderId="0" xfId="35" applyFont="1" applyBorder="1" applyAlignment="1">
      <alignment horizontal="right" vertical="center"/>
    </xf>
    <xf numFmtId="0" fontId="45" fillId="0" borderId="28" xfId="0" applyNumberFormat="1" applyFont="1" applyBorder="1" applyAlignment="1">
      <alignment horizontal="left" vertical="center"/>
    </xf>
    <xf numFmtId="0" fontId="45" fillId="0" borderId="29" xfId="0" applyFont="1" applyBorder="1" applyAlignment="1">
      <alignment vertical="center"/>
    </xf>
    <xf numFmtId="37" fontId="45" fillId="0" borderId="0" xfId="35" applyNumberFormat="1" applyFont="1" applyBorder="1" applyAlignment="1">
      <alignment horizontal="right" vertical="center"/>
    </xf>
    <xf numFmtId="3" fontId="45" fillId="0" borderId="28" xfId="0" applyNumberFormat="1" applyFont="1" applyBorder="1" applyAlignment="1">
      <alignment horizontal="left" vertical="center"/>
    </xf>
    <xf numFmtId="3" fontId="45" fillId="0" borderId="28" xfId="0" applyNumberFormat="1" applyFont="1" applyBorder="1" applyAlignment="1">
      <alignment vertical="center"/>
    </xf>
    <xf numFmtId="0" fontId="45" fillId="0" borderId="29" xfId="0" applyFont="1" applyBorder="1" applyAlignment="1">
      <alignment vertical="center" wrapText="1"/>
    </xf>
    <xf numFmtId="0" fontId="45" fillId="0" borderId="29" xfId="0" applyNumberFormat="1" applyFont="1" applyBorder="1">
      <alignment vertical="center"/>
    </xf>
    <xf numFmtId="0" fontId="45" fillId="0" borderId="0" xfId="0" applyNumberFormat="1" applyFont="1">
      <alignment vertical="center"/>
    </xf>
    <xf numFmtId="0" fontId="45" fillId="0" borderId="28" xfId="0" applyNumberFormat="1" applyFont="1" applyBorder="1">
      <alignment vertical="center"/>
    </xf>
    <xf numFmtId="0" fontId="45" fillId="0" borderId="30" xfId="0" applyNumberFormat="1" applyFont="1" applyBorder="1" applyAlignment="1">
      <alignment horizontal="left" vertical="center"/>
    </xf>
    <xf numFmtId="38" fontId="45" fillId="0" borderId="31" xfId="35" applyFont="1" applyBorder="1" applyAlignment="1">
      <alignment horizontal="right" vertical="center"/>
    </xf>
    <xf numFmtId="37" fontId="45" fillId="0" borderId="32" xfId="0" applyNumberFormat="1" applyFont="1" applyBorder="1" applyAlignment="1">
      <alignment horizontal="right" vertical="center"/>
    </xf>
    <xf numFmtId="37" fontId="45" fillId="0" borderId="33" xfId="0" applyNumberFormat="1" applyFont="1" applyBorder="1" applyAlignment="1">
      <alignment horizontal="right" vertical="center"/>
    </xf>
    <xf numFmtId="37" fontId="45" fillId="0" borderId="34" xfId="0" applyNumberFormat="1" applyFont="1" applyBorder="1" applyAlignment="1">
      <alignment horizontal="right" vertical="center"/>
    </xf>
    <xf numFmtId="0" fontId="45" fillId="0" borderId="21" xfId="0" applyNumberFormat="1" applyFont="1" applyBorder="1">
      <alignment vertical="center"/>
    </xf>
    <xf numFmtId="38" fontId="45" fillId="0" borderId="21" xfId="35" applyFont="1" applyBorder="1">
      <alignment vertical="center"/>
    </xf>
    <xf numFmtId="38" fontId="45" fillId="0" borderId="0" xfId="35" applyFont="1" applyBorder="1">
      <alignment vertical="center"/>
    </xf>
    <xf numFmtId="0" fontId="45" fillId="0" borderId="24" xfId="0" applyNumberFormat="1" applyFont="1" applyBorder="1" applyAlignment="1">
      <alignment vertical="center"/>
    </xf>
    <xf numFmtId="37" fontId="45" fillId="0" borderId="36" xfId="35" applyNumberFormat="1" applyFont="1" applyBorder="1" applyAlignment="1">
      <alignment horizontal="right" vertical="center"/>
    </xf>
    <xf numFmtId="37" fontId="45" fillId="0" borderId="31" xfId="35" applyNumberFormat="1" applyFont="1" applyBorder="1" applyAlignment="1">
      <alignment horizontal="right" vertical="center"/>
    </xf>
    <xf numFmtId="37" fontId="45" fillId="0" borderId="37" xfId="35" applyNumberFormat="1" applyFont="1" applyBorder="1" applyAlignment="1">
      <alignment horizontal="right" vertical="center"/>
    </xf>
    <xf numFmtId="0" fontId="45" fillId="0" borderId="20" xfId="0" applyNumberFormat="1" applyFont="1" applyBorder="1" applyAlignment="1">
      <alignment horizontal="center" vertical="center" wrapText="1"/>
    </xf>
    <xf numFmtId="0" fontId="45" fillId="0" borderId="28" xfId="0" applyNumberFormat="1" applyFont="1" applyBorder="1" applyAlignment="1">
      <alignment vertical="center"/>
    </xf>
    <xf numFmtId="37" fontId="45" fillId="0" borderId="17" xfId="35" applyNumberFormat="1" applyFont="1" applyBorder="1" applyAlignment="1">
      <alignment horizontal="right" vertical="center"/>
    </xf>
    <xf numFmtId="37" fontId="45" fillId="0" borderId="38" xfId="35" applyNumberFormat="1" applyFont="1" applyBorder="1" applyAlignment="1">
      <alignment horizontal="right" vertical="center"/>
    </xf>
    <xf numFmtId="0" fontId="45" fillId="0" borderId="21" xfId="0" applyNumberFormat="1" applyFont="1" applyBorder="1" applyAlignment="1">
      <alignment horizontal="left" vertical="center"/>
    </xf>
    <xf numFmtId="38" fontId="45" fillId="0" borderId="21" xfId="35" applyFont="1" applyBorder="1" applyAlignment="1">
      <alignment horizontal="right" vertical="center"/>
    </xf>
    <xf numFmtId="0" fontId="45" fillId="0" borderId="39" xfId="0" applyNumberFormat="1" applyFont="1" applyBorder="1" applyAlignment="1">
      <alignment horizontal="center" vertical="center" wrapText="1"/>
    </xf>
    <xf numFmtId="0" fontId="45" fillId="0" borderId="40" xfId="0" applyNumberFormat="1" applyFont="1" applyBorder="1" applyAlignment="1">
      <alignment vertical="center"/>
    </xf>
    <xf numFmtId="37" fontId="45" fillId="0" borderId="13" xfId="35" applyNumberFormat="1" applyFont="1" applyBorder="1" applyAlignment="1">
      <alignment horizontal="right" vertical="center"/>
    </xf>
    <xf numFmtId="37" fontId="45" fillId="0" borderId="14" xfId="35" applyNumberFormat="1" applyFont="1" applyBorder="1" applyAlignment="1">
      <alignment horizontal="right" vertical="center"/>
    </xf>
    <xf numFmtId="37" fontId="45" fillId="0" borderId="41" xfId="35" applyNumberFormat="1" applyFont="1" applyBorder="1" applyAlignment="1">
      <alignment horizontal="right" vertical="center"/>
    </xf>
    <xf numFmtId="0" fontId="45" fillId="0" borderId="42" xfId="0" applyNumberFormat="1" applyFont="1" applyBorder="1" applyAlignment="1">
      <alignment vertical="center"/>
    </xf>
    <xf numFmtId="37" fontId="45" fillId="0" borderId="21" xfId="35" applyNumberFormat="1" applyFont="1" applyBorder="1" applyAlignment="1">
      <alignment horizontal="right" vertical="center"/>
    </xf>
    <xf numFmtId="0" fontId="48" fillId="0" borderId="43" xfId="0" applyFont="1" applyBorder="1" applyAlignment="1">
      <alignment vertical="center" wrapText="1"/>
    </xf>
    <xf numFmtId="0" fontId="42" fillId="0" borderId="44" xfId="0" applyNumberFormat="1" applyFont="1" applyBorder="1">
      <alignment vertical="center"/>
    </xf>
    <xf numFmtId="38" fontId="45" fillId="0" borderId="44" xfId="35" applyFont="1" applyBorder="1" applyAlignment="1">
      <alignment horizontal="right" vertical="center"/>
    </xf>
    <xf numFmtId="0" fontId="45" fillId="0" borderId="21" xfId="0" applyNumberFormat="1" applyFont="1" applyBorder="1" applyAlignment="1">
      <alignment vertical="center" wrapText="1"/>
    </xf>
    <xf numFmtId="0" fontId="48" fillId="0" borderId="45" xfId="0" applyFont="1" applyBorder="1" applyAlignment="1">
      <alignment vertical="center" wrapText="1"/>
    </xf>
    <xf numFmtId="0" fontId="48" fillId="0" borderId="45" xfId="0" applyFont="1" applyBorder="1" applyAlignment="1">
      <alignment horizontal="center" vertical="center" wrapText="1"/>
    </xf>
    <xf numFmtId="0" fontId="45" fillId="0" borderId="0" xfId="0" applyNumberFormat="1" applyFont="1" applyBorder="1" applyAlignment="1">
      <alignment horizontal="left" vertical="center"/>
    </xf>
    <xf numFmtId="0" fontId="45" fillId="0" borderId="21" xfId="0" applyNumberFormat="1" applyFont="1" applyBorder="1" applyAlignment="1">
      <alignment horizontal="left" vertical="center" wrapText="1"/>
    </xf>
    <xf numFmtId="0" fontId="45" fillId="0" borderId="21" xfId="0" applyFont="1" applyBorder="1" applyAlignment="1">
      <alignment horizontal="right" vertical="center"/>
    </xf>
    <xf numFmtId="0" fontId="45" fillId="0" borderId="0" xfId="0" applyFont="1" applyBorder="1" applyAlignment="1">
      <alignment horizontal="right" vertical="center"/>
    </xf>
    <xf numFmtId="0" fontId="45" fillId="0" borderId="0" xfId="0" applyNumberFormat="1" applyFont="1" applyBorder="1">
      <alignment vertical="center"/>
    </xf>
    <xf numFmtId="0" fontId="45" fillId="0" borderId="21" xfId="0" applyNumberFormat="1" applyFont="1" applyBorder="1" applyAlignment="1">
      <alignment vertical="center"/>
    </xf>
    <xf numFmtId="0" fontId="48" fillId="0" borderId="0" xfId="0" applyFont="1" applyBorder="1" applyAlignment="1">
      <alignment vertical="center" wrapText="1"/>
    </xf>
    <xf numFmtId="0" fontId="45" fillId="0" borderId="46" xfId="0" applyNumberFormat="1" applyFont="1" applyBorder="1" applyAlignment="1">
      <alignment horizontal="left" vertical="center"/>
    </xf>
    <xf numFmtId="37" fontId="45" fillId="0" borderId="22" xfId="35" applyNumberFormat="1" applyFont="1" applyBorder="1" applyAlignment="1">
      <alignment horizontal="right" vertical="center"/>
    </xf>
    <xf numFmtId="37" fontId="45" fillId="0" borderId="10" xfId="35" applyNumberFormat="1" applyFont="1" applyBorder="1" applyAlignment="1">
      <alignment horizontal="right" vertical="center"/>
    </xf>
    <xf numFmtId="37" fontId="45" fillId="0" borderId="47" xfId="35" applyNumberFormat="1" applyFont="1" applyBorder="1" applyAlignment="1">
      <alignment horizontal="right" vertical="center"/>
    </xf>
    <xf numFmtId="0" fontId="48" fillId="0" borderId="0" xfId="0" applyFont="1" applyBorder="1" applyAlignment="1">
      <alignment horizontal="center" vertical="center" wrapText="1"/>
    </xf>
    <xf numFmtId="0" fontId="41" fillId="0" borderId="0" xfId="0" applyFont="1" applyBorder="1" applyAlignment="1">
      <alignment vertical="center"/>
    </xf>
    <xf numFmtId="0" fontId="50" fillId="0" borderId="0" xfId="0" applyNumberFormat="1" applyFont="1" applyAlignment="1">
      <alignment vertical="center"/>
    </xf>
    <xf numFmtId="0" fontId="46" fillId="0" borderId="10" xfId="0" applyNumberFormat="1" applyFont="1" applyBorder="1" applyAlignment="1">
      <alignment horizontal="right" vertical="center"/>
    </xf>
    <xf numFmtId="0" fontId="42" fillId="0" borderId="14" xfId="0" applyNumberFormat="1" applyFont="1" applyBorder="1" applyAlignment="1">
      <alignment horizontal="distributed" vertical="center"/>
    </xf>
    <xf numFmtId="0" fontId="42" fillId="0" borderId="13" xfId="0" applyNumberFormat="1" applyFont="1" applyBorder="1" applyAlignment="1">
      <alignment horizontal="distributed" vertical="center"/>
    </xf>
    <xf numFmtId="0" fontId="42" fillId="0" borderId="49" xfId="0" applyNumberFormat="1" applyFont="1" applyBorder="1" applyAlignment="1">
      <alignment horizontal="distributed" vertical="center"/>
    </xf>
    <xf numFmtId="0" fontId="42" fillId="0" borderId="50" xfId="0" applyNumberFormat="1" applyFont="1" applyBorder="1" applyAlignment="1">
      <alignment horizontal="distributed" vertical="center"/>
    </xf>
    <xf numFmtId="3" fontId="42" fillId="0" borderId="0" xfId="0" applyNumberFormat="1" applyFont="1" applyAlignment="1">
      <alignment vertical="center"/>
    </xf>
    <xf numFmtId="0" fontId="42" fillId="0" borderId="11" xfId="0" applyNumberFormat="1" applyFont="1" applyBorder="1" applyAlignment="1">
      <alignment vertical="center"/>
    </xf>
    <xf numFmtId="0" fontId="42" fillId="0" borderId="0" xfId="0" applyNumberFormat="1" applyFont="1" applyAlignment="1">
      <alignment vertical="center"/>
    </xf>
    <xf numFmtId="3" fontId="42" fillId="0" borderId="17" xfId="0" applyNumberFormat="1" applyFont="1" applyBorder="1" applyAlignment="1">
      <alignment vertical="center"/>
    </xf>
    <xf numFmtId="0" fontId="42" fillId="0" borderId="0" xfId="0" quotePrefix="1" applyNumberFormat="1" applyFont="1" applyAlignment="1">
      <alignment vertical="center"/>
    </xf>
    <xf numFmtId="0" fontId="42" fillId="0" borderId="0" xfId="0" quotePrefix="1" applyNumberFormat="1" applyFont="1" applyAlignment="1">
      <alignment horizontal="left" vertical="center"/>
    </xf>
    <xf numFmtId="0" fontId="42" fillId="0" borderId="51" xfId="0" quotePrefix="1" applyNumberFormat="1" applyFont="1" applyBorder="1" applyAlignment="1">
      <alignment vertical="center"/>
    </xf>
    <xf numFmtId="3" fontId="42" fillId="0" borderId="22" xfId="0" applyNumberFormat="1" applyFont="1" applyBorder="1" applyAlignment="1">
      <alignment horizontal="right" vertical="center"/>
    </xf>
    <xf numFmtId="0" fontId="46" fillId="0" borderId="0" xfId="0" applyNumberFormat="1" applyFont="1" applyBorder="1" applyAlignment="1">
      <alignment vertical="center"/>
    </xf>
    <xf numFmtId="3" fontId="46" fillId="0" borderId="0" xfId="0" applyNumberFormat="1" applyFont="1" applyAlignment="1">
      <alignment vertical="center"/>
    </xf>
    <xf numFmtId="0" fontId="46" fillId="0" borderId="0" xfId="0" applyNumberFormat="1" applyFont="1" applyAlignment="1">
      <alignment vertical="center"/>
    </xf>
    <xf numFmtId="0" fontId="50" fillId="0" borderId="0" xfId="0" applyNumberFormat="1" applyFont="1">
      <alignment vertical="center"/>
    </xf>
    <xf numFmtId="0" fontId="42" fillId="0" borderId="17" xfId="0" applyNumberFormat="1" applyFont="1" applyBorder="1" applyAlignment="1">
      <alignment horizontal="center" vertical="center"/>
    </xf>
    <xf numFmtId="3" fontId="42" fillId="0" borderId="26" xfId="0" applyNumberFormat="1" applyFont="1" applyBorder="1" applyAlignment="1">
      <alignment horizontal="right" vertical="center"/>
    </xf>
    <xf numFmtId="3" fontId="42" fillId="0" borderId="0" xfId="0" applyNumberFormat="1" applyFont="1" applyFill="1" applyBorder="1" applyAlignment="1">
      <alignment horizontal="right" vertical="center"/>
    </xf>
    <xf numFmtId="3" fontId="42" fillId="0" borderId="10" xfId="0" applyNumberFormat="1" applyFont="1" applyFill="1" applyBorder="1" applyAlignment="1">
      <alignment horizontal="right" vertical="center"/>
    </xf>
    <xf numFmtId="0" fontId="42" fillId="0" borderId="0" xfId="0" applyNumberFormat="1" applyFont="1" applyAlignment="1">
      <alignment horizontal="center" vertical="center"/>
    </xf>
    <xf numFmtId="38" fontId="45" fillId="0" borderId="0" xfId="19" applyFont="1" applyBorder="1" applyAlignment="1" applyProtection="1">
      <alignment vertical="center"/>
    </xf>
    <xf numFmtId="38" fontId="41" fillId="0" borderId="0" xfId="35" applyFont="1">
      <alignment vertical="center"/>
    </xf>
    <xf numFmtId="38" fontId="45" fillId="0" borderId="0" xfId="19" applyFont="1" applyBorder="1" applyAlignment="1" applyProtection="1">
      <alignment horizontal="right" vertical="center"/>
    </xf>
    <xf numFmtId="38" fontId="45" fillId="0" borderId="10" xfId="19" applyFont="1" applyBorder="1" applyAlignment="1" applyProtection="1">
      <alignment horizontal="right" vertical="center"/>
    </xf>
    <xf numFmtId="38" fontId="42" fillId="0" borderId="0" xfId="35" applyFont="1" applyBorder="1" applyAlignment="1">
      <alignment vertical="center"/>
    </xf>
    <xf numFmtId="0" fontId="42" fillId="0" borderId="0" xfId="0" applyFont="1" applyBorder="1" applyAlignment="1">
      <alignment vertical="center"/>
    </xf>
    <xf numFmtId="38" fontId="41" fillId="0" borderId="0" xfId="0" applyNumberFormat="1" applyFont="1" applyBorder="1">
      <alignment vertical="center"/>
    </xf>
    <xf numFmtId="0" fontId="42" fillId="0" borderId="0" xfId="0" applyFont="1" applyAlignment="1">
      <alignment vertical="center"/>
    </xf>
    <xf numFmtId="38" fontId="41" fillId="0" borderId="0" xfId="0" applyNumberFormat="1" applyFont="1" applyBorder="1" applyAlignment="1">
      <alignment vertical="center"/>
    </xf>
    <xf numFmtId="0" fontId="46" fillId="0" borderId="0" xfId="0" applyFont="1" applyBorder="1" applyAlignment="1">
      <alignment vertical="center"/>
    </xf>
    <xf numFmtId="0" fontId="46" fillId="0" borderId="0" xfId="0" applyNumberFormat="1" applyFont="1">
      <alignment vertical="center"/>
    </xf>
    <xf numFmtId="0" fontId="42" fillId="0" borderId="10" xfId="0" applyNumberFormat="1" applyFont="1" applyBorder="1" applyAlignment="1">
      <alignment vertical="center"/>
    </xf>
    <xf numFmtId="180" fontId="42" fillId="0" borderId="0" xfId="0" applyNumberFormat="1" applyFont="1" applyAlignment="1">
      <alignment vertical="center"/>
    </xf>
    <xf numFmtId="3" fontId="46" fillId="0" borderId="0" xfId="0" applyNumberFormat="1" applyFont="1" applyAlignment="1">
      <alignment horizontal="right" vertical="center"/>
    </xf>
    <xf numFmtId="0" fontId="45" fillId="0" borderId="14" xfId="0" applyNumberFormat="1" applyFont="1" applyBorder="1" applyAlignment="1">
      <alignment horizontal="center" vertical="center" shrinkToFit="1"/>
    </xf>
    <xf numFmtId="0" fontId="45" fillId="0" borderId="53" xfId="0" applyNumberFormat="1" applyFont="1" applyBorder="1" applyAlignment="1">
      <alignment horizontal="center" vertical="center" shrinkToFit="1"/>
    </xf>
    <xf numFmtId="0" fontId="45" fillId="0" borderId="54" xfId="0" applyNumberFormat="1" applyFont="1" applyBorder="1" applyAlignment="1">
      <alignment horizontal="center" vertical="center" shrinkToFit="1"/>
    </xf>
    <xf numFmtId="0" fontId="45" fillId="0" borderId="55" xfId="0" applyNumberFormat="1" applyFont="1" applyBorder="1" applyAlignment="1">
      <alignment horizontal="center" vertical="center" wrapText="1"/>
    </xf>
    <xf numFmtId="0" fontId="45" fillId="0" borderId="56" xfId="0" applyNumberFormat="1" applyFont="1" applyBorder="1" applyAlignment="1">
      <alignment horizontal="center" vertical="center" wrapText="1"/>
    </xf>
    <xf numFmtId="0" fontId="45" fillId="0" borderId="23" xfId="0" applyNumberFormat="1" applyFont="1" applyBorder="1" applyAlignment="1">
      <alignment horizontal="center" vertical="center" wrapText="1"/>
    </xf>
    <xf numFmtId="0" fontId="46" fillId="0" borderId="11" xfId="0" applyNumberFormat="1" applyFont="1" applyBorder="1" applyAlignment="1">
      <alignment horizontal="center" vertical="center" shrinkToFit="1"/>
    </xf>
    <xf numFmtId="3" fontId="45" fillId="0" borderId="0" xfId="0" applyNumberFormat="1" applyFont="1" applyBorder="1" applyAlignment="1">
      <alignment horizontal="right" vertical="center"/>
    </xf>
    <xf numFmtId="0" fontId="46" fillId="0" borderId="20" xfId="0" applyNumberFormat="1" applyFont="1" applyBorder="1" applyAlignment="1">
      <alignment horizontal="center" vertical="center" shrinkToFit="1"/>
    </xf>
    <xf numFmtId="0" fontId="46" fillId="0" borderId="0" xfId="0" applyNumberFormat="1" applyFont="1" applyAlignment="1">
      <alignment horizontal="distributed" vertical="center"/>
    </xf>
    <xf numFmtId="3" fontId="45" fillId="0" borderId="17" xfId="0" applyNumberFormat="1" applyFont="1" applyBorder="1" applyAlignment="1">
      <alignment horizontal="right" vertical="center"/>
    </xf>
    <xf numFmtId="0" fontId="46" fillId="0" borderId="11" xfId="0" applyNumberFormat="1" applyFont="1" applyBorder="1" applyAlignment="1">
      <alignment horizontal="distributed" vertical="center"/>
    </xf>
    <xf numFmtId="0" fontId="51" fillId="0" borderId="0" xfId="0" applyNumberFormat="1" applyFont="1" applyAlignment="1">
      <alignment horizontal="distributed" vertical="center" shrinkToFit="1"/>
    </xf>
    <xf numFmtId="0" fontId="46" fillId="0" borderId="51" xfId="0" applyNumberFormat="1" applyFont="1" applyBorder="1" applyAlignment="1">
      <alignment horizontal="distributed" vertical="center"/>
    </xf>
    <xf numFmtId="0" fontId="50" fillId="0" borderId="0" xfId="0" applyFont="1" applyAlignment="1">
      <alignment vertical="center"/>
    </xf>
    <xf numFmtId="0" fontId="39" fillId="0" borderId="0" xfId="0" applyFont="1" applyAlignment="1">
      <alignment vertical="center"/>
    </xf>
    <xf numFmtId="0" fontId="42" fillId="0" borderId="10" xfId="0" applyFont="1" applyBorder="1" applyAlignment="1">
      <alignment vertical="center"/>
    </xf>
    <xf numFmtId="0" fontId="46" fillId="0" borderId="10" xfId="0" applyFont="1" applyBorder="1" applyAlignment="1">
      <alignment horizontal="right" vertical="center"/>
    </xf>
    <xf numFmtId="0" fontId="42" fillId="0" borderId="15" xfId="0" applyFont="1" applyBorder="1" applyAlignment="1">
      <alignment horizontal="right" vertical="center"/>
    </xf>
    <xf numFmtId="0" fontId="42" fillId="0" borderId="19" xfId="0" applyFont="1" applyBorder="1" applyAlignment="1">
      <alignment horizontal="center" vertical="center"/>
    </xf>
    <xf numFmtId="0" fontId="42" fillId="0" borderId="15" xfId="0" applyFont="1" applyBorder="1" applyAlignment="1">
      <alignment horizontal="distributed" vertical="center"/>
    </xf>
    <xf numFmtId="177" fontId="42" fillId="0" borderId="0" xfId="0" applyNumberFormat="1" applyFont="1" applyAlignment="1">
      <alignment vertical="center"/>
    </xf>
    <xf numFmtId="177" fontId="42" fillId="0" borderId="21" xfId="0" applyNumberFormat="1" applyFont="1" applyBorder="1" applyAlignment="1">
      <alignment vertical="center"/>
    </xf>
    <xf numFmtId="177" fontId="42" fillId="0" borderId="22" xfId="0" applyNumberFormat="1" applyFont="1" applyBorder="1" applyAlignment="1">
      <alignment horizontal="right" vertical="center"/>
    </xf>
    <xf numFmtId="177" fontId="42" fillId="0" borderId="10" xfId="0" applyNumberFormat="1" applyFont="1" applyBorder="1" applyAlignment="1">
      <alignment horizontal="right" vertical="center"/>
    </xf>
    <xf numFmtId="177" fontId="42" fillId="0" borderId="10" xfId="0" applyNumberFormat="1" applyFont="1" applyBorder="1" applyAlignment="1">
      <alignment vertical="center"/>
    </xf>
    <xf numFmtId="0" fontId="46" fillId="0" borderId="0" xfId="0" applyFont="1" applyBorder="1" applyAlignment="1">
      <alignment horizontal="left" vertical="center"/>
    </xf>
    <xf numFmtId="0" fontId="46" fillId="0" borderId="0" xfId="0" applyFont="1" applyAlignment="1">
      <alignment vertical="center"/>
    </xf>
    <xf numFmtId="0" fontId="46" fillId="0" borderId="0" xfId="0" applyFont="1" applyAlignment="1">
      <alignment horizontal="left" vertical="center"/>
    </xf>
    <xf numFmtId="0" fontId="41" fillId="0" borderId="0" xfId="0" applyNumberFormat="1" applyFont="1" applyAlignment="1">
      <alignment horizontal="distributed" vertical="center" wrapText="1" justifyLastLine="1"/>
    </xf>
    <xf numFmtId="0" fontId="41" fillId="0" borderId="0" xfId="0" applyNumberFormat="1" applyFont="1" applyAlignment="1">
      <alignment horizontal="distributed" vertical="center" justifyLastLine="1"/>
    </xf>
    <xf numFmtId="0" fontId="41" fillId="0" borderId="10" xfId="0" applyNumberFormat="1" applyFont="1" applyBorder="1" applyAlignment="1">
      <alignment horizontal="distributed" vertical="center" justifyLastLine="1"/>
    </xf>
    <xf numFmtId="0" fontId="42" fillId="0" borderId="10" xfId="0" applyNumberFormat="1" applyFont="1" applyBorder="1" applyAlignment="1">
      <alignment horizontal="right" vertical="center" justifyLastLine="1"/>
    </xf>
    <xf numFmtId="0" fontId="42" fillId="0" borderId="13" xfId="0" applyNumberFormat="1" applyFont="1" applyBorder="1" applyAlignment="1">
      <alignment horizontal="distributed" vertical="center" justifyLastLine="1"/>
    </xf>
    <xf numFmtId="0" fontId="42" fillId="0" borderId="55" xfId="0" applyNumberFormat="1" applyFont="1" applyBorder="1" applyAlignment="1">
      <alignment horizontal="distributed" vertical="center" justifyLastLine="1"/>
    </xf>
    <xf numFmtId="0" fontId="42" fillId="0" borderId="17" xfId="0" applyNumberFormat="1" applyFont="1" applyBorder="1">
      <alignment vertical="center"/>
    </xf>
    <xf numFmtId="38" fontId="42" fillId="0" borderId="0" xfId="35" applyFont="1" applyBorder="1">
      <alignment vertical="center"/>
    </xf>
    <xf numFmtId="0" fontId="42" fillId="0" borderId="0" xfId="0" quotePrefix="1" applyNumberFormat="1" applyFont="1" applyAlignment="1">
      <alignment horizontal="center" vertical="center"/>
    </xf>
    <xf numFmtId="38" fontId="42" fillId="0" borderId="0" xfId="35" applyFont="1">
      <alignment vertical="center"/>
    </xf>
    <xf numFmtId="0" fontId="42" fillId="0" borderId="10" xfId="0" quotePrefix="1" applyNumberFormat="1" applyFont="1" applyBorder="1" applyAlignment="1">
      <alignment horizontal="center" vertical="center"/>
    </xf>
    <xf numFmtId="0" fontId="42" fillId="0" borderId="22" xfId="0" applyNumberFormat="1" applyFont="1" applyBorder="1">
      <alignment vertical="center"/>
    </xf>
    <xf numFmtId="38" fontId="42" fillId="0" borderId="10" xfId="35" applyFont="1" applyBorder="1">
      <alignment vertical="center"/>
    </xf>
    <xf numFmtId="38" fontId="42" fillId="0" borderId="10" xfId="35" applyFont="1" applyBorder="1" applyAlignment="1">
      <alignment vertical="center"/>
    </xf>
    <xf numFmtId="0" fontId="41" fillId="0" borderId="0" xfId="0" applyNumberFormat="1" applyFont="1" applyAlignment="1">
      <alignment vertical="center" wrapText="1"/>
    </xf>
    <xf numFmtId="0" fontId="44" fillId="0" borderId="0" xfId="29" applyNumberFormat="1" applyFont="1" applyBorder="1" applyAlignment="1" applyProtection="1">
      <alignment vertical="center"/>
    </xf>
    <xf numFmtId="3" fontId="41" fillId="0" borderId="0" xfId="0" applyNumberFormat="1" applyFont="1" applyAlignment="1">
      <alignment vertical="center"/>
    </xf>
    <xf numFmtId="0" fontId="41" fillId="0" borderId="0" xfId="0" applyNumberFormat="1" applyFont="1" applyAlignment="1"/>
    <xf numFmtId="0" fontId="41" fillId="0" borderId="0" xfId="0" applyNumberFormat="1" applyFont="1" applyBorder="1" applyAlignment="1"/>
    <xf numFmtId="3" fontId="44" fillId="0" borderId="0" xfId="29" applyNumberFormat="1" applyFont="1" applyAlignment="1" applyProtection="1">
      <alignment vertical="center"/>
    </xf>
    <xf numFmtId="40" fontId="42" fillId="0" borderId="0" xfId="19" applyNumberFormat="1" applyFont="1" applyBorder="1" applyAlignment="1" applyProtection="1">
      <alignment vertical="center"/>
    </xf>
    <xf numFmtId="40" fontId="42" fillId="0" borderId="10" xfId="19" applyNumberFormat="1" applyFont="1" applyBorder="1" applyAlignment="1" applyProtection="1">
      <alignment vertical="center"/>
    </xf>
    <xf numFmtId="0" fontId="2" fillId="0" borderId="0" xfId="0" applyFont="1" applyBorder="1" applyAlignment="1">
      <alignment vertical="center"/>
    </xf>
    <xf numFmtId="0" fontId="29" fillId="0" borderId="0" xfId="0" applyFont="1" applyAlignment="1">
      <alignment vertical="center"/>
    </xf>
    <xf numFmtId="0" fontId="31" fillId="0" borderId="0" xfId="0" applyFont="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0" xfId="0" applyNumberFormat="1" applyFont="1" applyAlignment="1">
      <alignment vertical="center"/>
    </xf>
    <xf numFmtId="0" fontId="32" fillId="0" borderId="10" xfId="0" applyFont="1" applyBorder="1" applyAlignment="1">
      <alignment horizontal="right" vertical="center"/>
    </xf>
    <xf numFmtId="0" fontId="32" fillId="0" borderId="0" xfId="0" applyFont="1" applyBorder="1" applyAlignment="1">
      <alignment horizontal="distributed" vertical="center" wrapText="1"/>
    </xf>
    <xf numFmtId="0" fontId="32" fillId="0" borderId="15" xfId="0" applyFont="1" applyBorder="1" applyAlignment="1">
      <alignment horizontal="distributed" vertical="center" wrapText="1"/>
    </xf>
    <xf numFmtId="0" fontId="32" fillId="0" borderId="49" xfId="0" applyFont="1" applyBorder="1" applyAlignment="1">
      <alignment horizontal="distributed" vertical="center" wrapText="1"/>
    </xf>
    <xf numFmtId="0" fontId="32" fillId="0" borderId="19" xfId="0" applyFont="1" applyBorder="1" applyAlignment="1">
      <alignment horizontal="distributed" vertical="center" wrapText="1"/>
    </xf>
    <xf numFmtId="0" fontId="33" fillId="0" borderId="15" xfId="0" applyFont="1" applyBorder="1" applyAlignment="1">
      <alignment horizontal="center" vertical="center" shrinkToFit="1"/>
    </xf>
    <xf numFmtId="0" fontId="26" fillId="0" borderId="11" xfId="0" applyNumberFormat="1" applyFont="1" applyBorder="1" applyAlignment="1">
      <alignment horizontal="center" vertical="center"/>
    </xf>
    <xf numFmtId="3" fontId="32" fillId="0" borderId="0" xfId="0" applyNumberFormat="1" applyFont="1" applyAlignment="1">
      <alignment vertical="center"/>
    </xf>
    <xf numFmtId="3" fontId="32" fillId="0" borderId="0" xfId="0" applyNumberFormat="1" applyFont="1" applyAlignment="1">
      <alignment horizontal="right" vertical="center"/>
    </xf>
    <xf numFmtId="0" fontId="2" fillId="0" borderId="0" xfId="0" applyNumberFormat="1" applyFont="1" applyAlignment="1">
      <alignment horizontal="right" vertical="center"/>
    </xf>
    <xf numFmtId="176" fontId="32" fillId="0" borderId="0" xfId="0" applyNumberFormat="1" applyFont="1" applyBorder="1" applyAlignment="1">
      <alignment vertical="center"/>
    </xf>
    <xf numFmtId="177" fontId="32" fillId="0" borderId="0" xfId="0" applyNumberFormat="1" applyFont="1" applyAlignment="1">
      <alignment vertical="center"/>
    </xf>
    <xf numFmtId="176" fontId="34" fillId="0" borderId="0" xfId="0" applyNumberFormat="1" applyFont="1" applyBorder="1" applyAlignment="1">
      <alignment vertical="center"/>
    </xf>
    <xf numFmtId="177" fontId="32" fillId="0" borderId="0" xfId="0" applyNumberFormat="1" applyFont="1" applyAlignment="1">
      <alignment horizontal="right" vertical="center"/>
    </xf>
    <xf numFmtId="0" fontId="32" fillId="0" borderId="0" xfId="0" applyFont="1" applyBorder="1" applyAlignment="1">
      <alignment vertical="center"/>
    </xf>
    <xf numFmtId="3" fontId="32" fillId="0" borderId="0" xfId="0" applyNumberFormat="1" applyFont="1" applyFill="1" applyAlignment="1">
      <alignment vertical="center"/>
    </xf>
    <xf numFmtId="0" fontId="26" fillId="0" borderId="11" xfId="0" applyNumberFormat="1" applyFont="1" applyBorder="1" applyAlignment="1">
      <alignment vertical="center"/>
    </xf>
    <xf numFmtId="0" fontId="26" fillId="0" borderId="0" xfId="0" applyNumberFormat="1" applyFont="1" applyAlignment="1">
      <alignment vertical="center"/>
    </xf>
    <xf numFmtId="0" fontId="26" fillId="0" borderId="0" xfId="0" quotePrefix="1" applyNumberFormat="1" applyFont="1" applyAlignment="1">
      <alignment vertical="center"/>
    </xf>
    <xf numFmtId="0" fontId="26" fillId="0" borderId="0" xfId="0" quotePrefix="1" applyNumberFormat="1" applyFont="1" applyAlignment="1">
      <alignment horizontal="left" vertical="center"/>
    </xf>
    <xf numFmtId="0" fontId="26" fillId="0" borderId="51" xfId="0" quotePrefix="1" applyNumberFormat="1" applyFont="1" applyBorder="1" applyAlignment="1">
      <alignment vertical="center"/>
    </xf>
    <xf numFmtId="177" fontId="32" fillId="0" borderId="10" xfId="0" applyNumberFormat="1" applyFont="1" applyFill="1" applyBorder="1" applyAlignment="1">
      <alignment horizontal="right" vertical="center"/>
    </xf>
    <xf numFmtId="0" fontId="32" fillId="0" borderId="0" xfId="0" applyFont="1" applyAlignment="1">
      <alignment vertical="center"/>
    </xf>
    <xf numFmtId="3" fontId="2" fillId="0" borderId="0" xfId="0" applyNumberFormat="1" applyFont="1" applyBorder="1" applyAlignment="1">
      <alignment horizontal="center" vertical="center"/>
    </xf>
    <xf numFmtId="3" fontId="27" fillId="0" borderId="0" xfId="0" applyNumberFormat="1" applyFont="1" applyAlignment="1">
      <alignment vertical="center"/>
    </xf>
    <xf numFmtId="3" fontId="24" fillId="0" borderId="0" xfId="0" applyNumberFormat="1" applyFont="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0" xfId="0" applyNumberFormat="1" applyFont="1" applyBorder="1" applyAlignment="1">
      <alignment vertical="center"/>
    </xf>
    <xf numFmtId="3" fontId="25" fillId="0" borderId="10" xfId="0" applyNumberFormat="1" applyFont="1" applyBorder="1" applyAlignment="1">
      <alignment vertical="center"/>
    </xf>
    <xf numFmtId="3" fontId="32" fillId="0" borderId="11" xfId="0" applyNumberFormat="1" applyFont="1" applyBorder="1" applyAlignment="1">
      <alignment horizontal="center" vertical="center"/>
    </xf>
    <xf numFmtId="3" fontId="32" fillId="0" borderId="13" xfId="0" applyNumberFormat="1" applyFont="1" applyBorder="1" applyAlignment="1">
      <alignment horizontal="centerContinuous" vertical="center"/>
    </xf>
    <xf numFmtId="3" fontId="32" fillId="0" borderId="14" xfId="0" applyNumberFormat="1" applyFont="1" applyBorder="1" applyAlignment="1">
      <alignment horizontal="centerContinuous" vertical="center"/>
    </xf>
    <xf numFmtId="3" fontId="26" fillId="0" borderId="13" xfId="0" applyNumberFormat="1" applyFont="1" applyBorder="1" applyAlignment="1">
      <alignment horizontal="centerContinuous" vertical="center"/>
    </xf>
    <xf numFmtId="3" fontId="26" fillId="0" borderId="14" xfId="0" applyNumberFormat="1" applyFont="1" applyBorder="1" applyAlignment="1">
      <alignment horizontal="centerContinuous" vertical="center"/>
    </xf>
    <xf numFmtId="3" fontId="26" fillId="0" borderId="0" xfId="0" applyNumberFormat="1" applyFont="1" applyBorder="1" applyAlignment="1">
      <alignment horizontal="centerContinuous" vertical="center"/>
    </xf>
    <xf numFmtId="3" fontId="26" fillId="0" borderId="0" xfId="0" applyNumberFormat="1" applyFont="1" applyBorder="1" applyAlignment="1">
      <alignment horizontal="center" vertical="center"/>
    </xf>
    <xf numFmtId="3" fontId="32" fillId="0" borderId="0" xfId="0" applyNumberFormat="1" applyFont="1" applyBorder="1" applyAlignment="1">
      <alignment vertical="center"/>
    </xf>
    <xf numFmtId="3" fontId="32" fillId="0" borderId="57" xfId="0" applyNumberFormat="1" applyFont="1" applyBorder="1" applyAlignment="1">
      <alignment horizontal="center" vertical="center"/>
    </xf>
    <xf numFmtId="3" fontId="26" fillId="0" borderId="13" xfId="0" applyNumberFormat="1" applyFont="1" applyBorder="1" applyAlignment="1">
      <alignment horizontal="center" vertical="center"/>
    </xf>
    <xf numFmtId="3" fontId="32" fillId="0" borderId="0" xfId="0" applyNumberFormat="1" applyFont="1" applyBorder="1" applyAlignment="1">
      <alignment horizontal="center" vertical="center"/>
    </xf>
    <xf numFmtId="3" fontId="26" fillId="0" borderId="0" xfId="0" applyNumberFormat="1" applyFont="1" applyAlignment="1">
      <alignment vertical="center"/>
    </xf>
    <xf numFmtId="181" fontId="26" fillId="0" borderId="0" xfId="0" applyNumberFormat="1" applyFont="1" applyAlignment="1">
      <alignment vertical="center"/>
    </xf>
    <xf numFmtId="3" fontId="26" fillId="0" borderId="0" xfId="0" applyNumberFormat="1" applyFont="1" applyFill="1" applyAlignment="1">
      <alignment vertical="center"/>
    </xf>
    <xf numFmtId="3" fontId="26" fillId="0" borderId="11" xfId="0" applyNumberFormat="1" applyFont="1" applyBorder="1" applyAlignment="1">
      <alignment horizontal="center" vertical="center"/>
    </xf>
    <xf numFmtId="3" fontId="32" fillId="0" borderId="0" xfId="0" applyNumberFormat="1" applyFont="1" applyFill="1" applyBorder="1" applyAlignment="1">
      <alignment vertical="center"/>
    </xf>
    <xf numFmtId="181" fontId="32" fillId="0" borderId="0" xfId="0" applyNumberFormat="1" applyFont="1" applyFill="1" applyAlignment="1">
      <alignment vertical="center"/>
    </xf>
    <xf numFmtId="3" fontId="32" fillId="0" borderId="11" xfId="0" applyNumberFormat="1" applyFont="1" applyBorder="1" applyAlignment="1">
      <alignment horizontal="distributed" vertical="center"/>
    </xf>
    <xf numFmtId="3" fontId="26" fillId="0" borderId="11" xfId="0" applyNumberFormat="1" applyFont="1" applyBorder="1" applyAlignment="1">
      <alignment horizontal="distributed" vertical="center"/>
    </xf>
    <xf numFmtId="3" fontId="32" fillId="0" borderId="0" xfId="0" applyNumberFormat="1" applyFont="1" applyFill="1" applyBorder="1" applyAlignment="1">
      <alignment horizontal="right" vertical="center"/>
    </xf>
    <xf numFmtId="3" fontId="26" fillId="0" borderId="12" xfId="0" applyNumberFormat="1" applyFont="1" applyBorder="1" applyAlignment="1">
      <alignment horizontal="distributed" vertical="center"/>
    </xf>
    <xf numFmtId="3" fontId="32" fillId="0" borderId="10" xfId="0" applyNumberFormat="1" applyFont="1" applyBorder="1" applyAlignment="1">
      <alignment vertical="center"/>
    </xf>
    <xf numFmtId="3" fontId="32" fillId="0" borderId="10" xfId="0" applyNumberFormat="1" applyFont="1" applyFill="1" applyBorder="1" applyAlignment="1">
      <alignment vertical="center"/>
    </xf>
    <xf numFmtId="181" fontId="32" fillId="0" borderId="10" xfId="0" applyNumberFormat="1" applyFont="1" applyFill="1" applyBorder="1" applyAlignment="1">
      <alignment vertical="center"/>
    </xf>
    <xf numFmtId="3" fontId="32" fillId="0" borderId="10" xfId="0" applyNumberFormat="1" applyFont="1" applyFill="1" applyBorder="1" applyAlignment="1">
      <alignment horizontal="right" vertical="center"/>
    </xf>
    <xf numFmtId="3" fontId="26" fillId="0" borderId="0" xfId="0" applyNumberFormat="1" applyFont="1" applyBorder="1" applyAlignment="1">
      <alignment vertical="center"/>
    </xf>
    <xf numFmtId="3" fontId="26" fillId="0" borderId="10" xfId="0" applyNumberFormat="1" applyFont="1" applyBorder="1" applyAlignment="1">
      <alignment horizontal="right" vertical="center"/>
    </xf>
    <xf numFmtId="0" fontId="42" fillId="0" borderId="0" xfId="0" applyNumberFormat="1" applyFont="1" applyBorder="1" applyAlignment="1">
      <alignment horizontal="distributed" vertical="center" justifyLastLine="1"/>
    </xf>
    <xf numFmtId="0" fontId="32" fillId="0" borderId="50" xfId="0" applyFont="1" applyBorder="1" applyAlignment="1">
      <alignment horizontal="distributed" vertical="center" wrapText="1"/>
    </xf>
    <xf numFmtId="0" fontId="42" fillId="0" borderId="11" xfId="0" applyNumberFormat="1" applyFont="1" applyBorder="1" applyAlignment="1">
      <alignment horizontal="center" vertical="center"/>
    </xf>
    <xf numFmtId="3" fontId="42" fillId="0" borderId="0" xfId="0" applyNumberFormat="1" applyFont="1" applyAlignment="1">
      <alignment horizontal="right" vertical="center"/>
    </xf>
    <xf numFmtId="0" fontId="2" fillId="0" borderId="0" xfId="0" applyNumberFormat="1" applyFont="1" applyBorder="1" applyAlignment="1">
      <alignment vertical="center"/>
    </xf>
    <xf numFmtId="0" fontId="2" fillId="0" borderId="10" xfId="0" applyFont="1" applyBorder="1" applyAlignment="1">
      <alignment vertical="center" wrapText="1"/>
    </xf>
    <xf numFmtId="0" fontId="2" fillId="0" borderId="10" xfId="0" applyNumberFormat="1" applyFont="1" applyBorder="1" applyAlignment="1">
      <alignment vertical="center" wrapText="1"/>
    </xf>
    <xf numFmtId="0" fontId="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0" xfId="0" applyNumberFormat="1" applyFont="1" applyAlignment="1">
      <alignment vertical="center" wrapText="1"/>
    </xf>
    <xf numFmtId="0" fontId="35" fillId="0" borderId="10" xfId="0" applyFont="1" applyBorder="1" applyAlignment="1">
      <alignment horizontal="right" vertical="center"/>
    </xf>
    <xf numFmtId="0" fontId="32" fillId="0" borderId="0" xfId="0" applyNumberFormat="1" applyFont="1" applyBorder="1" applyAlignment="1">
      <alignment vertical="center" wrapText="1"/>
    </xf>
    <xf numFmtId="0" fontId="32" fillId="0" borderId="50" xfId="0" applyNumberFormat="1" applyFont="1" applyBorder="1" applyAlignment="1">
      <alignment horizontal="center" vertical="center" shrinkToFit="1"/>
    </xf>
    <xf numFmtId="0" fontId="32" fillId="0" borderId="49" xfId="0" applyNumberFormat="1" applyFont="1" applyBorder="1" applyAlignment="1">
      <alignment horizontal="center" vertical="center" shrinkToFit="1"/>
    </xf>
    <xf numFmtId="0" fontId="32" fillId="0" borderId="49" xfId="0" applyFont="1" applyBorder="1" applyAlignment="1">
      <alignment vertical="center" wrapText="1"/>
    </xf>
    <xf numFmtId="0" fontId="32" fillId="0" borderId="49" xfId="0" applyFont="1" applyBorder="1" applyAlignment="1">
      <alignment horizontal="center" vertical="center" wrapText="1"/>
    </xf>
    <xf numFmtId="0" fontId="32" fillId="0" borderId="20" xfId="0" applyFont="1" applyBorder="1" applyAlignment="1">
      <alignment horizontal="center" vertical="center"/>
    </xf>
    <xf numFmtId="182" fontId="32" fillId="0" borderId="21" xfId="0" applyNumberFormat="1" applyFont="1" applyBorder="1" applyAlignment="1">
      <alignment vertical="center"/>
    </xf>
    <xf numFmtId="182" fontId="32" fillId="0" borderId="0" xfId="0" applyNumberFormat="1" applyFont="1" applyBorder="1" applyAlignment="1">
      <alignment vertical="center"/>
    </xf>
    <xf numFmtId="182" fontId="32" fillId="24" borderId="0" xfId="0" applyNumberFormat="1" applyFont="1" applyFill="1" applyBorder="1" applyAlignment="1">
      <alignment vertical="center"/>
    </xf>
    <xf numFmtId="0" fontId="32" fillId="0" borderId="0" xfId="0" applyNumberFormat="1" applyFont="1" applyBorder="1" applyAlignment="1">
      <alignment vertical="center"/>
    </xf>
    <xf numFmtId="3" fontId="32" fillId="24" borderId="0" xfId="0" applyNumberFormat="1" applyFont="1" applyFill="1" applyBorder="1" applyAlignment="1">
      <alignment vertical="center"/>
    </xf>
    <xf numFmtId="0" fontId="32" fillId="0" borderId="20" xfId="0" quotePrefix="1" applyFont="1" applyBorder="1" applyAlignment="1">
      <alignment horizontal="center" vertical="center"/>
    </xf>
    <xf numFmtId="176" fontId="36" fillId="0" borderId="0" xfId="0" applyNumberFormat="1" applyFont="1" applyBorder="1" applyAlignment="1">
      <alignment vertical="center"/>
    </xf>
    <xf numFmtId="0" fontId="32" fillId="25" borderId="0" xfId="0" quotePrefix="1" applyFont="1" applyFill="1" applyBorder="1" applyAlignment="1">
      <alignment horizontal="center" vertical="center"/>
    </xf>
    <xf numFmtId="182" fontId="32" fillId="25" borderId="21" xfId="0" applyNumberFormat="1" applyFont="1" applyFill="1" applyBorder="1" applyAlignment="1">
      <alignment vertical="center"/>
    </xf>
    <xf numFmtId="182" fontId="32" fillId="25" borderId="0" xfId="0" applyNumberFormat="1" applyFont="1" applyFill="1" applyBorder="1" applyAlignment="1">
      <alignment vertical="center"/>
    </xf>
    <xf numFmtId="176" fontId="36" fillId="25" borderId="0" xfId="0" applyNumberFormat="1" applyFont="1" applyFill="1" applyBorder="1" applyAlignment="1">
      <alignment vertical="center"/>
    </xf>
    <xf numFmtId="3" fontId="32" fillId="25" borderId="0" xfId="0" applyNumberFormat="1" applyFont="1" applyFill="1" applyBorder="1" applyAlignment="1">
      <alignment vertical="center"/>
    </xf>
    <xf numFmtId="3" fontId="32" fillId="25" borderId="0" xfId="0" applyNumberFormat="1" applyFont="1" applyFill="1" applyAlignment="1">
      <alignment vertical="center"/>
    </xf>
    <xf numFmtId="0" fontId="32" fillId="25" borderId="0" xfId="0" applyFont="1" applyFill="1" applyAlignment="1">
      <alignment vertical="center"/>
    </xf>
    <xf numFmtId="0" fontId="2" fillId="0" borderId="0" xfId="0" applyNumberFormat="1" applyFont="1" applyFill="1">
      <alignment vertical="center"/>
    </xf>
    <xf numFmtId="0" fontId="26" fillId="25" borderId="0" xfId="0" applyNumberFormat="1" applyFont="1" applyFill="1" applyAlignment="1">
      <alignment vertical="center"/>
    </xf>
    <xf numFmtId="176" fontId="32" fillId="25" borderId="0" xfId="0" applyNumberFormat="1" applyFont="1" applyFill="1" applyBorder="1" applyAlignment="1">
      <alignment vertical="center"/>
    </xf>
    <xf numFmtId="3" fontId="32" fillId="25" borderId="0" xfId="0" applyNumberFormat="1" applyFont="1" applyFill="1" applyBorder="1" applyAlignment="1">
      <alignment horizontal="right" vertical="center"/>
    </xf>
    <xf numFmtId="3" fontId="32" fillId="25" borderId="0" xfId="0" quotePrefix="1" applyNumberFormat="1" applyFont="1" applyFill="1" applyBorder="1" applyAlignment="1">
      <alignment horizontal="right" vertical="center"/>
    </xf>
    <xf numFmtId="0" fontId="26" fillId="25" borderId="0" xfId="0" quotePrefix="1" applyNumberFormat="1" applyFont="1" applyFill="1" applyAlignment="1">
      <alignment vertical="center"/>
    </xf>
    <xf numFmtId="0" fontId="26" fillId="25" borderId="0" xfId="0" quotePrefix="1" applyNumberFormat="1" applyFont="1" applyFill="1" applyAlignment="1">
      <alignment horizontal="left" vertical="center"/>
    </xf>
    <xf numFmtId="0" fontId="26" fillId="25" borderId="10" xfId="0" quotePrefix="1" applyNumberFormat="1" applyFont="1" applyFill="1" applyBorder="1" applyAlignment="1">
      <alignment vertical="center"/>
    </xf>
    <xf numFmtId="182" fontId="32" fillId="25" borderId="22" xfId="0" applyNumberFormat="1" applyFont="1" applyFill="1" applyBorder="1" applyAlignment="1">
      <alignment vertical="center"/>
    </xf>
    <xf numFmtId="182" fontId="32" fillId="25" borderId="10" xfId="0" applyNumberFormat="1" applyFont="1" applyFill="1" applyBorder="1" applyAlignment="1">
      <alignment vertical="center"/>
    </xf>
    <xf numFmtId="3" fontId="32" fillId="25" borderId="10" xfId="0" applyNumberFormat="1" applyFont="1" applyFill="1" applyBorder="1" applyAlignment="1">
      <alignment horizontal="right" vertical="center"/>
    </xf>
    <xf numFmtId="3" fontId="32" fillId="25" borderId="10" xfId="0" applyNumberFormat="1" applyFont="1" applyFill="1" applyBorder="1" applyAlignment="1">
      <alignment vertical="center"/>
    </xf>
    <xf numFmtId="0" fontId="45" fillId="0" borderId="48" xfId="0" applyNumberFormat="1" applyFont="1" applyBorder="1" applyAlignment="1">
      <alignment vertical="center"/>
    </xf>
    <xf numFmtId="0" fontId="45" fillId="0" borderId="11" xfId="0" applyNumberFormat="1" applyFont="1" applyBorder="1" applyAlignment="1">
      <alignment horizontal="center" vertical="center"/>
    </xf>
    <xf numFmtId="0" fontId="42" fillId="0" borderId="0" xfId="0" applyNumberFormat="1" applyFont="1" applyBorder="1" applyAlignment="1">
      <alignment vertical="center"/>
    </xf>
    <xf numFmtId="0" fontId="46" fillId="0" borderId="20" xfId="0" applyNumberFormat="1" applyFont="1" applyBorder="1" applyAlignment="1">
      <alignment horizontal="distributed" vertical="center"/>
    </xf>
    <xf numFmtId="0" fontId="40" fillId="0" borderId="0" xfId="45" applyNumberFormat="1" applyFont="1" applyBorder="1">
      <alignment vertical="center"/>
    </xf>
    <xf numFmtId="0" fontId="39" fillId="0" borderId="0" xfId="45" applyNumberFormat="1" applyFont="1" applyBorder="1" applyAlignment="1">
      <alignment vertical="center"/>
    </xf>
    <xf numFmtId="0" fontId="40" fillId="0" borderId="0" xfId="45" applyNumberFormat="1" applyFont="1" applyBorder="1" applyAlignment="1">
      <alignment vertical="center"/>
    </xf>
    <xf numFmtId="0" fontId="41" fillId="0" borderId="10" xfId="45" applyNumberFormat="1" applyFont="1" applyBorder="1">
      <alignment vertical="center"/>
    </xf>
    <xf numFmtId="0" fontId="41" fillId="0" borderId="0" xfId="45" applyNumberFormat="1" applyFont="1" applyBorder="1">
      <alignment vertical="center"/>
    </xf>
    <xf numFmtId="0" fontId="41" fillId="0" borderId="10" xfId="45" applyNumberFormat="1" applyFont="1" applyBorder="1" applyAlignment="1">
      <alignment horizontal="right" vertical="center"/>
    </xf>
    <xf numFmtId="0" fontId="42" fillId="0" borderId="10" xfId="45" applyNumberFormat="1" applyFont="1" applyBorder="1" applyAlignment="1">
      <alignment horizontal="right" vertical="center"/>
    </xf>
    <xf numFmtId="0" fontId="42" fillId="0" borderId="0" xfId="45" applyNumberFormat="1" applyFont="1" applyBorder="1">
      <alignment vertical="center"/>
    </xf>
    <xf numFmtId="0" fontId="42" fillId="0" borderId="49" xfId="45" applyNumberFormat="1" applyFont="1" applyBorder="1" applyAlignment="1">
      <alignment horizontal="center" vertical="center"/>
    </xf>
    <xf numFmtId="0" fontId="42" fillId="0" borderId="50" xfId="45" applyNumberFormat="1" applyFont="1" applyBorder="1" applyAlignment="1">
      <alignment horizontal="center" vertical="center"/>
    </xf>
    <xf numFmtId="0" fontId="42" fillId="0" borderId="58" xfId="45" applyNumberFormat="1" applyFont="1" applyBorder="1" applyAlignment="1">
      <alignment horizontal="center" vertical="center"/>
    </xf>
    <xf numFmtId="0" fontId="42" fillId="0" borderId="11" xfId="45" applyNumberFormat="1" applyFont="1" applyBorder="1" applyAlignment="1">
      <alignment horizontal="center" vertical="center"/>
    </xf>
    <xf numFmtId="3" fontId="42" fillId="0" borderId="0" xfId="45" applyNumberFormat="1" applyFont="1" applyAlignment="1">
      <alignment horizontal="right" vertical="center"/>
    </xf>
    <xf numFmtId="0" fontId="42" fillId="0" borderId="0" xfId="45" applyNumberFormat="1" applyFont="1" applyBorder="1" applyAlignment="1">
      <alignment horizontal="right" vertical="center"/>
    </xf>
    <xf numFmtId="3" fontId="42" fillId="0" borderId="0" xfId="45" applyNumberFormat="1" applyFont="1" applyBorder="1" applyAlignment="1">
      <alignment horizontal="right" vertical="center"/>
    </xf>
    <xf numFmtId="3" fontId="42" fillId="0" borderId="0" xfId="45" applyNumberFormat="1" applyFont="1" applyBorder="1" applyAlignment="1">
      <alignment vertical="center"/>
    </xf>
    <xf numFmtId="3" fontId="42" fillId="0" borderId="0" xfId="45" applyNumberFormat="1" applyFont="1" applyBorder="1">
      <alignment vertical="center"/>
    </xf>
    <xf numFmtId="3" fontId="42" fillId="0" borderId="0" xfId="45" applyNumberFormat="1" applyFont="1" applyBorder="1" applyAlignment="1">
      <alignment horizontal="right" vertical="center" shrinkToFit="1"/>
    </xf>
    <xf numFmtId="0" fontId="42" fillId="0" borderId="12" xfId="45" applyNumberFormat="1" applyFont="1" applyBorder="1" applyAlignment="1">
      <alignment horizontal="center" vertical="center"/>
    </xf>
    <xf numFmtId="3" fontId="42" fillId="0" borderId="18" xfId="45" applyNumberFormat="1" applyFont="1" applyBorder="1" applyAlignment="1">
      <alignment vertical="center"/>
    </xf>
    <xf numFmtId="3" fontId="42" fillId="0" borderId="10" xfId="45" applyNumberFormat="1" applyFont="1" applyBorder="1" applyAlignment="1">
      <alignment vertical="center"/>
    </xf>
    <xf numFmtId="3" fontId="42" fillId="0" borderId="10" xfId="45" applyNumberFormat="1" applyFont="1" applyBorder="1" applyAlignment="1">
      <alignment horizontal="right" vertical="center"/>
    </xf>
    <xf numFmtId="3" fontId="42" fillId="0" borderId="10" xfId="45" applyNumberFormat="1" applyFont="1" applyBorder="1">
      <alignment vertical="center"/>
    </xf>
    <xf numFmtId="3" fontId="42" fillId="0" borderId="10" xfId="45" applyNumberFormat="1" applyFont="1" applyBorder="1" applyAlignment="1">
      <alignment horizontal="right" vertical="center" shrinkToFit="1"/>
    </xf>
    <xf numFmtId="0" fontId="42" fillId="0" borderId="0" xfId="45" applyNumberFormat="1" applyFont="1" applyBorder="1" applyAlignment="1">
      <alignment vertical="center"/>
    </xf>
    <xf numFmtId="0" fontId="41" fillId="0" borderId="0" xfId="45" applyNumberFormat="1" applyFont="1" applyBorder="1" applyAlignment="1">
      <alignment vertical="center"/>
    </xf>
    <xf numFmtId="0" fontId="42" fillId="0" borderId="13" xfId="45" applyNumberFormat="1" applyFont="1" applyBorder="1" applyAlignment="1">
      <alignment horizontal="center" vertical="center"/>
    </xf>
    <xf numFmtId="0" fontId="39" fillId="0" borderId="0" xfId="45" applyNumberFormat="1" applyFont="1" applyAlignment="1">
      <alignment vertical="center"/>
    </xf>
    <xf numFmtId="0" fontId="40" fillId="0" borderId="0" xfId="45" applyNumberFormat="1" applyFont="1">
      <alignment vertical="center"/>
    </xf>
    <xf numFmtId="0" fontId="40" fillId="0" borderId="0" xfId="45" applyNumberFormat="1" applyFont="1" applyAlignment="1">
      <alignment vertical="center"/>
    </xf>
    <xf numFmtId="0" fontId="41" fillId="0" borderId="10" xfId="45" applyNumberFormat="1" applyFont="1" applyBorder="1" applyAlignment="1">
      <alignment vertical="center"/>
    </xf>
    <xf numFmtId="0" fontId="42" fillId="0" borderId="13" xfId="45" applyNumberFormat="1" applyFont="1" applyBorder="1" applyAlignment="1">
      <alignment horizontal="centerContinuous" vertical="center" shrinkToFit="1"/>
    </xf>
    <xf numFmtId="0" fontId="42" fillId="0" borderId="14" xfId="45" applyNumberFormat="1" applyFont="1" applyBorder="1" applyAlignment="1">
      <alignment horizontal="centerContinuous" vertical="center" shrinkToFit="1"/>
    </xf>
    <xf numFmtId="0" fontId="42" fillId="0" borderId="0" xfId="45" applyNumberFormat="1" applyFont="1" applyBorder="1" applyAlignment="1">
      <alignment vertical="center" shrinkToFit="1"/>
    </xf>
    <xf numFmtId="0" fontId="42" fillId="0" borderId="55" xfId="45" applyNumberFormat="1" applyFont="1" applyBorder="1" applyAlignment="1">
      <alignment horizontal="center" vertical="center"/>
    </xf>
    <xf numFmtId="0" fontId="42" fillId="0" borderId="14" xfId="45" applyNumberFormat="1" applyFont="1" applyBorder="1" applyAlignment="1">
      <alignment horizontal="center" vertical="center"/>
    </xf>
    <xf numFmtId="38" fontId="42" fillId="0" borderId="0" xfId="36" applyFont="1" applyBorder="1" applyAlignment="1">
      <alignment horizontal="right" vertical="center"/>
    </xf>
    <xf numFmtId="0" fontId="42" fillId="0" borderId="18" xfId="45" applyNumberFormat="1" applyFont="1" applyBorder="1" applyAlignment="1">
      <alignment horizontal="right" vertical="center"/>
    </xf>
    <xf numFmtId="38" fontId="42" fillId="0" borderId="10" xfId="36" applyFont="1" applyBorder="1" applyAlignment="1">
      <alignment horizontal="right" vertical="center"/>
    </xf>
    <xf numFmtId="0" fontId="41" fillId="0" borderId="0" xfId="45" applyNumberFormat="1" applyFont="1">
      <alignment vertical="center"/>
    </xf>
    <xf numFmtId="0" fontId="38" fillId="0" borderId="0" xfId="45" applyNumberFormat="1" applyFont="1" applyAlignment="1">
      <alignment vertical="center"/>
    </xf>
    <xf numFmtId="0" fontId="31" fillId="0" borderId="0" xfId="45" applyNumberFormat="1" applyFont="1" applyAlignment="1">
      <alignment horizontal="left" vertical="center"/>
    </xf>
    <xf numFmtId="0" fontId="31" fillId="0" borderId="0" xfId="45" applyNumberFormat="1" applyFont="1" applyAlignment="1">
      <alignment vertical="center"/>
    </xf>
    <xf numFmtId="0" fontId="38" fillId="0" borderId="0" xfId="45" applyNumberFormat="1" applyFont="1">
      <alignment vertical="center"/>
    </xf>
    <xf numFmtId="0" fontId="32" fillId="0" borderId="10" xfId="45" applyNumberFormat="1" applyFont="1" applyBorder="1" applyAlignment="1">
      <alignment vertical="center"/>
    </xf>
    <xf numFmtId="0" fontId="32" fillId="0" borderId="0" xfId="45" applyNumberFormat="1" applyFont="1" applyBorder="1" applyAlignment="1">
      <alignment vertical="center"/>
    </xf>
    <xf numFmtId="0" fontId="32" fillId="0" borderId="10" xfId="45" applyNumberFormat="1" applyFont="1" applyBorder="1" applyAlignment="1">
      <alignment horizontal="right" vertical="center"/>
    </xf>
    <xf numFmtId="0" fontId="32" fillId="0" borderId="17" xfId="45" applyNumberFormat="1" applyFont="1" applyBorder="1" applyAlignment="1">
      <alignment horizontal="centerContinuous" vertical="center"/>
    </xf>
    <xf numFmtId="0" fontId="32" fillId="0" borderId="0" xfId="45" applyNumberFormat="1" applyFont="1" applyBorder="1" applyAlignment="1">
      <alignment horizontal="centerContinuous" vertical="center"/>
    </xf>
    <xf numFmtId="0" fontId="32" fillId="0" borderId="13" xfId="45" applyNumberFormat="1" applyFont="1" applyBorder="1" applyAlignment="1">
      <alignment horizontal="centerContinuous" vertical="center"/>
    </xf>
    <xf numFmtId="0" fontId="32" fillId="0" borderId="14" xfId="45" applyNumberFormat="1" applyFont="1" applyBorder="1" applyAlignment="1">
      <alignment horizontal="centerContinuous" vertical="center"/>
    </xf>
    <xf numFmtId="0" fontId="32" fillId="0" borderId="59" xfId="45" applyNumberFormat="1" applyFont="1" applyBorder="1" applyAlignment="1">
      <alignment horizontal="centerContinuous" vertical="center"/>
    </xf>
    <xf numFmtId="3" fontId="32" fillId="0" borderId="0" xfId="45" applyNumberFormat="1" applyFont="1" applyAlignment="1">
      <alignment vertical="center"/>
    </xf>
    <xf numFmtId="3" fontId="32" fillId="0" borderId="0" xfId="45" applyNumberFormat="1" applyFont="1" applyBorder="1" applyAlignment="1">
      <alignment vertical="center"/>
    </xf>
    <xf numFmtId="0" fontId="32" fillId="0" borderId="0" xfId="45" applyNumberFormat="1" applyFont="1" applyBorder="1" applyAlignment="1">
      <alignment horizontal="right" vertical="center"/>
    </xf>
    <xf numFmtId="37" fontId="32" fillId="0" borderId="0" xfId="45" applyNumberFormat="1" applyFont="1" applyAlignment="1">
      <alignment vertical="center"/>
    </xf>
    <xf numFmtId="37" fontId="32" fillId="0" borderId="0" xfId="45" applyNumberFormat="1" applyFont="1" applyBorder="1" applyAlignment="1">
      <alignment vertical="center"/>
    </xf>
    <xf numFmtId="37" fontId="32" fillId="0" borderId="21" xfId="45" applyNumberFormat="1" applyFont="1" applyBorder="1" applyAlignment="1">
      <alignment vertical="center"/>
    </xf>
    <xf numFmtId="0" fontId="32" fillId="0" borderId="48" xfId="45" applyNumberFormat="1" applyFont="1" applyBorder="1" applyAlignment="1">
      <alignment vertical="center"/>
    </xf>
    <xf numFmtId="0" fontId="32" fillId="0" borderId="0" xfId="45" applyNumberFormat="1" applyFont="1" applyAlignment="1">
      <alignment vertical="center"/>
    </xf>
    <xf numFmtId="0" fontId="2" fillId="0" borderId="0" xfId="45" applyNumberFormat="1" applyFont="1">
      <alignment vertical="center"/>
    </xf>
    <xf numFmtId="0" fontId="32" fillId="0" borderId="0" xfId="45" applyNumberFormat="1" applyFont="1" applyAlignment="1">
      <alignment horizontal="center" vertical="center"/>
    </xf>
    <xf numFmtId="0" fontId="41" fillId="0" borderId="0" xfId="45" applyNumberFormat="1" applyFont="1" applyBorder="1" applyAlignment="1">
      <alignment horizontal="right" vertical="center"/>
    </xf>
    <xf numFmtId="37" fontId="42" fillId="0" borderId="0" xfId="36" applyNumberFormat="1" applyFont="1" applyBorder="1" applyAlignment="1">
      <alignment horizontal="right" vertical="center"/>
    </xf>
    <xf numFmtId="0" fontId="42" fillId="0" borderId="0" xfId="45" applyNumberFormat="1" applyFont="1">
      <alignment vertical="center"/>
    </xf>
    <xf numFmtId="180" fontId="33" fillId="0" borderId="21" xfId="36" applyNumberFormat="1" applyFont="1" applyBorder="1" applyAlignment="1">
      <alignment horizontal="right" vertical="center"/>
    </xf>
    <xf numFmtId="180" fontId="33" fillId="0" borderId="0" xfId="36" applyNumberFormat="1" applyFont="1" applyBorder="1" applyAlignment="1">
      <alignment horizontal="right" vertical="center"/>
    </xf>
    <xf numFmtId="180" fontId="33" fillId="0" borderId="0" xfId="36" quotePrefix="1" applyNumberFormat="1" applyFont="1" applyBorder="1" applyAlignment="1">
      <alignment horizontal="right" vertical="center"/>
    </xf>
    <xf numFmtId="180" fontId="33" fillId="0" borderId="21" xfId="36" quotePrefix="1" applyNumberFormat="1" applyFont="1" applyBorder="1" applyAlignment="1">
      <alignment horizontal="right" vertical="center"/>
    </xf>
    <xf numFmtId="180" fontId="33" fillId="0" borderId="17" xfId="36" quotePrefix="1" applyNumberFormat="1" applyFont="1" applyBorder="1" applyAlignment="1">
      <alignment horizontal="right" vertical="center"/>
    </xf>
    <xf numFmtId="180" fontId="33" fillId="0" borderId="17" xfId="36" applyNumberFormat="1" applyFont="1" applyBorder="1" applyAlignment="1">
      <alignment horizontal="right" vertical="center"/>
    </xf>
    <xf numFmtId="180" fontId="33" fillId="0" borderId="22" xfId="36" quotePrefix="1" applyNumberFormat="1" applyFont="1" applyBorder="1" applyAlignment="1">
      <alignment horizontal="right" vertical="center"/>
    </xf>
    <xf numFmtId="180" fontId="33" fillId="0" borderId="10" xfId="36" applyNumberFormat="1" applyFont="1" applyBorder="1" applyAlignment="1">
      <alignment horizontal="right" vertical="center"/>
    </xf>
    <xf numFmtId="180" fontId="33" fillId="0" borderId="10" xfId="36" quotePrefix="1" applyNumberFormat="1" applyFont="1" applyBorder="1" applyAlignment="1">
      <alignment horizontal="right" vertical="center"/>
    </xf>
    <xf numFmtId="0" fontId="42" fillId="0" borderId="50" xfId="45" applyNumberFormat="1" applyFont="1" applyBorder="1" applyAlignment="1">
      <alignment horizontal="center" vertical="center"/>
    </xf>
    <xf numFmtId="0" fontId="42" fillId="0" borderId="10" xfId="45" applyNumberFormat="1" applyFont="1" applyBorder="1" applyAlignment="1">
      <alignment horizontal="right" vertical="center"/>
    </xf>
    <xf numFmtId="0" fontId="41" fillId="0" borderId="0" xfId="0" applyNumberFormat="1" applyFont="1">
      <alignment vertical="center"/>
    </xf>
    <xf numFmtId="3" fontId="32" fillId="0" borderId="21" xfId="0" applyNumberFormat="1" applyFont="1" applyFill="1" applyBorder="1" applyAlignment="1">
      <alignment vertical="center"/>
    </xf>
    <xf numFmtId="3" fontId="32" fillId="0" borderId="21" xfId="0" applyNumberFormat="1" applyFont="1" applyBorder="1" applyAlignment="1">
      <alignment vertical="center"/>
    </xf>
    <xf numFmtId="177" fontId="32" fillId="0" borderId="10" xfId="0" applyNumberFormat="1" applyFont="1" applyBorder="1" applyAlignment="1">
      <alignment horizontal="right" vertical="center"/>
    </xf>
    <xf numFmtId="177" fontId="32" fillId="0" borderId="10" xfId="0" applyNumberFormat="1" applyFont="1" applyFill="1" applyBorder="1" applyAlignment="1">
      <alignment vertical="center"/>
    </xf>
    <xf numFmtId="0" fontId="41" fillId="0" borderId="0" xfId="0" applyNumberFormat="1" applyFont="1">
      <alignment vertical="center"/>
    </xf>
    <xf numFmtId="0" fontId="32" fillId="0" borderId="50" xfId="0" applyFont="1" applyBorder="1" applyAlignment="1">
      <alignment horizontal="center" vertical="center" shrinkToFit="1"/>
    </xf>
    <xf numFmtId="0" fontId="32" fillId="0" borderId="11" xfId="45" applyNumberFormat="1" applyFont="1" applyBorder="1" applyAlignment="1">
      <alignment horizontal="center" vertical="center"/>
    </xf>
    <xf numFmtId="0" fontId="32" fillId="0" borderId="0" xfId="45" applyNumberFormat="1" applyFont="1" applyBorder="1" applyAlignment="1">
      <alignment horizontal="center" vertical="center"/>
    </xf>
    <xf numFmtId="0" fontId="42" fillId="0" borderId="0" xfId="45" applyNumberFormat="1" applyFont="1" applyBorder="1" applyAlignment="1">
      <alignment horizontal="center" vertical="center"/>
    </xf>
    <xf numFmtId="0" fontId="42" fillId="0" borderId="11" xfId="45" applyNumberFormat="1" applyFont="1" applyBorder="1" applyAlignment="1">
      <alignment horizontal="center" vertical="center"/>
    </xf>
    <xf numFmtId="182" fontId="32" fillId="25" borderId="0" xfId="0" applyNumberFormat="1" applyFont="1" applyFill="1" applyBorder="1" applyAlignment="1">
      <alignment horizontal="right" vertical="center"/>
    </xf>
    <xf numFmtId="3" fontId="32" fillId="0" borderId="0" xfId="0" applyNumberFormat="1" applyFont="1">
      <alignment vertical="center"/>
    </xf>
    <xf numFmtId="0" fontId="32" fillId="0" borderId="0" xfId="0" applyNumberFormat="1" applyFont="1" applyBorder="1">
      <alignment vertical="center"/>
    </xf>
    <xf numFmtId="0" fontId="32" fillId="0" borderId="0" xfId="0" applyNumberFormat="1" applyFont="1">
      <alignment vertical="center"/>
    </xf>
    <xf numFmtId="0" fontId="35" fillId="0" borderId="0" xfId="0" applyFont="1" applyBorder="1" applyAlignment="1">
      <alignment vertical="center"/>
    </xf>
    <xf numFmtId="176" fontId="32" fillId="0" borderId="0" xfId="0" applyNumberFormat="1" applyFont="1" applyAlignment="1">
      <alignment vertical="center"/>
    </xf>
    <xf numFmtId="0" fontId="35" fillId="0" borderId="0" xfId="0" applyFont="1" applyAlignment="1">
      <alignment vertical="center"/>
    </xf>
    <xf numFmtId="0" fontId="32" fillId="0" borderId="0" xfId="0" applyNumberFormat="1" applyFont="1" applyAlignment="1">
      <alignment vertical="center"/>
    </xf>
    <xf numFmtId="0" fontId="2" fillId="0" borderId="10" xfId="0" applyNumberFormat="1" applyFont="1" applyBorder="1">
      <alignment vertical="center"/>
    </xf>
    <xf numFmtId="0" fontId="53" fillId="0" borderId="10" xfId="0" applyNumberFormat="1" applyFont="1" applyBorder="1" applyAlignment="1">
      <alignment horizontal="right" vertical="center"/>
    </xf>
    <xf numFmtId="0" fontId="33" fillId="0" borderId="49" xfId="0" applyNumberFormat="1" applyFont="1" applyBorder="1" applyAlignment="1">
      <alignment horizontal="distributed" vertical="center" wrapText="1" justifyLastLine="1"/>
    </xf>
    <xf numFmtId="0" fontId="33" fillId="0" borderId="49" xfId="0" applyNumberFormat="1" applyFont="1" applyBorder="1" applyAlignment="1">
      <alignment horizontal="distributed" vertical="center" justifyLastLine="1"/>
    </xf>
    <xf numFmtId="0" fontId="33" fillId="0" borderId="50" xfId="0" applyNumberFormat="1" applyFont="1" applyBorder="1" applyAlignment="1">
      <alignment horizontal="distributed" vertical="center" justifyLastLine="1"/>
    </xf>
    <xf numFmtId="0" fontId="54" fillId="0" borderId="52" xfId="0" applyNumberFormat="1" applyFont="1" applyBorder="1" applyAlignment="1">
      <alignment horizontal="center" vertical="center"/>
    </xf>
    <xf numFmtId="38" fontId="33" fillId="0" borderId="21" xfId="35" applyFont="1" applyBorder="1" applyAlignment="1">
      <alignment vertical="center"/>
    </xf>
    <xf numFmtId="38" fontId="33" fillId="0" borderId="0" xfId="35" applyFont="1" applyBorder="1" applyAlignment="1">
      <alignment vertical="center"/>
    </xf>
    <xf numFmtId="38" fontId="33" fillId="0" borderId="0" xfId="35" applyFont="1" applyBorder="1" applyAlignment="1">
      <alignment horizontal="right" vertical="center"/>
    </xf>
    <xf numFmtId="0" fontId="54" fillId="0" borderId="20" xfId="0" applyNumberFormat="1" applyFont="1" applyBorder="1" applyAlignment="1">
      <alignment horizontal="center" vertical="center"/>
    </xf>
    <xf numFmtId="0" fontId="54" fillId="0" borderId="51" xfId="0" applyNumberFormat="1" applyFont="1" applyBorder="1" applyAlignment="1">
      <alignment horizontal="center" vertical="center"/>
    </xf>
    <xf numFmtId="38" fontId="33" fillId="0" borderId="22" xfId="35" applyFont="1" applyBorder="1" applyAlignment="1">
      <alignment vertical="center"/>
    </xf>
    <xf numFmtId="38" fontId="33" fillId="0" borderId="10" xfId="35" applyFont="1" applyBorder="1" applyAlignment="1">
      <alignment vertical="center"/>
    </xf>
    <xf numFmtId="38" fontId="33" fillId="0" borderId="10" xfId="35" applyFont="1" applyBorder="1" applyAlignment="1">
      <alignment horizontal="right" vertical="center"/>
    </xf>
    <xf numFmtId="0" fontId="2" fillId="0" borderId="0" xfId="0" applyNumberFormat="1" applyFont="1">
      <alignment vertical="center"/>
    </xf>
    <xf numFmtId="0" fontId="24" fillId="0" borderId="0" xfId="0" applyNumberFormat="1" applyFont="1">
      <alignment vertical="center"/>
    </xf>
    <xf numFmtId="0" fontId="2" fillId="0" borderId="0" xfId="0" applyNumberFormat="1" applyFont="1" applyBorder="1">
      <alignment vertical="center"/>
    </xf>
    <xf numFmtId="0" fontId="32" fillId="0" borderId="10" xfId="0" applyNumberFormat="1" applyFont="1" applyBorder="1" applyAlignment="1">
      <alignment vertical="center"/>
    </xf>
    <xf numFmtId="0" fontId="33" fillId="0" borderId="49" xfId="0" applyNumberFormat="1" applyFont="1" applyBorder="1" applyAlignment="1">
      <alignment horizontal="center" vertical="center" wrapText="1"/>
    </xf>
    <xf numFmtId="0" fontId="33" fillId="0" borderId="49" xfId="0" applyNumberFormat="1" applyFont="1" applyBorder="1" applyAlignment="1">
      <alignment horizontal="center" vertical="center"/>
    </xf>
    <xf numFmtId="0" fontId="33" fillId="0" borderId="50" xfId="0" applyNumberFormat="1" applyFont="1" applyBorder="1" applyAlignment="1">
      <alignment horizontal="center" vertical="center"/>
    </xf>
    <xf numFmtId="0" fontId="33" fillId="0" borderId="31" xfId="0" applyNumberFormat="1" applyFont="1" applyBorder="1" applyAlignment="1">
      <alignment horizontal="center" vertical="center"/>
    </xf>
    <xf numFmtId="38" fontId="33" fillId="0" borderId="21" xfId="35" applyFont="1" applyBorder="1" applyAlignment="1">
      <alignment horizontal="right" vertical="center"/>
    </xf>
    <xf numFmtId="0" fontId="33" fillId="0" borderId="0" xfId="0" applyNumberFormat="1" applyFont="1" applyBorder="1" applyAlignment="1">
      <alignment horizontal="center" vertical="center"/>
    </xf>
    <xf numFmtId="0" fontId="33" fillId="0" borderId="10" xfId="0" applyNumberFormat="1" applyFont="1" applyBorder="1" applyAlignment="1">
      <alignment horizontal="center" vertical="center"/>
    </xf>
    <xf numFmtId="38" fontId="33" fillId="0" borderId="22" xfId="35" applyFont="1" applyBorder="1" applyAlignment="1">
      <alignment horizontal="right" vertical="center"/>
    </xf>
    <xf numFmtId="0" fontId="2" fillId="0" borderId="0" xfId="0" applyNumberFormat="1" applyFont="1" applyAlignment="1">
      <alignment horizontal="center" vertical="center"/>
    </xf>
    <xf numFmtId="0" fontId="25" fillId="0" borderId="0" xfId="0" applyNumberFormat="1" applyFont="1" applyBorder="1" applyAlignment="1">
      <alignment horizontal="right" vertical="center"/>
    </xf>
    <xf numFmtId="0" fontId="42" fillId="0" borderId="11" xfId="45" applyNumberFormat="1" applyFont="1" applyBorder="1" applyAlignment="1">
      <alignment horizontal="center" vertical="center"/>
    </xf>
    <xf numFmtId="0" fontId="41" fillId="0" borderId="0" xfId="0" applyNumberFormat="1" applyFont="1">
      <alignment vertical="center"/>
    </xf>
    <xf numFmtId="0" fontId="32" fillId="0" borderId="101" xfId="45" applyNumberFormat="1" applyFont="1" applyBorder="1" applyAlignment="1">
      <alignment horizontal="center" vertical="center"/>
    </xf>
    <xf numFmtId="0" fontId="32" fillId="0" borderId="99" xfId="45" applyNumberFormat="1" applyFont="1" applyBorder="1" applyAlignment="1">
      <alignment horizontal="center" vertical="center"/>
    </xf>
    <xf numFmtId="0" fontId="32" fillId="0" borderId="0" xfId="45" applyNumberFormat="1" applyFont="1" applyBorder="1">
      <alignment vertical="center"/>
    </xf>
    <xf numFmtId="3" fontId="32" fillId="0" borderId="10" xfId="45" applyNumberFormat="1" applyFont="1" applyBorder="1" applyAlignment="1">
      <alignment vertical="center"/>
    </xf>
    <xf numFmtId="3" fontId="32" fillId="0" borderId="10" xfId="45" applyNumberFormat="1" applyFont="1" applyBorder="1" applyAlignment="1">
      <alignment horizontal="right" vertical="center"/>
    </xf>
    <xf numFmtId="0" fontId="42" fillId="0" borderId="99" xfId="45" applyNumberFormat="1" applyFont="1" applyBorder="1" applyAlignment="1">
      <alignment horizontal="center" vertical="center"/>
    </xf>
    <xf numFmtId="0" fontId="42" fillId="0" borderId="100" xfId="45" applyNumberFormat="1" applyFont="1" applyBorder="1" applyAlignment="1">
      <alignment horizontal="center" vertical="center"/>
    </xf>
    <xf numFmtId="0" fontId="42" fillId="0" borderId="10" xfId="45" applyNumberFormat="1" applyFont="1" applyBorder="1" applyAlignment="1">
      <alignment horizontal="center" vertical="center"/>
    </xf>
    <xf numFmtId="0" fontId="42" fillId="0" borderId="101" xfId="45" applyNumberFormat="1" applyFont="1" applyBorder="1" applyAlignment="1">
      <alignment horizontal="center" vertical="center"/>
    </xf>
    <xf numFmtId="38" fontId="42" fillId="0" borderId="17" xfId="36" applyFont="1" applyBorder="1" applyAlignment="1">
      <alignment horizontal="right" vertical="center"/>
    </xf>
    <xf numFmtId="3" fontId="45" fillId="0" borderId="0" xfId="0" applyNumberFormat="1" applyFont="1">
      <alignment vertical="center"/>
    </xf>
    <xf numFmtId="49" fontId="45" fillId="0" borderId="0" xfId="0" applyNumberFormat="1" applyFont="1" applyAlignment="1">
      <alignment horizontal="right" vertical="center"/>
    </xf>
    <xf numFmtId="49" fontId="45" fillId="0" borderId="0" xfId="0" applyNumberFormat="1" applyFont="1" applyBorder="1" applyAlignment="1">
      <alignment horizontal="right" vertical="center"/>
    </xf>
    <xf numFmtId="3" fontId="42" fillId="0" borderId="0" xfId="0" applyNumberFormat="1" applyFont="1" applyAlignment="1">
      <alignment horizontal="right" vertical="center"/>
    </xf>
    <xf numFmtId="3" fontId="42" fillId="0" borderId="0" xfId="0" applyNumberFormat="1" applyFont="1" applyBorder="1">
      <alignment vertical="center"/>
    </xf>
    <xf numFmtId="0" fontId="41" fillId="0" borderId="0" xfId="0" applyNumberFormat="1" applyFont="1">
      <alignment vertical="center"/>
    </xf>
    <xf numFmtId="0" fontId="42" fillId="0" borderId="10" xfId="45" applyNumberFormat="1" applyFont="1" applyBorder="1" applyAlignment="1">
      <alignment horizontal="right" vertical="center"/>
    </xf>
    <xf numFmtId="0" fontId="42" fillId="0" borderId="13" xfId="45" applyNumberFormat="1" applyFont="1" applyBorder="1" applyAlignment="1">
      <alignment horizontal="center" vertical="center"/>
    </xf>
    <xf numFmtId="0" fontId="42" fillId="0" borderId="21" xfId="0" applyNumberFormat="1" applyFont="1" applyBorder="1">
      <alignment vertical="center"/>
    </xf>
    <xf numFmtId="0" fontId="41" fillId="0" borderId="0" xfId="45" applyNumberFormat="1" applyFont="1" applyAlignment="1">
      <alignment vertical="center"/>
    </xf>
    <xf numFmtId="0" fontId="42" fillId="0" borderId="20" xfId="45" applyFont="1" applyBorder="1" applyAlignment="1">
      <alignment horizontal="center" vertical="center"/>
    </xf>
    <xf numFmtId="38" fontId="42" fillId="0" borderId="0" xfId="36" applyFont="1" applyAlignment="1">
      <alignment vertical="center"/>
    </xf>
    <xf numFmtId="38" fontId="45" fillId="0" borderId="0" xfId="36" applyFont="1" applyAlignment="1">
      <alignment vertical="center"/>
    </xf>
    <xf numFmtId="38" fontId="45" fillId="0" borderId="0" xfId="36" applyFont="1">
      <alignment vertical="center"/>
    </xf>
    <xf numFmtId="0" fontId="42" fillId="0" borderId="20" xfId="45" applyFont="1" applyBorder="1" applyAlignment="1">
      <alignment vertical="center"/>
    </xf>
    <xf numFmtId="38" fontId="45" fillId="0" borderId="0" xfId="36" applyFont="1" applyAlignment="1">
      <alignment horizontal="right" vertical="center"/>
    </xf>
    <xf numFmtId="0" fontId="42" fillId="0" borderId="20" xfId="45" applyFont="1" applyBorder="1" applyAlignment="1">
      <alignment horizontal="left" vertical="center"/>
    </xf>
    <xf numFmtId="0" fontId="42" fillId="0" borderId="51" xfId="45" applyFont="1" applyBorder="1" applyAlignment="1">
      <alignment vertical="center"/>
    </xf>
    <xf numFmtId="38" fontId="42" fillId="0" borderId="0" xfId="36" applyFont="1" applyBorder="1" applyAlignment="1">
      <alignment vertical="center"/>
    </xf>
    <xf numFmtId="38" fontId="45" fillId="0" borderId="10" xfId="36" applyFont="1" applyBorder="1" applyAlignment="1">
      <alignment horizontal="right" vertical="center"/>
    </xf>
    <xf numFmtId="0" fontId="42" fillId="0" borderId="0" xfId="45" applyFont="1" applyBorder="1" applyAlignment="1">
      <alignment vertical="center"/>
    </xf>
    <xf numFmtId="0" fontId="41" fillId="0" borderId="0" xfId="45" applyFont="1" applyBorder="1" applyAlignment="1">
      <alignment vertical="center"/>
    </xf>
    <xf numFmtId="38" fontId="41" fillId="0" borderId="0" xfId="45" applyNumberFormat="1" applyFont="1">
      <alignment vertical="center"/>
    </xf>
    <xf numFmtId="38" fontId="41" fillId="0" borderId="0" xfId="45" applyNumberFormat="1" applyFont="1" applyBorder="1">
      <alignment vertical="center"/>
    </xf>
    <xf numFmtId="178" fontId="46" fillId="0" borderId="0" xfId="45" applyNumberFormat="1" applyFont="1" applyBorder="1" applyAlignment="1">
      <alignment horizontal="right" vertical="center"/>
    </xf>
    <xf numFmtId="0" fontId="42" fillId="0" borderId="0" xfId="45" applyFont="1" applyAlignment="1">
      <alignment vertical="center"/>
    </xf>
    <xf numFmtId="0" fontId="41" fillId="0" borderId="0" xfId="45" applyFont="1" applyAlignment="1">
      <alignment vertical="center"/>
    </xf>
    <xf numFmtId="38" fontId="41" fillId="0" borderId="0" xfId="45" applyNumberFormat="1" applyFont="1" applyBorder="1" applyAlignment="1">
      <alignment vertical="center"/>
    </xf>
    <xf numFmtId="0" fontId="46" fillId="0" borderId="0" xfId="45" applyFont="1" applyBorder="1" applyAlignment="1">
      <alignment vertical="center"/>
    </xf>
    <xf numFmtId="3" fontId="41" fillId="0" borderId="0" xfId="45" applyNumberFormat="1" applyFont="1">
      <alignment vertical="center"/>
    </xf>
    <xf numFmtId="3" fontId="41" fillId="0" borderId="10" xfId="45" applyNumberFormat="1" applyFont="1" applyBorder="1">
      <alignment vertical="center"/>
    </xf>
    <xf numFmtId="3" fontId="42" fillId="0" borderId="23" xfId="45" applyNumberFormat="1" applyFont="1" applyBorder="1" applyAlignment="1">
      <alignment horizontal="center" vertical="center"/>
    </xf>
    <xf numFmtId="3" fontId="42" fillId="0" borderId="20" xfId="45" applyNumberFormat="1" applyFont="1" applyBorder="1" applyAlignment="1">
      <alignment horizontal="center" vertical="center"/>
    </xf>
    <xf numFmtId="4" fontId="42" fillId="0" borderId="0" xfId="45" applyNumberFormat="1" applyFont="1">
      <alignment vertical="center"/>
    </xf>
    <xf numFmtId="3" fontId="42" fillId="0" borderId="0" xfId="45" applyNumberFormat="1" applyFont="1">
      <alignment vertical="center"/>
    </xf>
    <xf numFmtId="3" fontId="42" fillId="0" borderId="20" xfId="45" applyNumberFormat="1" applyFont="1" applyBorder="1" applyAlignment="1">
      <alignment horizontal="distributed" vertical="center"/>
    </xf>
    <xf numFmtId="3" fontId="42" fillId="0" borderId="51" xfId="45" applyNumberFormat="1" applyFont="1" applyBorder="1" applyAlignment="1">
      <alignment horizontal="distributed" vertical="center"/>
    </xf>
    <xf numFmtId="4" fontId="42" fillId="0" borderId="10" xfId="45" applyNumberFormat="1" applyFont="1" applyBorder="1">
      <alignment vertical="center"/>
    </xf>
    <xf numFmtId="0" fontId="2" fillId="0" borderId="10" xfId="45" applyNumberFormat="1" applyFont="1" applyBorder="1">
      <alignment vertical="center"/>
    </xf>
    <xf numFmtId="0" fontId="35" fillId="0" borderId="10" xfId="45" applyNumberFormat="1" applyFont="1" applyBorder="1" applyAlignment="1">
      <alignment horizontal="right" vertical="center"/>
    </xf>
    <xf numFmtId="0" fontId="33" fillId="0" borderId="13" xfId="45" applyNumberFormat="1" applyFont="1" applyBorder="1" applyAlignment="1">
      <alignment horizontal="center" vertical="center"/>
    </xf>
    <xf numFmtId="0" fontId="33" fillId="0" borderId="13" xfId="45" applyNumberFormat="1" applyFont="1" applyBorder="1" applyAlignment="1">
      <alignment horizontal="center" vertical="center" wrapText="1"/>
    </xf>
    <xf numFmtId="0" fontId="33" fillId="0" borderId="32" xfId="45" applyNumberFormat="1" applyFont="1" applyBorder="1" applyAlignment="1">
      <alignment horizontal="center" vertical="center" wrapText="1"/>
    </xf>
    <xf numFmtId="0" fontId="33" fillId="0" borderId="19" xfId="45" applyNumberFormat="1" applyFont="1" applyBorder="1" applyAlignment="1">
      <alignment horizontal="right" vertical="center"/>
    </xf>
    <xf numFmtId="0" fontId="33" fillId="0" borderId="60" xfId="45" applyNumberFormat="1" applyFont="1" applyBorder="1" applyAlignment="1">
      <alignment horizontal="right" vertical="center"/>
    </xf>
    <xf numFmtId="0" fontId="2" fillId="0" borderId="0" xfId="45" applyNumberFormat="1" applyFont="1" applyBorder="1">
      <alignment vertical="center"/>
    </xf>
    <xf numFmtId="0" fontId="45" fillId="0" borderId="35" xfId="0" applyNumberFormat="1" applyFont="1" applyBorder="1" applyAlignment="1">
      <alignment horizontal="center" vertical="center" wrapText="1"/>
    </xf>
    <xf numFmtId="0" fontId="41" fillId="0" borderId="0" xfId="0" applyNumberFormat="1" applyFont="1">
      <alignment vertical="center"/>
    </xf>
    <xf numFmtId="0" fontId="41" fillId="0" borderId="0" xfId="0" applyNumberFormat="1" applyFont="1">
      <alignment vertical="center"/>
    </xf>
    <xf numFmtId="182" fontId="42" fillId="25" borderId="0" xfId="0" applyNumberFormat="1" applyFont="1" applyFill="1" applyBorder="1" applyAlignment="1">
      <alignment horizontal="right" vertical="center"/>
    </xf>
    <xf numFmtId="182" fontId="42" fillId="25" borderId="10" xfId="0" applyNumberFormat="1" applyFont="1" applyFill="1" applyBorder="1" applyAlignment="1">
      <alignment horizontal="right" vertical="center"/>
    </xf>
    <xf numFmtId="0" fontId="41" fillId="0" borderId="0" xfId="0" applyNumberFormat="1" applyFont="1">
      <alignment vertical="center"/>
    </xf>
    <xf numFmtId="3" fontId="32" fillId="0" borderId="0" xfId="0" applyNumberFormat="1" applyFont="1" applyFill="1" applyAlignment="1">
      <alignment horizontal="right" vertical="center"/>
    </xf>
    <xf numFmtId="0" fontId="1" fillId="0" borderId="0" xfId="45">
      <alignment vertical="center"/>
    </xf>
    <xf numFmtId="0" fontId="59" fillId="0" borderId="0" xfId="45" applyFont="1">
      <alignment vertical="center"/>
    </xf>
    <xf numFmtId="0" fontId="60" fillId="0" borderId="0" xfId="45" applyFont="1">
      <alignment vertical="center"/>
    </xf>
    <xf numFmtId="0" fontId="60" fillId="0" borderId="0" xfId="45" applyFont="1" applyAlignment="1">
      <alignment horizontal="right" vertical="center"/>
    </xf>
    <xf numFmtId="0" fontId="61" fillId="0" borderId="0" xfId="29" applyFont="1" applyAlignment="1" applyProtection="1">
      <alignment vertical="center"/>
    </xf>
    <xf numFmtId="0" fontId="57" fillId="0" borderId="0" xfId="45" applyFont="1" applyAlignment="1">
      <alignment vertical="center"/>
    </xf>
    <xf numFmtId="0" fontId="58" fillId="0" borderId="0" xfId="45" applyFont="1" applyAlignment="1">
      <alignment vertical="center"/>
    </xf>
    <xf numFmtId="0" fontId="32" fillId="0" borderId="61" xfId="45" applyNumberFormat="1" applyFont="1" applyBorder="1" applyAlignment="1">
      <alignment horizontal="center" vertical="center" wrapText="1"/>
    </xf>
    <xf numFmtId="0" fontId="32" fillId="0" borderId="21" xfId="45" applyNumberFormat="1" applyFont="1" applyBorder="1" applyAlignment="1">
      <alignment horizontal="center" vertical="center" wrapText="1"/>
    </xf>
    <xf numFmtId="0" fontId="32" fillId="0" borderId="22" xfId="45" applyNumberFormat="1" applyFont="1" applyBorder="1" applyAlignment="1">
      <alignment horizontal="center" vertical="center" wrapText="1"/>
    </xf>
    <xf numFmtId="0" fontId="32" fillId="0" borderId="49" xfId="45" applyNumberFormat="1" applyFont="1" applyBorder="1" applyAlignment="1">
      <alignment horizontal="center" vertical="center" shrinkToFit="1"/>
    </xf>
    <xf numFmtId="0" fontId="32" fillId="0" borderId="99" xfId="45" applyNumberFormat="1" applyFont="1" applyBorder="1" applyAlignment="1">
      <alignment horizontal="center" vertical="center" shrinkToFit="1"/>
    </xf>
    <xf numFmtId="0" fontId="32" fillId="0" borderId="49" xfId="45" applyNumberFormat="1" applyFont="1" applyBorder="1" applyAlignment="1">
      <alignment horizontal="center" vertical="center"/>
    </xf>
    <xf numFmtId="0" fontId="32" fillId="0" borderId="99" xfId="45" applyNumberFormat="1" applyFont="1" applyBorder="1" applyAlignment="1">
      <alignment horizontal="center" vertical="center"/>
    </xf>
    <xf numFmtId="0" fontId="32" fillId="0" borderId="17" xfId="45" applyNumberFormat="1" applyFont="1" applyBorder="1" applyAlignment="1">
      <alignment horizontal="center" vertical="center"/>
    </xf>
    <xf numFmtId="0" fontId="32" fillId="0" borderId="11" xfId="45" applyNumberFormat="1" applyFont="1" applyBorder="1" applyAlignment="1">
      <alignment horizontal="center" vertical="center"/>
    </xf>
    <xf numFmtId="0" fontId="32" fillId="0" borderId="48" xfId="45" applyNumberFormat="1" applyFont="1" applyBorder="1" applyAlignment="1">
      <alignment horizontal="center" vertical="center" wrapText="1"/>
    </xf>
    <xf numFmtId="0" fontId="32" fillId="0" borderId="0" xfId="45" applyNumberFormat="1" applyFont="1" applyBorder="1" applyAlignment="1">
      <alignment horizontal="center" vertical="center" wrapText="1"/>
    </xf>
    <xf numFmtId="0" fontId="32" fillId="0" borderId="10" xfId="45" applyNumberFormat="1" applyFont="1" applyBorder="1" applyAlignment="1">
      <alignment horizontal="center" vertical="center" wrapText="1"/>
    </xf>
    <xf numFmtId="0" fontId="32" fillId="0" borderId="58" xfId="45" applyNumberFormat="1" applyFont="1" applyBorder="1" applyAlignment="1">
      <alignment horizontal="center" vertical="center"/>
    </xf>
    <xf numFmtId="0" fontId="29" fillId="0" borderId="0" xfId="45" applyNumberFormat="1" applyFont="1" applyAlignment="1">
      <alignment horizontal="center" vertical="center"/>
    </xf>
    <xf numFmtId="0" fontId="32" fillId="0" borderId="0" xfId="45" applyNumberFormat="1" applyFont="1" applyBorder="1" applyAlignment="1">
      <alignment horizontal="center" vertical="center"/>
    </xf>
    <xf numFmtId="0" fontId="32" fillId="0" borderId="10" xfId="45" applyNumberFormat="1" applyFont="1" applyBorder="1" applyAlignment="1">
      <alignment horizontal="center" vertical="center"/>
    </xf>
    <xf numFmtId="0" fontId="32" fillId="0" borderId="62" xfId="45" applyNumberFormat="1" applyFont="1" applyBorder="1" applyAlignment="1">
      <alignment horizontal="center" vertical="center"/>
    </xf>
    <xf numFmtId="0" fontId="32" fillId="0" borderId="63" xfId="45" applyNumberFormat="1" applyFont="1" applyBorder="1" applyAlignment="1">
      <alignment horizontal="center" vertical="center"/>
    </xf>
    <xf numFmtId="0" fontId="32" fillId="0" borderId="50" xfId="45" applyNumberFormat="1" applyFont="1" applyBorder="1" applyAlignment="1">
      <alignment horizontal="center" vertical="center" shrinkToFit="1"/>
    </xf>
    <xf numFmtId="0" fontId="32" fillId="0" borderId="100" xfId="45" applyNumberFormat="1" applyFont="1" applyBorder="1" applyAlignment="1">
      <alignment horizontal="center" vertical="center" shrinkToFit="1"/>
    </xf>
    <xf numFmtId="0" fontId="32" fillId="0" borderId="49" xfId="45" applyNumberFormat="1" applyFont="1" applyBorder="1" applyAlignment="1">
      <alignment horizontal="center" vertical="center" wrapText="1"/>
    </xf>
    <xf numFmtId="0" fontId="32" fillId="0" borderId="99" xfId="45" applyNumberFormat="1" applyFont="1" applyBorder="1" applyAlignment="1">
      <alignment horizontal="center" vertical="center" wrapText="1"/>
    </xf>
    <xf numFmtId="0" fontId="42" fillId="0" borderId="50" xfId="45" applyNumberFormat="1" applyFont="1" applyBorder="1" applyAlignment="1">
      <alignment horizontal="center" vertical="center" shrinkToFit="1"/>
    </xf>
    <xf numFmtId="0" fontId="42" fillId="0" borderId="58" xfId="45" applyNumberFormat="1" applyFont="1" applyBorder="1" applyAlignment="1">
      <alignment horizontal="center" vertical="center" shrinkToFit="1"/>
    </xf>
    <xf numFmtId="0" fontId="42" fillId="0" borderId="50" xfId="45" applyNumberFormat="1" applyFont="1" applyBorder="1" applyAlignment="1">
      <alignment horizontal="center" vertical="center"/>
    </xf>
    <xf numFmtId="0" fontId="42" fillId="0" borderId="72" xfId="45" applyNumberFormat="1" applyFont="1" applyBorder="1" applyAlignment="1">
      <alignment horizontal="center" vertical="center"/>
    </xf>
    <xf numFmtId="0" fontId="42" fillId="0" borderId="0" xfId="45" applyNumberFormat="1" applyFont="1" applyBorder="1" applyAlignment="1">
      <alignment vertical="center" wrapText="1"/>
    </xf>
    <xf numFmtId="0" fontId="48" fillId="0" borderId="0" xfId="45" applyFont="1" applyBorder="1" applyAlignment="1">
      <alignment vertical="center"/>
    </xf>
    <xf numFmtId="0" fontId="48" fillId="0" borderId="0" xfId="45" applyFont="1" applyAlignment="1">
      <alignment vertical="center"/>
    </xf>
    <xf numFmtId="0" fontId="50" fillId="0" borderId="0" xfId="45" applyNumberFormat="1" applyFont="1" applyAlignment="1">
      <alignment horizontal="center" vertical="center"/>
    </xf>
    <xf numFmtId="0" fontId="42" fillId="0" borderId="48" xfId="45" applyNumberFormat="1" applyFont="1" applyBorder="1" applyAlignment="1">
      <alignment horizontal="center" vertical="center"/>
    </xf>
    <xf numFmtId="0" fontId="42" fillId="0" borderId="0" xfId="45" applyNumberFormat="1" applyFont="1" applyBorder="1" applyAlignment="1">
      <alignment horizontal="center" vertical="center"/>
    </xf>
    <xf numFmtId="0" fontId="42" fillId="0" borderId="10" xfId="45" applyNumberFormat="1" applyFont="1" applyBorder="1" applyAlignment="1">
      <alignment horizontal="center" vertical="center"/>
    </xf>
    <xf numFmtId="0" fontId="42" fillId="0" borderId="73" xfId="45" applyNumberFormat="1" applyFont="1" applyBorder="1" applyAlignment="1">
      <alignment horizontal="center" vertical="center"/>
    </xf>
    <xf numFmtId="0" fontId="42" fillId="0" borderId="63" xfId="45" applyNumberFormat="1" applyFont="1" applyBorder="1" applyAlignment="1">
      <alignment horizontal="center" vertical="center"/>
    </xf>
    <xf numFmtId="0" fontId="42" fillId="0" borderId="55" xfId="45" applyNumberFormat="1" applyFont="1" applyBorder="1" applyAlignment="1">
      <alignment horizontal="center" vertical="center"/>
    </xf>
    <xf numFmtId="0" fontId="42" fillId="0" borderId="82" xfId="45" applyNumberFormat="1" applyFont="1" applyBorder="1" applyAlignment="1">
      <alignment horizontal="center" vertical="center"/>
    </xf>
    <xf numFmtId="0" fontId="42" fillId="0" borderId="55" xfId="45" applyNumberFormat="1" applyFont="1" applyBorder="1" applyAlignment="1">
      <alignment horizontal="center" vertical="center" shrinkToFit="1"/>
    </xf>
    <xf numFmtId="0" fontId="42" fillId="0" borderId="10" xfId="45" applyNumberFormat="1" applyFont="1" applyBorder="1" applyAlignment="1">
      <alignment horizontal="right" vertical="center"/>
    </xf>
    <xf numFmtId="0" fontId="42" fillId="0" borderId="61" xfId="45" applyNumberFormat="1" applyFont="1" applyBorder="1" applyAlignment="1">
      <alignment horizontal="center" vertical="center" shrinkToFit="1"/>
    </xf>
    <xf numFmtId="0" fontId="42" fillId="0" borderId="48" xfId="45" applyNumberFormat="1" applyFont="1" applyBorder="1" applyAlignment="1">
      <alignment horizontal="center" vertical="center" shrinkToFit="1"/>
    </xf>
    <xf numFmtId="0" fontId="42" fillId="0" borderId="15" xfId="45" applyNumberFormat="1" applyFont="1" applyBorder="1" applyAlignment="1">
      <alignment horizontal="center" vertical="center" shrinkToFit="1"/>
    </xf>
    <xf numFmtId="0" fontId="42" fillId="0" borderId="19" xfId="45" applyNumberFormat="1" applyFont="1" applyBorder="1" applyAlignment="1">
      <alignment horizontal="center" vertical="center" shrinkToFit="1"/>
    </xf>
    <xf numFmtId="0" fontId="51" fillId="0" borderId="50" xfId="45" applyNumberFormat="1" applyFont="1" applyFill="1" applyBorder="1" applyAlignment="1">
      <alignment horizontal="center" vertical="center" wrapText="1"/>
    </xf>
    <xf numFmtId="0" fontId="51" fillId="0" borderId="58" xfId="45" applyNumberFormat="1" applyFont="1" applyFill="1" applyBorder="1" applyAlignment="1">
      <alignment horizontal="center" vertical="center" wrapText="1"/>
    </xf>
    <xf numFmtId="0" fontId="42" fillId="0" borderId="66" xfId="45" applyNumberFormat="1" applyFont="1" applyBorder="1" applyAlignment="1">
      <alignment horizontal="center" vertical="center"/>
    </xf>
    <xf numFmtId="0" fontId="42" fillId="0" borderId="72" xfId="45" applyNumberFormat="1" applyFont="1" applyBorder="1" applyAlignment="1">
      <alignment horizontal="center" vertical="center" shrinkToFit="1"/>
    </xf>
    <xf numFmtId="0" fontId="42" fillId="0" borderId="13" xfId="45" applyNumberFormat="1" applyFont="1" applyBorder="1" applyAlignment="1">
      <alignment horizontal="center" vertical="center" shrinkToFit="1"/>
    </xf>
    <xf numFmtId="0" fontId="42" fillId="0" borderId="14" xfId="45" applyNumberFormat="1" applyFont="1" applyBorder="1" applyAlignment="1">
      <alignment horizontal="center" vertical="center" shrinkToFit="1"/>
    </xf>
    <xf numFmtId="0" fontId="42" fillId="0" borderId="59" xfId="45" applyNumberFormat="1" applyFont="1" applyBorder="1" applyAlignment="1">
      <alignment horizontal="center" vertical="center" shrinkToFit="1"/>
    </xf>
    <xf numFmtId="0" fontId="42" fillId="0" borderId="62" xfId="45" applyNumberFormat="1" applyFont="1" applyBorder="1" applyAlignment="1">
      <alignment horizontal="center" vertical="center"/>
    </xf>
    <xf numFmtId="0" fontId="42" fillId="0" borderId="0" xfId="45" applyNumberFormat="1" applyFont="1" applyBorder="1" applyAlignment="1">
      <alignment horizontal="center" vertical="center" shrinkToFit="1"/>
    </xf>
    <xf numFmtId="0" fontId="42" fillId="0" borderId="83" xfId="45" applyNumberFormat="1" applyFont="1" applyBorder="1" applyAlignment="1">
      <alignment horizontal="center" vertical="center"/>
    </xf>
    <xf numFmtId="0" fontId="42" fillId="0" borderId="11" xfId="45" applyNumberFormat="1" applyFont="1" applyBorder="1" applyAlignment="1">
      <alignment horizontal="center" vertical="center"/>
    </xf>
    <xf numFmtId="0" fontId="42" fillId="0" borderId="59" xfId="45" applyNumberFormat="1" applyFont="1" applyBorder="1" applyAlignment="1">
      <alignment horizontal="center" vertical="center"/>
    </xf>
    <xf numFmtId="0" fontId="42" fillId="0" borderId="13" xfId="45" applyNumberFormat="1" applyFont="1" applyBorder="1" applyAlignment="1">
      <alignment horizontal="center" vertical="center"/>
    </xf>
    <xf numFmtId="0" fontId="42" fillId="0" borderId="23" xfId="45" applyNumberFormat="1" applyFont="1" applyBorder="1" applyAlignment="1">
      <alignment horizontal="center" vertical="center" shrinkToFit="1"/>
    </xf>
    <xf numFmtId="0" fontId="42" fillId="0" borderId="60" xfId="45" applyNumberFormat="1" applyFont="1" applyBorder="1" applyAlignment="1">
      <alignment horizontal="center" vertical="center" shrinkToFit="1"/>
    </xf>
    <xf numFmtId="0" fontId="42" fillId="0" borderId="62" xfId="45" applyNumberFormat="1" applyFont="1" applyBorder="1" applyAlignment="1">
      <alignment horizontal="center" vertical="center" shrinkToFit="1"/>
    </xf>
    <xf numFmtId="0" fontId="42" fillId="0" borderId="63" xfId="45" applyNumberFormat="1" applyFont="1" applyBorder="1" applyAlignment="1">
      <alignment horizontal="center" vertical="center" shrinkToFit="1"/>
    </xf>
    <xf numFmtId="0" fontId="50" fillId="0" borderId="0" xfId="0" applyNumberFormat="1" applyFont="1" applyAlignment="1">
      <alignment horizontal="center" vertical="center"/>
    </xf>
    <xf numFmtId="0" fontId="42" fillId="0" borderId="48" xfId="0" applyNumberFormat="1" applyFont="1" applyBorder="1" applyAlignment="1">
      <alignment vertical="center"/>
    </xf>
    <xf numFmtId="0" fontId="39" fillId="0" borderId="0" xfId="0" applyNumberFormat="1" applyFont="1" applyAlignment="1">
      <alignment horizontal="center"/>
    </xf>
    <xf numFmtId="0" fontId="50" fillId="0" borderId="0" xfId="0" applyFont="1" applyAlignment="1">
      <alignment horizontal="center"/>
    </xf>
    <xf numFmtId="0" fontId="42" fillId="0" borderId="0" xfId="0" applyFont="1" applyAlignment="1">
      <alignment vertical="center"/>
    </xf>
    <xf numFmtId="0" fontId="42" fillId="0" borderId="10" xfId="0" applyFont="1" applyBorder="1" applyAlignment="1">
      <alignment horizontal="right" vertical="center"/>
    </xf>
    <xf numFmtId="0" fontId="52" fillId="0" borderId="0" xfId="0" applyNumberFormat="1" applyFont="1" applyAlignment="1">
      <alignment horizontal="center" vertical="center"/>
    </xf>
    <xf numFmtId="0" fontId="45" fillId="0" borderId="70" xfId="0" applyNumberFormat="1" applyFont="1" applyBorder="1" applyAlignment="1">
      <alignment horizontal="center" vertical="center"/>
    </xf>
    <xf numFmtId="0" fontId="45" fillId="0" borderId="60" xfId="0" applyNumberFormat="1" applyFont="1" applyBorder="1" applyAlignment="1">
      <alignment horizontal="center" vertical="center"/>
    </xf>
    <xf numFmtId="0" fontId="45" fillId="0" borderId="64" xfId="0" applyNumberFormat="1" applyFont="1" applyBorder="1" applyAlignment="1">
      <alignment horizontal="center" vertical="center" wrapText="1"/>
    </xf>
    <xf numFmtId="0" fontId="45" fillId="0" borderId="65" xfId="0" applyNumberFormat="1" applyFont="1" applyBorder="1" applyAlignment="1">
      <alignment horizontal="center" vertical="center" wrapText="1"/>
    </xf>
    <xf numFmtId="0" fontId="46" fillId="0" borderId="64" xfId="0" applyNumberFormat="1" applyFont="1" applyBorder="1" applyAlignment="1">
      <alignment horizontal="center" vertical="center" wrapText="1"/>
    </xf>
    <xf numFmtId="0" fontId="46" fillId="0" borderId="65" xfId="0" applyNumberFormat="1" applyFont="1" applyBorder="1" applyAlignment="1">
      <alignment horizontal="center" vertical="center" wrapText="1"/>
    </xf>
    <xf numFmtId="0" fontId="46" fillId="0" borderId="71" xfId="0" applyNumberFormat="1" applyFont="1" applyBorder="1" applyAlignment="1">
      <alignment horizontal="center" vertical="center" wrapText="1"/>
    </xf>
    <xf numFmtId="0" fontId="46" fillId="0" borderId="23" xfId="0" applyNumberFormat="1" applyFont="1" applyBorder="1" applyAlignment="1">
      <alignment horizontal="center" vertical="center" wrapText="1"/>
    </xf>
    <xf numFmtId="0" fontId="42" fillId="0" borderId="62" xfId="0" applyNumberFormat="1" applyFont="1" applyBorder="1" applyAlignment="1">
      <alignment horizontal="center" vertical="center" wrapText="1"/>
    </xf>
    <xf numFmtId="0" fontId="42" fillId="0" borderId="66" xfId="0" applyNumberFormat="1" applyFont="1" applyBorder="1" applyAlignment="1">
      <alignment horizontal="center" vertical="center" wrapText="1"/>
    </xf>
    <xf numFmtId="0" fontId="45" fillId="0" borderId="67" xfId="0" applyNumberFormat="1" applyFont="1" applyBorder="1" applyAlignment="1">
      <alignment horizontal="center" vertical="center" wrapText="1"/>
    </xf>
    <xf numFmtId="0" fontId="45" fillId="0" borderId="68" xfId="0" applyNumberFormat="1" applyFont="1" applyBorder="1" applyAlignment="1">
      <alignment horizontal="center" vertical="center" wrapText="1"/>
    </xf>
    <xf numFmtId="0" fontId="45" fillId="0" borderId="69" xfId="0" applyNumberFormat="1" applyFont="1" applyBorder="1" applyAlignment="1">
      <alignment horizontal="center" vertical="center" wrapText="1"/>
    </xf>
    <xf numFmtId="0" fontId="45" fillId="0" borderId="40" xfId="0" applyNumberFormat="1" applyFont="1" applyBorder="1" applyAlignment="1">
      <alignment horizontal="center" vertical="center" wrapText="1"/>
    </xf>
    <xf numFmtId="0" fontId="45" fillId="0" borderId="72" xfId="0" applyNumberFormat="1" applyFont="1" applyBorder="1" applyAlignment="1">
      <alignment horizontal="distributed" vertical="center"/>
    </xf>
    <xf numFmtId="0" fontId="45" fillId="0" borderId="82" xfId="0" applyNumberFormat="1" applyFont="1" applyBorder="1" applyAlignment="1">
      <alignment horizontal="distributed" vertical="center"/>
    </xf>
    <xf numFmtId="0" fontId="45" fillId="0" borderId="35" xfId="0" applyNumberFormat="1" applyFont="1" applyBorder="1" applyAlignment="1">
      <alignment horizontal="center" vertical="center" wrapText="1"/>
    </xf>
    <xf numFmtId="0" fontId="48" fillId="0" borderId="20" xfId="0" applyFont="1" applyBorder="1" applyAlignment="1">
      <alignment vertical="center" wrapText="1"/>
    </xf>
    <xf numFmtId="0" fontId="45" fillId="0" borderId="19" xfId="0" applyNumberFormat="1" applyFont="1" applyBorder="1" applyAlignment="1">
      <alignment horizontal="center" vertical="center" shrinkToFit="1"/>
    </xf>
    <xf numFmtId="0" fontId="45" fillId="0" borderId="60" xfId="0" applyNumberFormat="1" applyFont="1" applyBorder="1" applyAlignment="1">
      <alignment horizontal="center" vertical="center" shrinkToFit="1"/>
    </xf>
    <xf numFmtId="0" fontId="45" fillId="0" borderId="84" xfId="0" applyNumberFormat="1" applyFont="1" applyBorder="1" applyAlignment="1">
      <alignment horizontal="center" vertical="center" shrinkToFit="1"/>
    </xf>
    <xf numFmtId="0" fontId="48" fillId="0" borderId="20" xfId="0" applyFont="1" applyBorder="1" applyAlignment="1">
      <alignment horizontal="center" vertical="center" wrapText="1"/>
    </xf>
    <xf numFmtId="0" fontId="45" fillId="0" borderId="85" xfId="0" applyNumberFormat="1" applyFont="1" applyBorder="1" applyAlignment="1">
      <alignment horizontal="center" vertical="center" wrapText="1"/>
    </xf>
    <xf numFmtId="0" fontId="48" fillId="0" borderId="86" xfId="0" applyFont="1" applyBorder="1" applyAlignment="1">
      <alignment vertical="center" wrapText="1"/>
    </xf>
    <xf numFmtId="0" fontId="48" fillId="0" borderId="87" xfId="0" applyFont="1" applyBorder="1" applyAlignment="1">
      <alignment vertical="center" wrapText="1"/>
    </xf>
    <xf numFmtId="0" fontId="45" fillId="0" borderId="88" xfId="0" applyNumberFormat="1" applyFont="1" applyBorder="1" applyAlignment="1">
      <alignment horizontal="center" vertical="center" wrapText="1"/>
    </xf>
    <xf numFmtId="0" fontId="42" fillId="0" borderId="15" xfId="0" applyFont="1" applyBorder="1" applyAlignment="1">
      <alignment horizontal="distributed" vertical="center"/>
    </xf>
    <xf numFmtId="0" fontId="42" fillId="0" borderId="19" xfId="0" applyFont="1" applyBorder="1" applyAlignment="1">
      <alignment horizontal="distributed" vertical="center"/>
    </xf>
    <xf numFmtId="0" fontId="42" fillId="0" borderId="50" xfId="0" applyFont="1" applyBorder="1" applyAlignment="1">
      <alignment horizontal="distributed" vertical="center"/>
    </xf>
    <xf numFmtId="0" fontId="42" fillId="0" borderId="58" xfId="0" applyFont="1" applyBorder="1" applyAlignment="1">
      <alignment horizontal="distributed" vertical="center"/>
    </xf>
    <xf numFmtId="0" fontId="42" fillId="0" borderId="72" xfId="0" applyFont="1" applyBorder="1" applyAlignment="1">
      <alignment horizontal="distributed" vertical="center"/>
    </xf>
    <xf numFmtId="0" fontId="42" fillId="0" borderId="20" xfId="0" applyFont="1" applyBorder="1" applyAlignment="1">
      <alignment horizontal="center" vertical="center"/>
    </xf>
    <xf numFmtId="0" fontId="42" fillId="0" borderId="39" xfId="0" applyFont="1" applyBorder="1" applyAlignment="1">
      <alignment horizontal="center" vertical="center"/>
    </xf>
    <xf numFmtId="0" fontId="42" fillId="0" borderId="27" xfId="0" applyFont="1" applyBorder="1" applyAlignment="1">
      <alignment horizontal="center" vertical="center"/>
    </xf>
    <xf numFmtId="0" fontId="42" fillId="0" borderId="16" xfId="0" applyFont="1" applyBorder="1" applyAlignment="1">
      <alignment horizontal="center" vertical="center"/>
    </xf>
    <xf numFmtId="0" fontId="42" fillId="0" borderId="39" xfId="0" applyFont="1" applyBorder="1" applyAlignment="1">
      <alignment horizontal="distributed" vertical="center"/>
    </xf>
    <xf numFmtId="0" fontId="42" fillId="0" borderId="29" xfId="0" applyFont="1" applyBorder="1" applyAlignment="1">
      <alignment horizontal="center" vertical="center"/>
    </xf>
    <xf numFmtId="0" fontId="50" fillId="0" borderId="0" xfId="0" applyFont="1" applyAlignment="1">
      <alignment horizontal="center" vertical="center"/>
    </xf>
    <xf numFmtId="0" fontId="42" fillId="0" borderId="42" xfId="0" applyFont="1" applyBorder="1" applyAlignment="1">
      <alignment horizontal="center" vertical="center"/>
    </xf>
    <xf numFmtId="0" fontId="42" fillId="0" borderId="15" xfId="0" applyFont="1" applyBorder="1" applyAlignment="1">
      <alignment horizontal="center" vertical="center"/>
    </xf>
    <xf numFmtId="0" fontId="42" fillId="0" borderId="35" xfId="0" applyFont="1" applyBorder="1" applyAlignment="1">
      <alignment horizontal="center" vertical="center"/>
    </xf>
    <xf numFmtId="0" fontId="42" fillId="0" borderId="48" xfId="0" applyNumberFormat="1" applyFont="1" applyBorder="1" applyAlignment="1">
      <alignment horizontal="distributed" vertical="center"/>
    </xf>
    <xf numFmtId="0" fontId="42" fillId="0" borderId="50" xfId="0" applyNumberFormat="1" applyFont="1" applyBorder="1" applyAlignment="1">
      <alignment horizontal="distributed" vertical="center"/>
    </xf>
    <xf numFmtId="0" fontId="42" fillId="0" borderId="72" xfId="0" applyNumberFormat="1" applyFont="1" applyBorder="1" applyAlignment="1">
      <alignment horizontal="distributed" vertical="center"/>
    </xf>
    <xf numFmtId="0" fontId="42" fillId="0" borderId="58" xfId="0" applyNumberFormat="1" applyFont="1" applyBorder="1" applyAlignment="1">
      <alignment horizontal="distributed" vertical="center"/>
    </xf>
    <xf numFmtId="0" fontId="42" fillId="0" borderId="42" xfId="0" applyNumberFormat="1" applyFont="1" applyBorder="1" applyAlignment="1">
      <alignment horizontal="distributed" vertical="center"/>
    </xf>
    <xf numFmtId="0" fontId="42" fillId="0" borderId="15" xfId="0" applyNumberFormat="1" applyFont="1" applyBorder="1" applyAlignment="1">
      <alignment horizontal="distributed" vertical="center"/>
    </xf>
    <xf numFmtId="0" fontId="42" fillId="0" borderId="33" xfId="0" applyNumberFormat="1" applyFont="1" applyBorder="1" applyAlignment="1">
      <alignment horizontal="center" vertical="center"/>
    </xf>
    <xf numFmtId="0" fontId="42" fillId="0" borderId="89" xfId="0" applyNumberFormat="1" applyFont="1" applyBorder="1" applyAlignment="1">
      <alignment horizontal="center" vertical="center"/>
    </xf>
    <xf numFmtId="0" fontId="42" fillId="0" borderId="80" xfId="0" applyNumberFormat="1" applyFont="1" applyBorder="1" applyAlignment="1">
      <alignment horizontal="center" vertical="center" wrapText="1"/>
    </xf>
    <xf numFmtId="0" fontId="42" fillId="0" borderId="79" xfId="0" applyNumberFormat="1" applyFont="1" applyBorder="1" applyAlignment="1">
      <alignment horizontal="center" vertical="center" wrapText="1"/>
    </xf>
    <xf numFmtId="0" fontId="42" fillId="0" borderId="11" xfId="0" applyNumberFormat="1" applyFont="1" applyBorder="1" applyAlignment="1">
      <alignment horizontal="center" vertical="center"/>
    </xf>
    <xf numFmtId="0" fontId="42" fillId="0" borderId="59" xfId="0" applyNumberFormat="1" applyFont="1" applyBorder="1" applyAlignment="1">
      <alignment horizontal="center" vertical="center"/>
    </xf>
    <xf numFmtId="0" fontId="42" fillId="0" borderId="62" xfId="0" applyNumberFormat="1" applyFont="1" applyBorder="1" applyAlignment="1">
      <alignment horizontal="distributed" vertical="center"/>
    </xf>
    <xf numFmtId="0" fontId="42" fillId="0" borderId="63" xfId="0" applyNumberFormat="1" applyFont="1" applyBorder="1" applyAlignment="1">
      <alignment horizontal="distributed" vertical="center"/>
    </xf>
    <xf numFmtId="0" fontId="42" fillId="0" borderId="27" xfId="0" applyNumberFormat="1" applyFont="1" applyBorder="1" applyAlignment="1">
      <alignment horizontal="distributed" vertical="center"/>
    </xf>
    <xf numFmtId="0" fontId="42" fillId="0" borderId="16" xfId="0" applyNumberFormat="1" applyFont="1" applyBorder="1" applyAlignment="1">
      <alignment horizontal="distributed" vertical="center"/>
    </xf>
    <xf numFmtId="0" fontId="42" fillId="0" borderId="61" xfId="0" applyNumberFormat="1" applyFont="1" applyBorder="1" applyAlignment="1">
      <alignment horizontal="center" vertical="center" wrapText="1"/>
    </xf>
    <xf numFmtId="0" fontId="42" fillId="0" borderId="21" xfId="0" applyNumberFormat="1" applyFont="1" applyBorder="1" applyAlignment="1">
      <alignment horizontal="center" vertical="center" wrapText="1"/>
    </xf>
    <xf numFmtId="0" fontId="42" fillId="0" borderId="15" xfId="0" applyNumberFormat="1" applyFont="1" applyBorder="1" applyAlignment="1">
      <alignment horizontal="center" vertical="center" wrapText="1"/>
    </xf>
    <xf numFmtId="0" fontId="42" fillId="0" borderId="17" xfId="0" applyNumberFormat="1" applyFont="1" applyBorder="1" applyAlignment="1">
      <alignment horizontal="center" vertical="center" wrapText="1"/>
    </xf>
    <xf numFmtId="0" fontId="42" fillId="0" borderId="13" xfId="0" applyNumberFormat="1" applyFont="1" applyBorder="1" applyAlignment="1">
      <alignment horizontal="center" vertical="center" wrapText="1"/>
    </xf>
    <xf numFmtId="0" fontId="29" fillId="0" borderId="0" xfId="0" applyFont="1" applyAlignment="1">
      <alignment horizontal="center" vertical="center"/>
    </xf>
    <xf numFmtId="0" fontId="32" fillId="0" borderId="73" xfId="0" applyFont="1" applyBorder="1" applyAlignment="1">
      <alignment horizontal="distributed" vertical="center" wrapText="1"/>
    </xf>
    <xf numFmtId="0" fontId="32" fillId="0" borderId="66" xfId="0" applyFont="1" applyBorder="1" applyAlignment="1">
      <alignment horizontal="distributed" vertical="center" wrapText="1"/>
    </xf>
    <xf numFmtId="0" fontId="32" fillId="0" borderId="73"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63" xfId="0" applyFont="1" applyBorder="1" applyAlignment="1">
      <alignment horizontal="distributed" vertical="center" wrapText="1"/>
    </xf>
    <xf numFmtId="0" fontId="32" fillId="0" borderId="74"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7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73" xfId="0" applyFont="1" applyBorder="1" applyAlignment="1">
      <alignment horizontal="right" vertical="center" wrapText="1"/>
    </xf>
    <xf numFmtId="0" fontId="32" fillId="0" borderId="63" xfId="0" applyFont="1" applyBorder="1" applyAlignment="1">
      <alignment horizontal="right" vertical="center" wrapText="1"/>
    </xf>
    <xf numFmtId="0" fontId="32" fillId="0" borderId="66" xfId="0" applyFont="1" applyBorder="1" applyAlignment="1">
      <alignment horizontal="center" vertical="center" wrapText="1"/>
    </xf>
    <xf numFmtId="0" fontId="42" fillId="0" borderId="14" xfId="0" applyNumberFormat="1" applyFont="1" applyBorder="1" applyAlignment="1">
      <alignment horizontal="center" vertical="center"/>
    </xf>
    <xf numFmtId="0" fontId="42" fillId="0" borderId="32" xfId="0" applyNumberFormat="1" applyFont="1" applyBorder="1" applyAlignment="1">
      <alignment horizontal="distributed" vertical="center"/>
    </xf>
    <xf numFmtId="0" fontId="42" fillId="0" borderId="33" xfId="0" applyNumberFormat="1" applyFont="1" applyBorder="1" applyAlignment="1">
      <alignment horizontal="distributed" vertical="center"/>
    </xf>
    <xf numFmtId="0" fontId="42" fillId="0" borderId="91" xfId="0" applyNumberFormat="1" applyFont="1" applyBorder="1" applyAlignment="1">
      <alignment horizontal="distributed" vertical="center"/>
    </xf>
    <xf numFmtId="0" fontId="42" fillId="0" borderId="91" xfId="0" applyNumberFormat="1" applyFont="1" applyBorder="1" applyAlignment="1">
      <alignment horizontal="center" vertical="center"/>
    </xf>
    <xf numFmtId="0" fontId="42" fillId="0" borderId="80" xfId="0" applyNumberFormat="1" applyFont="1" applyBorder="1" applyAlignment="1">
      <alignment horizontal="distributed" vertical="center" wrapText="1"/>
    </xf>
    <xf numFmtId="0" fontId="42" fillId="0" borderId="79" xfId="0" applyNumberFormat="1" applyFont="1" applyBorder="1" applyAlignment="1">
      <alignment horizontal="distributed" vertical="center" wrapText="1"/>
    </xf>
    <xf numFmtId="0" fontId="42" fillId="0" borderId="70" xfId="0" applyNumberFormat="1" applyFont="1" applyBorder="1" applyAlignment="1">
      <alignment horizontal="center" vertical="center"/>
    </xf>
    <xf numFmtId="0" fontId="42" fillId="0" borderId="67" xfId="0" applyNumberFormat="1" applyFont="1" applyBorder="1" applyAlignment="1">
      <alignment horizontal="distributed" vertical="center"/>
    </xf>
    <xf numFmtId="0" fontId="42" fillId="0" borderId="81" xfId="0" applyNumberFormat="1" applyFont="1" applyBorder="1" applyAlignment="1">
      <alignment horizontal="distributed" vertical="center"/>
    </xf>
    <xf numFmtId="0" fontId="42" fillId="0" borderId="90" xfId="0" applyNumberFormat="1" applyFont="1" applyBorder="1" applyAlignment="1">
      <alignment horizontal="distributed" vertical="center"/>
    </xf>
    <xf numFmtId="0" fontId="42" fillId="0" borderId="29" xfId="0" applyNumberFormat="1" applyFont="1" applyBorder="1" applyAlignment="1">
      <alignment horizontal="distributed" vertical="center"/>
    </xf>
    <xf numFmtId="0" fontId="42" fillId="0" borderId="71" xfId="0" applyNumberFormat="1" applyFont="1" applyBorder="1" applyAlignment="1">
      <alignment horizontal="distributed" vertical="center"/>
    </xf>
    <xf numFmtId="0" fontId="42" fillId="0" borderId="70" xfId="0" applyNumberFormat="1" applyFont="1" applyBorder="1" applyAlignment="1">
      <alignment horizontal="distributed" vertical="center"/>
    </xf>
    <xf numFmtId="0" fontId="42" fillId="0" borderId="17" xfId="0" applyNumberFormat="1" applyFont="1" applyBorder="1" applyAlignment="1">
      <alignment horizontal="distributed" vertical="center"/>
    </xf>
    <xf numFmtId="0" fontId="42" fillId="0" borderId="0" xfId="0" applyNumberFormat="1" applyFont="1" applyBorder="1" applyAlignment="1">
      <alignment horizontal="distributed" vertical="center"/>
    </xf>
    <xf numFmtId="0" fontId="42" fillId="0" borderId="11" xfId="0" applyNumberFormat="1" applyFont="1" applyBorder="1" applyAlignment="1">
      <alignment horizontal="distributed" vertical="center"/>
    </xf>
    <xf numFmtId="0" fontId="42" fillId="0" borderId="13" xfId="0" applyNumberFormat="1" applyFont="1" applyBorder="1" applyAlignment="1">
      <alignment horizontal="distributed" vertical="center"/>
    </xf>
    <xf numFmtId="0" fontId="42" fillId="0" borderId="14" xfId="0" applyNumberFormat="1" applyFont="1" applyBorder="1" applyAlignment="1">
      <alignment horizontal="distributed" vertical="center"/>
    </xf>
    <xf numFmtId="0" fontId="42" fillId="0" borderId="59" xfId="0" applyNumberFormat="1" applyFont="1" applyBorder="1" applyAlignment="1">
      <alignment horizontal="distributed" vertical="center"/>
    </xf>
    <xf numFmtId="3" fontId="42" fillId="0" borderId="0" xfId="0" applyNumberFormat="1" applyFont="1" applyAlignment="1">
      <alignment horizontal="right" vertical="center"/>
    </xf>
    <xf numFmtId="3" fontId="42" fillId="0" borderId="10" xfId="0" applyNumberFormat="1" applyFont="1" applyBorder="1" applyAlignment="1">
      <alignment horizontal="right" vertical="center"/>
    </xf>
    <xf numFmtId="3" fontId="42" fillId="0" borderId="31" xfId="0" applyNumberFormat="1" applyFont="1" applyBorder="1" applyAlignment="1">
      <alignment horizontal="right" vertical="center"/>
    </xf>
    <xf numFmtId="38" fontId="42" fillId="0" borderId="31" xfId="35" applyFont="1" applyBorder="1" applyAlignment="1">
      <alignment horizontal="right" vertical="center"/>
    </xf>
    <xf numFmtId="0" fontId="42" fillId="0" borderId="27" xfId="0" applyNumberFormat="1" applyFont="1" applyBorder="1" applyAlignment="1">
      <alignment horizontal="distributed" vertical="center" justifyLastLine="1"/>
    </xf>
    <xf numFmtId="0" fontId="42" fillId="0" borderId="16" xfId="0" applyNumberFormat="1" applyFont="1" applyBorder="1" applyAlignment="1">
      <alignment horizontal="distributed" vertical="center" justifyLastLine="1"/>
    </xf>
    <xf numFmtId="0" fontId="42" fillId="0" borderId="29" xfId="0" applyNumberFormat="1" applyFont="1" applyBorder="1" applyAlignment="1">
      <alignment horizontal="distributed" vertical="center" justifyLastLine="1"/>
    </xf>
    <xf numFmtId="0" fontId="42" fillId="0" borderId="20" xfId="0" applyNumberFormat="1" applyFont="1" applyBorder="1" applyAlignment="1">
      <alignment horizontal="distributed" vertical="center" justifyLastLine="1"/>
    </xf>
    <xf numFmtId="0" fontId="42" fillId="0" borderId="39" xfId="0" applyNumberFormat="1" applyFont="1" applyBorder="1" applyAlignment="1">
      <alignment horizontal="distributed" vertical="center" justifyLastLine="1"/>
    </xf>
    <xf numFmtId="0" fontId="42" fillId="0" borderId="21" xfId="0" applyNumberFormat="1" applyFont="1" applyBorder="1" applyAlignment="1">
      <alignment horizontal="distributed" vertical="center" justifyLastLine="1"/>
    </xf>
    <xf numFmtId="0" fontId="42" fillId="0" borderId="0" xfId="0" applyNumberFormat="1" applyFont="1" applyBorder="1" applyAlignment="1">
      <alignment horizontal="distributed" vertical="center" justifyLastLine="1"/>
    </xf>
    <xf numFmtId="0" fontId="42" fillId="0" borderId="15" xfId="0" applyNumberFormat="1" applyFont="1" applyBorder="1" applyAlignment="1">
      <alignment horizontal="distributed" vertical="center" justifyLastLine="1"/>
    </xf>
    <xf numFmtId="0" fontId="42" fillId="0" borderId="19" xfId="0" applyNumberFormat="1" applyFont="1" applyBorder="1" applyAlignment="1">
      <alignment horizontal="distributed" vertical="center" justifyLastLine="1"/>
    </xf>
    <xf numFmtId="0" fontId="42" fillId="0" borderId="21" xfId="0" applyNumberFormat="1" applyFont="1" applyBorder="1" applyAlignment="1">
      <alignment horizontal="center" vertical="center" justifyLastLine="1"/>
    </xf>
    <xf numFmtId="0" fontId="42" fillId="0" borderId="15" xfId="0" applyNumberFormat="1" applyFont="1" applyBorder="1" applyAlignment="1">
      <alignment horizontal="center" vertical="center" justifyLastLine="1"/>
    </xf>
    <xf numFmtId="0" fontId="42" fillId="0" borderId="61" xfId="0" applyNumberFormat="1" applyFont="1" applyBorder="1" applyAlignment="1">
      <alignment horizontal="center" vertical="center" justifyLastLine="1"/>
    </xf>
    <xf numFmtId="0" fontId="42" fillId="0" borderId="31" xfId="0" applyNumberFormat="1" applyFont="1" applyBorder="1" applyAlignment="1">
      <alignment horizontal="center" vertical="center" justifyLastLine="1"/>
    </xf>
    <xf numFmtId="0" fontId="42" fillId="0" borderId="0" xfId="0" applyNumberFormat="1" applyFont="1" applyBorder="1" applyAlignment="1">
      <alignment horizontal="center" vertical="center" justifyLastLine="1"/>
    </xf>
    <xf numFmtId="0" fontId="42" fillId="0" borderId="59" xfId="0" applyNumberFormat="1" applyFont="1" applyBorder="1" applyAlignment="1">
      <alignment horizontal="center" vertical="center" justifyLastLine="1"/>
    </xf>
    <xf numFmtId="0" fontId="42" fillId="0" borderId="42" xfId="0" applyNumberFormat="1" applyFont="1" applyBorder="1" applyAlignment="1">
      <alignment horizontal="distributed" vertical="center" justifyLastLine="1"/>
    </xf>
    <xf numFmtId="0" fontId="42" fillId="0" borderId="26" xfId="0" applyNumberFormat="1" applyFont="1" applyBorder="1" applyAlignment="1">
      <alignment horizontal="distributed" vertical="center" justifyLastLine="1"/>
    </xf>
    <xf numFmtId="0" fontId="42" fillId="0" borderId="26" xfId="0" applyFont="1" applyBorder="1" applyAlignment="1">
      <alignment horizontal="distributed" vertical="center" justifyLastLine="1"/>
    </xf>
    <xf numFmtId="0" fontId="42" fillId="0" borderId="35" xfId="0" applyFont="1" applyBorder="1" applyAlignment="1">
      <alignment horizontal="distributed" vertical="center" justifyLastLine="1"/>
    </xf>
    <xf numFmtId="0" fontId="42" fillId="0" borderId="15" xfId="0" applyFont="1" applyBorder="1" applyAlignment="1">
      <alignment horizontal="distributed" vertical="center" justifyLastLine="1"/>
    </xf>
    <xf numFmtId="0" fontId="42" fillId="0" borderId="19" xfId="0" applyFont="1" applyBorder="1" applyAlignment="1">
      <alignment horizontal="distributed" vertical="center" justifyLastLine="1"/>
    </xf>
    <xf numFmtId="0" fontId="42" fillId="0" borderId="39" xfId="0" applyFont="1" applyBorder="1" applyAlignment="1">
      <alignment horizontal="distributed" vertical="center" justifyLastLine="1"/>
    </xf>
    <xf numFmtId="0" fontId="42" fillId="0" borderId="76" xfId="0" applyFont="1" applyBorder="1" applyAlignment="1">
      <alignment horizontal="distributed" vertical="center" justifyLastLine="1"/>
    </xf>
    <xf numFmtId="0" fontId="42" fillId="0" borderId="77" xfId="0" applyFont="1" applyBorder="1" applyAlignment="1">
      <alignment horizontal="distributed" vertical="center" justifyLastLine="1"/>
    </xf>
    <xf numFmtId="38" fontId="42" fillId="0" borderId="10" xfId="35" applyFont="1" applyBorder="1" applyAlignment="1">
      <alignment horizontal="right" vertical="center"/>
    </xf>
    <xf numFmtId="0" fontId="42" fillId="0" borderId="10" xfId="0" applyFont="1" applyBorder="1" applyAlignment="1">
      <alignment vertical="center"/>
    </xf>
    <xf numFmtId="38" fontId="42" fillId="0" borderId="0" xfId="35" applyFont="1" applyBorder="1" applyAlignment="1">
      <alignment horizontal="right" vertical="center"/>
    </xf>
    <xf numFmtId="0" fontId="42" fillId="0" borderId="0" xfId="0" applyFont="1" applyBorder="1" applyAlignment="1">
      <alignment vertical="center"/>
    </xf>
    <xf numFmtId="0" fontId="42" fillId="0" borderId="81" xfId="45" applyNumberFormat="1" applyFont="1" applyBorder="1" applyAlignment="1">
      <alignment horizontal="center" vertical="center"/>
    </xf>
    <xf numFmtId="0" fontId="42" fillId="0" borderId="68" xfId="45" applyNumberFormat="1" applyFont="1" applyBorder="1" applyAlignment="1">
      <alignment horizontal="center" vertical="center"/>
    </xf>
    <xf numFmtId="0" fontId="42" fillId="0" borderId="50" xfId="45" applyFont="1" applyBorder="1" applyAlignment="1">
      <alignment horizontal="center" vertical="center"/>
    </xf>
    <xf numFmtId="0" fontId="42" fillId="0" borderId="49" xfId="45" applyFont="1" applyBorder="1" applyAlignment="1">
      <alignment horizontal="center" vertical="center"/>
    </xf>
    <xf numFmtId="0" fontId="42" fillId="0" borderId="32" xfId="45" applyNumberFormat="1" applyFont="1" applyBorder="1" applyAlignment="1">
      <alignment horizontal="center" vertical="center"/>
    </xf>
    <xf numFmtId="0" fontId="42" fillId="0" borderId="33" xfId="45" applyNumberFormat="1" applyFont="1" applyBorder="1" applyAlignment="1">
      <alignment horizontal="center" vertical="center"/>
    </xf>
    <xf numFmtId="0" fontId="42" fillId="0" borderId="57" xfId="45" applyNumberFormat="1" applyFont="1" applyBorder="1" applyAlignment="1">
      <alignment horizontal="center" vertical="center"/>
    </xf>
    <xf numFmtId="0" fontId="42" fillId="0" borderId="78" xfId="45" applyNumberFormat="1" applyFont="1" applyBorder="1" applyAlignment="1">
      <alignment horizontal="center" vertical="center"/>
    </xf>
    <xf numFmtId="0" fontId="42" fillId="0" borderId="79" xfId="45" applyNumberFormat="1" applyFont="1" applyBorder="1" applyAlignment="1">
      <alignment horizontal="center" vertical="center"/>
    </xf>
    <xf numFmtId="0" fontId="42" fillId="0" borderId="91" xfId="45" applyNumberFormat="1" applyFont="1" applyBorder="1" applyAlignment="1">
      <alignment horizontal="center" vertical="center"/>
    </xf>
    <xf numFmtId="0" fontId="42" fillId="0" borderId="67" xfId="45" applyNumberFormat="1" applyFont="1" applyBorder="1" applyAlignment="1">
      <alignment horizontal="center" vertical="center"/>
    </xf>
    <xf numFmtId="0" fontId="42" fillId="0" borderId="66" xfId="45" applyFont="1" applyBorder="1" applyAlignment="1">
      <alignment horizontal="center" vertical="center"/>
    </xf>
    <xf numFmtId="0" fontId="42" fillId="0" borderId="58" xfId="45" applyFont="1" applyBorder="1" applyAlignment="1">
      <alignment horizontal="center" vertical="center"/>
    </xf>
    <xf numFmtId="0" fontId="42" fillId="0" borderId="92" xfId="45" applyFont="1" applyBorder="1" applyAlignment="1">
      <alignment horizontal="center" vertical="center"/>
    </xf>
    <xf numFmtId="0" fontId="42" fillId="0" borderId="73" xfId="45" applyFont="1" applyBorder="1" applyAlignment="1">
      <alignment horizontal="center" vertical="center"/>
    </xf>
    <xf numFmtId="0" fontId="32" fillId="0" borderId="27"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7" xfId="0" applyNumberFormat="1" applyFont="1" applyBorder="1" applyAlignment="1">
      <alignment horizontal="center" vertical="center" wrapText="1"/>
    </xf>
    <xf numFmtId="0" fontId="32" fillId="0" borderId="16" xfId="0" applyNumberFormat="1" applyFont="1" applyBorder="1" applyAlignment="1">
      <alignment horizontal="center" vertical="center" wrapText="1"/>
    </xf>
    <xf numFmtId="0" fontId="32" fillId="0" borderId="50"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50"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35" xfId="0" applyFont="1" applyBorder="1" applyAlignment="1">
      <alignment horizontal="center" vertical="center" wrapText="1"/>
    </xf>
    <xf numFmtId="0" fontId="33" fillId="0" borderId="49" xfId="0" applyNumberFormat="1" applyFont="1" applyBorder="1" applyAlignment="1">
      <alignment horizontal="distributed" vertical="center" justifyLastLine="1"/>
    </xf>
    <xf numFmtId="0" fontId="29" fillId="0" borderId="0" xfId="0" applyNumberFormat="1" applyFont="1" applyAlignment="1">
      <alignment horizontal="center" vertical="center"/>
    </xf>
    <xf numFmtId="0" fontId="33" fillId="0" borderId="92" xfId="0" applyNumberFormat="1" applyFont="1" applyBorder="1" applyAlignment="1">
      <alignment horizontal="distributed" vertical="center" justifyLastLine="1"/>
    </xf>
    <xf numFmtId="0" fontId="33" fillId="0" borderId="75" xfId="0" applyNumberFormat="1" applyFont="1" applyBorder="1" applyAlignment="1">
      <alignment horizontal="distributed" vertical="center" justifyLastLine="1"/>
    </xf>
    <xf numFmtId="0" fontId="33" fillId="0" borderId="29" xfId="0" applyNumberFormat="1" applyFont="1" applyBorder="1" applyAlignment="1">
      <alignment horizontal="distributed" vertical="center" justifyLastLine="1"/>
    </xf>
    <xf numFmtId="0" fontId="33" fillId="0" borderId="16" xfId="0" applyNumberFormat="1" applyFont="1" applyBorder="1" applyAlignment="1">
      <alignment horizontal="distributed" vertical="center" justifyLastLine="1"/>
    </xf>
    <xf numFmtId="0" fontId="33" fillId="0" borderId="27" xfId="0" applyNumberFormat="1" applyFont="1" applyBorder="1" applyAlignment="1">
      <alignment horizontal="distributed" vertical="center" justifyLastLine="1"/>
    </xf>
    <xf numFmtId="0" fontId="33" fillId="0" borderId="20" xfId="0" applyNumberFormat="1" applyFont="1" applyBorder="1" applyAlignment="1">
      <alignment horizontal="distributed" vertical="center" justifyLastLine="1"/>
    </xf>
    <xf numFmtId="0" fontId="33" fillId="0" borderId="93" xfId="0" applyNumberFormat="1" applyFont="1" applyBorder="1" applyAlignment="1">
      <alignment horizontal="distributed" vertical="center" justifyLastLine="1"/>
    </xf>
    <xf numFmtId="0" fontId="33" fillId="0" borderId="15" xfId="0" applyNumberFormat="1" applyFont="1" applyBorder="1" applyAlignment="1">
      <alignment horizontal="distributed" vertical="center" justifyLastLine="1"/>
    </xf>
    <xf numFmtId="0" fontId="33" fillId="0" borderId="19" xfId="0" applyNumberFormat="1" applyFont="1" applyBorder="1" applyAlignment="1">
      <alignment horizontal="distributed" vertical="center" justifyLastLine="1"/>
    </xf>
    <xf numFmtId="0" fontId="33" fillId="0" borderId="50" xfId="0" applyNumberFormat="1" applyFont="1" applyBorder="1" applyAlignment="1">
      <alignment horizontal="distributed" vertical="center" justifyLastLine="1"/>
    </xf>
    <xf numFmtId="0" fontId="35" fillId="0" borderId="48" xfId="0" applyNumberFormat="1" applyFont="1" applyBorder="1" applyAlignment="1">
      <alignment horizontal="left" vertical="center"/>
    </xf>
    <xf numFmtId="0" fontId="41" fillId="0" borderId="0" xfId="0" applyNumberFormat="1" applyFont="1">
      <alignment vertical="center"/>
    </xf>
    <xf numFmtId="0" fontId="33" fillId="0" borderId="94" xfId="0" applyNumberFormat="1" applyFont="1" applyBorder="1" applyAlignment="1">
      <alignment horizontal="center" vertical="center" wrapText="1"/>
    </xf>
    <xf numFmtId="0" fontId="33" fillId="0" borderId="81" xfId="0" applyNumberFormat="1" applyFont="1" applyBorder="1" applyAlignment="1">
      <alignment horizontal="center" vertical="center" wrapText="1"/>
    </xf>
    <xf numFmtId="0" fontId="33" fillId="0" borderId="74" xfId="0" applyNumberFormat="1" applyFont="1" applyBorder="1" applyAlignment="1">
      <alignment horizontal="center" vertical="center"/>
    </xf>
    <xf numFmtId="0" fontId="33" fillId="0" borderId="20" xfId="0" applyNumberFormat="1" applyFont="1" applyBorder="1" applyAlignment="1">
      <alignment horizontal="center" vertical="center"/>
    </xf>
    <xf numFmtId="0" fontId="33" fillId="0" borderId="93" xfId="0" applyNumberFormat="1" applyFont="1" applyBorder="1" applyAlignment="1">
      <alignment horizontal="center" vertical="center"/>
    </xf>
    <xf numFmtId="0" fontId="33" fillId="0" borderId="95" xfId="0" applyNumberFormat="1" applyFont="1" applyBorder="1" applyAlignment="1">
      <alignment horizontal="center" vertical="center"/>
    </xf>
    <xf numFmtId="0" fontId="33" fillId="0" borderId="96" xfId="0" applyNumberFormat="1" applyFont="1" applyBorder="1" applyAlignment="1">
      <alignment horizontal="center" vertical="center"/>
    </xf>
    <xf numFmtId="0" fontId="33" fillId="0" borderId="97" xfId="0" applyNumberFormat="1" applyFont="1" applyBorder="1" applyAlignment="1">
      <alignment horizontal="center" vertical="center" wrapText="1"/>
    </xf>
    <xf numFmtId="0" fontId="33" fillId="0" borderId="96" xfId="0" applyNumberFormat="1" applyFont="1" applyBorder="1" applyAlignment="1">
      <alignment horizontal="center" vertical="center" wrapText="1"/>
    </xf>
    <xf numFmtId="0" fontId="33" fillId="0" borderId="95" xfId="0" applyNumberFormat="1" applyFont="1" applyBorder="1" applyAlignment="1">
      <alignment horizontal="center" vertical="center" wrapText="1"/>
    </xf>
    <xf numFmtId="0" fontId="33" fillId="0" borderId="98" xfId="0" applyNumberFormat="1" applyFont="1" applyBorder="1" applyAlignment="1">
      <alignment horizontal="center" vertical="center" wrapText="1"/>
    </xf>
    <xf numFmtId="0" fontId="35" fillId="0" borderId="0" xfId="45" applyNumberFormat="1" applyFont="1" applyBorder="1">
      <alignment vertical="center"/>
    </xf>
    <xf numFmtId="0" fontId="33" fillId="0" borderId="0" xfId="45" applyNumberFormat="1" applyFont="1" applyBorder="1" applyAlignment="1">
      <alignment horizontal="distributed" vertical="center"/>
    </xf>
    <xf numFmtId="0" fontId="33" fillId="0" borderId="20" xfId="45" applyNumberFormat="1" applyFont="1" applyBorder="1" applyAlignment="1">
      <alignment horizontal="distributed" vertical="center"/>
    </xf>
    <xf numFmtId="0" fontId="33" fillId="0" borderId="35" xfId="45" applyNumberFormat="1" applyFont="1" applyBorder="1" applyAlignment="1">
      <alignment horizontal="center" vertical="center" textRotation="255"/>
    </xf>
    <xf numFmtId="0" fontId="33" fillId="0" borderId="20" xfId="45" applyNumberFormat="1" applyFont="1" applyBorder="1" applyAlignment="1">
      <alignment horizontal="center" vertical="center" textRotation="255"/>
    </xf>
    <xf numFmtId="0" fontId="33" fillId="0" borderId="51" xfId="45" applyNumberFormat="1" applyFont="1" applyBorder="1" applyAlignment="1">
      <alignment horizontal="center" vertical="center" textRotation="255"/>
    </xf>
    <xf numFmtId="0" fontId="33" fillId="0" borderId="21" xfId="45" applyNumberFormat="1" applyFont="1" applyBorder="1" applyAlignment="1">
      <alignment horizontal="center" vertical="center"/>
    </xf>
    <xf numFmtId="0" fontId="33" fillId="0" borderId="22" xfId="45" applyNumberFormat="1" applyFont="1" applyBorder="1" applyAlignment="1">
      <alignment horizontal="center" vertical="center"/>
    </xf>
    <xf numFmtId="0" fontId="35" fillId="0" borderId="48" xfId="45" applyNumberFormat="1" applyFont="1" applyBorder="1">
      <alignment vertical="center"/>
    </xf>
    <xf numFmtId="0" fontId="33" fillId="0" borderId="24" xfId="45" applyNumberFormat="1" applyFont="1" applyBorder="1" applyAlignment="1">
      <alignment horizontal="center" vertical="center"/>
    </xf>
    <xf numFmtId="0" fontId="33" fillId="0" borderId="28" xfId="45" applyNumberFormat="1" applyFont="1" applyBorder="1" applyAlignment="1">
      <alignment horizontal="center" vertical="center"/>
    </xf>
    <xf numFmtId="0" fontId="29" fillId="0" borderId="0" xfId="45" applyNumberFormat="1" applyFont="1" applyBorder="1" applyAlignment="1">
      <alignment horizontal="center" vertical="center"/>
    </xf>
    <xf numFmtId="0" fontId="33" fillId="0" borderId="64" xfId="45" applyNumberFormat="1" applyFont="1" applyBorder="1" applyAlignment="1">
      <alignment horizontal="center" vertical="center" wrapText="1"/>
    </xf>
    <xf numFmtId="0" fontId="33" fillId="0" borderId="79" xfId="45" applyNumberFormat="1" applyFont="1" applyBorder="1" applyAlignment="1">
      <alignment horizontal="center" vertical="center" wrapText="1"/>
    </xf>
    <xf numFmtId="0" fontId="33" fillId="0" borderId="0" xfId="45" applyNumberFormat="1" applyFont="1" applyBorder="1" applyAlignment="1">
      <alignment horizontal="distributed" vertical="center" wrapText="1"/>
    </xf>
    <xf numFmtId="0" fontId="33" fillId="0" borderId="20" xfId="45" applyNumberFormat="1" applyFont="1" applyBorder="1" applyAlignment="1">
      <alignment horizontal="distributed" vertical="center" wrapText="1"/>
    </xf>
    <xf numFmtId="0" fontId="33" fillId="0" borderId="67" xfId="45" applyNumberFormat="1" applyFont="1" applyBorder="1" applyAlignment="1">
      <alignment horizontal="center" vertical="center"/>
    </xf>
    <xf numFmtId="0" fontId="33" fillId="0" borderId="81" xfId="45" applyNumberFormat="1" applyFont="1" applyBorder="1" applyAlignment="1">
      <alignment horizontal="center" vertical="center"/>
    </xf>
    <xf numFmtId="0" fontId="33" fillId="0" borderId="48" xfId="45" applyNumberFormat="1" applyFont="1" applyBorder="1" applyAlignment="1">
      <alignment horizontal="center" vertical="center" wrapText="1"/>
    </xf>
    <xf numFmtId="0" fontId="33" fillId="0" borderId="70" xfId="45" applyNumberFormat="1" applyFont="1" applyBorder="1" applyAlignment="1">
      <alignment horizontal="center" vertical="center" wrapText="1"/>
    </xf>
    <xf numFmtId="0" fontId="33" fillId="0" borderId="14" xfId="45" applyNumberFormat="1" applyFont="1" applyBorder="1" applyAlignment="1">
      <alignment horizontal="center" vertical="center" wrapText="1"/>
    </xf>
    <xf numFmtId="0" fontId="33" fillId="0" borderId="59" xfId="45" applyNumberFormat="1" applyFont="1" applyBorder="1" applyAlignment="1">
      <alignment horizontal="center" vertical="center" wrapText="1"/>
    </xf>
    <xf numFmtId="0" fontId="33" fillId="0" borderId="31" xfId="45" applyNumberFormat="1" applyFont="1" applyBorder="1" applyAlignment="1">
      <alignment horizontal="center" vertical="center"/>
    </xf>
    <xf numFmtId="0" fontId="33" fillId="0" borderId="52" xfId="45" applyNumberFormat="1" applyFont="1" applyBorder="1" applyAlignment="1">
      <alignment horizontal="center" vertical="center"/>
    </xf>
    <xf numFmtId="0" fontId="33" fillId="0" borderId="0" xfId="45" applyNumberFormat="1" applyFont="1" applyBorder="1" applyAlignment="1">
      <alignment horizontal="center" vertical="center"/>
    </xf>
    <xf numFmtId="0" fontId="33" fillId="0" borderId="20" xfId="45" applyNumberFormat="1" applyFont="1" applyBorder="1" applyAlignment="1">
      <alignment horizontal="center" vertical="center"/>
    </xf>
    <xf numFmtId="3" fontId="27" fillId="0" borderId="0" xfId="0" applyNumberFormat="1" applyFont="1" applyAlignment="1">
      <alignment horizontal="center" vertical="center"/>
    </xf>
    <xf numFmtId="3" fontId="32" fillId="0" borderId="11" xfId="0" applyNumberFormat="1" applyFont="1" applyBorder="1" applyAlignment="1">
      <alignment horizontal="center" vertical="center"/>
    </xf>
    <xf numFmtId="3" fontId="32" fillId="0" borderId="59" xfId="0" applyNumberFormat="1" applyFont="1" applyBorder="1" applyAlignment="1">
      <alignment horizontal="center" vertical="center"/>
    </xf>
    <xf numFmtId="3" fontId="32" fillId="0" borderId="36" xfId="0" applyNumberFormat="1" applyFont="1" applyBorder="1" applyAlignment="1">
      <alignment horizontal="center" vertical="center"/>
    </xf>
    <xf numFmtId="3" fontId="32" fillId="0" borderId="13" xfId="0" applyNumberFormat="1" applyFont="1" applyBorder="1" applyAlignment="1">
      <alignment horizontal="center" vertical="center"/>
    </xf>
    <xf numFmtId="3" fontId="26" fillId="0" borderId="78" xfId="0" applyNumberFormat="1" applyFont="1" applyBorder="1" applyAlignment="1">
      <alignment horizontal="center" vertical="center" wrapText="1"/>
    </xf>
    <xf numFmtId="3" fontId="26" fillId="0" borderId="79" xfId="0" applyNumberFormat="1" applyFont="1" applyBorder="1" applyAlignment="1">
      <alignment horizontal="center" vertical="center" wrapText="1"/>
    </xf>
    <xf numFmtId="3" fontId="32" fillId="0" borderId="57" xfId="0" applyNumberFormat="1" applyFont="1" applyBorder="1" applyAlignment="1">
      <alignment horizontal="center" vertical="center"/>
    </xf>
    <xf numFmtId="3" fontId="32" fillId="0" borderId="78" xfId="0" applyNumberFormat="1" applyFont="1" applyBorder="1" applyAlignment="1">
      <alignment horizontal="center" vertical="center" wrapText="1"/>
    </xf>
    <xf numFmtId="3" fontId="32" fillId="0" borderId="79" xfId="0" applyNumberFormat="1" applyFont="1" applyBorder="1" applyAlignment="1">
      <alignment horizontal="center" vertical="center" wrapText="1"/>
    </xf>
    <xf numFmtId="3" fontId="26" fillId="0" borderId="32" xfId="0" applyNumberFormat="1" applyFont="1" applyBorder="1" applyAlignment="1">
      <alignment horizontal="center" vertical="center"/>
    </xf>
    <xf numFmtId="3" fontId="26" fillId="0" borderId="33" xfId="0" applyNumberFormat="1" applyFont="1" applyBorder="1" applyAlignment="1">
      <alignment horizontal="center" vertical="center"/>
    </xf>
    <xf numFmtId="3" fontId="32" fillId="0" borderId="78" xfId="0" applyNumberFormat="1" applyFont="1" applyBorder="1" applyAlignment="1">
      <alignment horizontal="center" vertical="center"/>
    </xf>
    <xf numFmtId="3" fontId="32" fillId="0" borderId="79" xfId="0" applyNumberFormat="1" applyFont="1" applyBorder="1" applyAlignment="1">
      <alignment horizontal="center" vertical="center"/>
    </xf>
    <xf numFmtId="3" fontId="26" fillId="0" borderId="79" xfId="0" applyNumberFormat="1" applyFont="1" applyBorder="1" applyAlignment="1">
      <alignment horizontal="center" vertical="center"/>
    </xf>
    <xf numFmtId="3" fontId="32" fillId="0" borderId="64" xfId="0" applyNumberFormat="1" applyFont="1" applyBorder="1" applyAlignment="1">
      <alignment horizontal="center" vertical="center" shrinkToFit="1"/>
    </xf>
    <xf numFmtId="3" fontId="32" fillId="0" borderId="80" xfId="0" applyNumberFormat="1" applyFont="1" applyBorder="1" applyAlignment="1">
      <alignment horizontal="center" vertical="center" shrinkToFit="1"/>
    </xf>
    <xf numFmtId="3" fontId="32" fillId="0" borderId="79" xfId="0" applyNumberFormat="1" applyFont="1" applyBorder="1" applyAlignment="1">
      <alignment horizontal="center" vertical="center" shrinkToFit="1"/>
    </xf>
    <xf numFmtId="3" fontId="32" fillId="0" borderId="80" xfId="0" applyNumberFormat="1" applyFont="1" applyBorder="1" applyAlignment="1">
      <alignment horizontal="center" vertical="center"/>
    </xf>
    <xf numFmtId="3" fontId="32" fillId="0" borderId="42" xfId="0" applyNumberFormat="1" applyFont="1" applyBorder="1" applyAlignment="1">
      <alignment horizontal="center" vertical="center"/>
    </xf>
    <xf numFmtId="3" fontId="32" fillId="0" borderId="15" xfId="0" applyNumberFormat="1" applyFont="1" applyBorder="1" applyAlignment="1">
      <alignment horizontal="center" vertical="center"/>
    </xf>
    <xf numFmtId="3" fontId="42" fillId="0" borderId="0" xfId="45" applyNumberFormat="1" applyFont="1" applyBorder="1">
      <alignment vertical="center"/>
    </xf>
    <xf numFmtId="3" fontId="50" fillId="0" borderId="0" xfId="45" applyNumberFormat="1" applyFont="1" applyAlignment="1">
      <alignment horizontal="center" vertical="center"/>
    </xf>
    <xf numFmtId="3" fontId="42" fillId="0" borderId="70" xfId="45" applyNumberFormat="1" applyFont="1" applyBorder="1" applyAlignment="1">
      <alignment horizontal="center" vertical="center"/>
    </xf>
    <xf numFmtId="3" fontId="42" fillId="0" borderId="60" xfId="45" applyNumberFormat="1" applyFont="1" applyBorder="1" applyAlignment="1">
      <alignment horizontal="center" vertical="center"/>
    </xf>
    <xf numFmtId="3" fontId="42" fillId="0" borderId="67" xfId="45" applyNumberFormat="1" applyFont="1" applyBorder="1" applyAlignment="1">
      <alignment horizontal="center" vertical="center"/>
    </xf>
    <xf numFmtId="3" fontId="42" fillId="0" borderId="81" xfId="45" applyNumberFormat="1" applyFont="1" applyBorder="1" applyAlignment="1">
      <alignment horizontal="center" vertical="center"/>
    </xf>
    <xf numFmtId="3" fontId="42" fillId="0" borderId="68" xfId="45" applyNumberFormat="1" applyFont="1" applyBorder="1" applyAlignment="1">
      <alignment horizontal="center" vertical="center"/>
    </xf>
    <xf numFmtId="0" fontId="60" fillId="0" borderId="0" xfId="45" applyFont="1" applyAlignment="1">
      <alignment horizontal="left" vertical="center"/>
    </xf>
    <xf numFmtId="0" fontId="62" fillId="0" borderId="0" xfId="45" applyFo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171450</xdr:colOff>
      <xdr:row>1</xdr:row>
      <xdr:rowOff>0</xdr:rowOff>
    </xdr:from>
    <xdr:to>
      <xdr:col>3</xdr:col>
      <xdr:colOff>409575</xdr:colOff>
      <xdr:row>1</xdr:row>
      <xdr:rowOff>0</xdr:rowOff>
    </xdr:to>
    <xdr:sp macro="" textlink="">
      <xdr:nvSpPr>
        <xdr:cNvPr id="2" name="テキスト 7"/>
        <xdr:cNvSpPr txBox="1">
          <a:spLocks noChangeArrowheads="1"/>
        </xdr:cNvSpPr>
      </xdr:nvSpPr>
      <xdr:spPr bwMode="auto">
        <a:xfrm>
          <a:off x="4029075" y="17145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6145" name="テキスト 7"/>
        <xdr:cNvSpPr txBox="1">
          <a:spLocks noChangeArrowheads="1"/>
        </xdr:cNvSpPr>
      </xdr:nvSpPr>
      <xdr:spPr bwMode="auto">
        <a:xfrm>
          <a:off x="32385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142875</xdr:colOff>
      <xdr:row>0</xdr:row>
      <xdr:rowOff>0</xdr:rowOff>
    </xdr:from>
    <xdr:to>
      <xdr:col>21</xdr:col>
      <xdr:colOff>1066800</xdr:colOff>
      <xdr:row>0</xdr:row>
      <xdr:rowOff>0</xdr:rowOff>
    </xdr:to>
    <xdr:sp macro="" textlink="">
      <xdr:nvSpPr>
        <xdr:cNvPr id="6146" name="テキスト 5"/>
        <xdr:cNvSpPr txBox="1">
          <a:spLocks noChangeArrowheads="1"/>
        </xdr:cNvSpPr>
      </xdr:nvSpPr>
      <xdr:spPr bwMode="auto">
        <a:xfrm>
          <a:off x="19545300"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6147" name="テキスト 6"/>
        <xdr:cNvSpPr txBox="1">
          <a:spLocks noChangeArrowheads="1"/>
        </xdr:cNvSpPr>
      </xdr:nvSpPr>
      <xdr:spPr bwMode="auto">
        <a:xfrm>
          <a:off x="20735925"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51472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bwMode="auto">
        <a:xfrm>
          <a:off x="20202525"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723900</xdr:colOff>
      <xdr:row>0</xdr:row>
      <xdr:rowOff>0</xdr:rowOff>
    </xdr:to>
    <xdr:sp macro="" textlink="">
      <xdr:nvSpPr>
        <xdr:cNvPr id="4" name="テキスト 6"/>
        <xdr:cNvSpPr txBox="1">
          <a:spLocks noChangeArrowheads="1"/>
        </xdr:cNvSpPr>
      </xdr:nvSpPr>
      <xdr:spPr bwMode="auto">
        <a:xfrm>
          <a:off x="21221700"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049" name="テキスト 7"/>
        <xdr:cNvSpPr txBox="1">
          <a:spLocks noChangeArrowheads="1"/>
        </xdr:cNvSpPr>
      </xdr:nvSpPr>
      <xdr:spPr bwMode="auto">
        <a:xfrm>
          <a:off x="3343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9217" name="テキスト 7"/>
        <xdr:cNvSpPr txBox="1">
          <a:spLocks noChangeArrowheads="1"/>
        </xdr:cNvSpPr>
      </xdr:nvSpPr>
      <xdr:spPr bwMode="auto">
        <a:xfrm>
          <a:off x="3267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10241" name="テキスト 7"/>
        <xdr:cNvSpPr txBox="1">
          <a:spLocks noChangeArrowheads="1"/>
        </xdr:cNvSpPr>
      </xdr:nvSpPr>
      <xdr:spPr bwMode="auto">
        <a:xfrm>
          <a:off x="2962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4029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121" name="テキスト 7"/>
        <xdr:cNvSpPr txBox="1">
          <a:spLocks noChangeArrowheads="1"/>
        </xdr:cNvSpPr>
      </xdr:nvSpPr>
      <xdr:spPr bwMode="auto">
        <a:xfrm>
          <a:off x="340995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bwMode="auto">
        <a:xfrm>
          <a:off x="27432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4029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bwMode="auto">
        <a:xfrm>
          <a:off x="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risya/Desktop/&#24179;&#25104;27&#24180;&#32113;&#35336;&#26360;&#12398;&#21407;&#31295;/&#20445;&#20581;&#31119;&#31049;&#25919;&#31574;&#35506;&#65288;28&#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169 "/>
      <sheetName val="28_174"/>
      <sheetName val="169データ"/>
      <sheetName val="27_174 "/>
      <sheetName val="27_169"/>
    </sheetNames>
    <sheetDataSet>
      <sheetData sheetId="0"/>
      <sheetData sheetId="1"/>
      <sheetData sheetId="2">
        <row r="3">
          <cell r="F3">
            <v>111455</v>
          </cell>
          <cell r="G3">
            <v>188083</v>
          </cell>
          <cell r="H3">
            <v>6239</v>
          </cell>
          <cell r="I3">
            <v>13436</v>
          </cell>
        </row>
        <row r="4">
          <cell r="F4">
            <v>111322</v>
          </cell>
          <cell r="G4">
            <v>187444</v>
          </cell>
          <cell r="H4">
            <v>6221</v>
          </cell>
          <cell r="I4">
            <v>13322</v>
          </cell>
          <cell r="U4">
            <v>789</v>
          </cell>
          <cell r="V4">
            <v>28696478</v>
          </cell>
          <cell r="Y4">
            <v>260813</v>
          </cell>
          <cell r="Z4">
            <v>6364580628</v>
          </cell>
        </row>
        <row r="5">
          <cell r="F5">
            <v>111085</v>
          </cell>
          <cell r="G5">
            <v>186842</v>
          </cell>
          <cell r="H5">
            <v>6216</v>
          </cell>
          <cell r="I5">
            <v>13292</v>
          </cell>
          <cell r="Y5">
            <v>248968</v>
          </cell>
          <cell r="Z5">
            <v>6069499449</v>
          </cell>
        </row>
        <row r="6">
          <cell r="F6">
            <v>110827</v>
          </cell>
          <cell r="G6">
            <v>186190</v>
          </cell>
          <cell r="H6">
            <v>6198</v>
          </cell>
          <cell r="I6">
            <v>13220</v>
          </cell>
          <cell r="Y6">
            <v>247584</v>
          </cell>
          <cell r="Z6">
            <v>6068304081</v>
          </cell>
        </row>
        <row r="7">
          <cell r="F7">
            <v>110639</v>
          </cell>
          <cell r="G7">
            <v>185719</v>
          </cell>
          <cell r="H7">
            <v>6193</v>
          </cell>
          <cell r="I7">
            <v>13214</v>
          </cell>
          <cell r="K7">
            <v>23031474696</v>
          </cell>
          <cell r="M7">
            <v>17842824060</v>
          </cell>
          <cell r="Y7">
            <v>246695</v>
          </cell>
          <cell r="Z7">
            <v>6108395101</v>
          </cell>
        </row>
        <row r="8">
          <cell r="F8">
            <v>110498</v>
          </cell>
          <cell r="G8">
            <v>185388</v>
          </cell>
          <cell r="H8">
            <v>6181</v>
          </cell>
          <cell r="I8">
            <v>13189</v>
          </cell>
          <cell r="U8">
            <v>757</v>
          </cell>
          <cell r="V8">
            <v>29307143</v>
          </cell>
          <cell r="Y8">
            <v>249869</v>
          </cell>
          <cell r="Z8">
            <v>6157995329</v>
          </cell>
        </row>
        <row r="9">
          <cell r="F9">
            <v>110235</v>
          </cell>
          <cell r="G9">
            <v>184758</v>
          </cell>
          <cell r="H9">
            <v>6169</v>
          </cell>
          <cell r="I9">
            <v>13182</v>
          </cell>
          <cell r="Y9">
            <v>234857</v>
          </cell>
          <cell r="Z9">
            <v>5852008707</v>
          </cell>
        </row>
        <row r="10">
          <cell r="F10">
            <v>110020</v>
          </cell>
          <cell r="G10">
            <v>184156</v>
          </cell>
          <cell r="H10">
            <v>6174</v>
          </cell>
          <cell r="I10">
            <v>13201</v>
          </cell>
          <cell r="Y10">
            <v>244713</v>
          </cell>
          <cell r="Z10">
            <v>5970837350</v>
          </cell>
        </row>
        <row r="11">
          <cell r="F11">
            <v>109737</v>
          </cell>
          <cell r="G11">
            <v>183636</v>
          </cell>
          <cell r="H11">
            <v>6166</v>
          </cell>
          <cell r="I11">
            <v>13186</v>
          </cell>
          <cell r="Y11">
            <v>250185</v>
          </cell>
          <cell r="Z11">
            <v>6366874230</v>
          </cell>
        </row>
        <row r="12">
          <cell r="F12">
            <v>109497</v>
          </cell>
          <cell r="G12">
            <v>183070</v>
          </cell>
          <cell r="H12">
            <v>6151</v>
          </cell>
          <cell r="I12">
            <v>13169</v>
          </cell>
          <cell r="U12">
            <v>849</v>
          </cell>
          <cell r="V12">
            <v>34107421</v>
          </cell>
          <cell r="Y12">
            <v>239524</v>
          </cell>
          <cell r="Z12">
            <v>5687324982</v>
          </cell>
        </row>
        <row r="13">
          <cell r="F13">
            <v>109019</v>
          </cell>
          <cell r="G13">
            <v>182095</v>
          </cell>
          <cell r="H13">
            <v>6131</v>
          </cell>
          <cell r="I13">
            <v>13113</v>
          </cell>
          <cell r="Y13">
            <v>254629</v>
          </cell>
          <cell r="Z13">
            <v>6187021100</v>
          </cell>
        </row>
        <row r="14">
          <cell r="F14">
            <v>108578</v>
          </cell>
          <cell r="G14">
            <v>181120</v>
          </cell>
          <cell r="H14">
            <v>6116</v>
          </cell>
          <cell r="I14">
            <v>13063</v>
          </cell>
          <cell r="Y14">
            <v>247179</v>
          </cell>
          <cell r="Z14">
            <v>5847382655</v>
          </cell>
        </row>
        <row r="15">
          <cell r="Y15">
            <v>239110</v>
          </cell>
          <cell r="Z15">
            <v>5820699276</v>
          </cell>
        </row>
        <row r="16">
          <cell r="U16">
            <v>313</v>
          </cell>
          <cell r="V16">
            <v>27316121</v>
          </cell>
        </row>
        <row r="20">
          <cell r="U20">
            <v>314</v>
          </cell>
          <cell r="V20">
            <v>29866700</v>
          </cell>
        </row>
        <row r="24">
          <cell r="U24">
            <v>304</v>
          </cell>
          <cell r="V24">
            <v>32073934</v>
          </cell>
        </row>
        <row r="28">
          <cell r="U28">
            <v>327</v>
          </cell>
          <cell r="V28">
            <v>32183413</v>
          </cell>
        </row>
        <row r="32">
          <cell r="U32">
            <v>313</v>
          </cell>
          <cell r="V32">
            <v>32251007</v>
          </cell>
        </row>
        <row r="36">
          <cell r="U36">
            <v>302</v>
          </cell>
          <cell r="V36">
            <v>29110211</v>
          </cell>
        </row>
        <row r="40">
          <cell r="U40">
            <v>354</v>
          </cell>
          <cell r="V40">
            <v>30623227</v>
          </cell>
        </row>
        <row r="44">
          <cell r="U44">
            <v>314</v>
          </cell>
          <cell r="V44">
            <v>31830075</v>
          </cell>
        </row>
        <row r="48">
          <cell r="U48">
            <v>354</v>
          </cell>
          <cell r="V48">
            <v>35897985</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topLeftCell="A14" workbookViewId="0">
      <selection activeCell="F17" sqref="F17"/>
    </sheetView>
  </sheetViews>
  <sheetFormatPr defaultRowHeight="13.5"/>
  <cols>
    <col min="1" max="1" width="3.75" style="516" customWidth="1"/>
    <col min="2" max="2" width="2.75" style="516" customWidth="1"/>
    <col min="3" max="3" width="25.5" style="516" customWidth="1"/>
    <col min="4" max="256" width="9" style="516"/>
    <col min="257" max="257" width="3.75" style="516" customWidth="1"/>
    <col min="258" max="258" width="2.75" style="516" customWidth="1"/>
    <col min="259" max="259" width="25.5" style="516" customWidth="1"/>
    <col min="260" max="512" width="9" style="516"/>
    <col min="513" max="513" width="3.75" style="516" customWidth="1"/>
    <col min="514" max="514" width="2.75" style="516" customWidth="1"/>
    <col min="515" max="515" width="25.5" style="516" customWidth="1"/>
    <col min="516" max="768" width="9" style="516"/>
    <col min="769" max="769" width="3.75" style="516" customWidth="1"/>
    <col min="770" max="770" width="2.75" style="516" customWidth="1"/>
    <col min="771" max="771" width="25.5" style="516" customWidth="1"/>
    <col min="772" max="1024" width="9" style="516"/>
    <col min="1025" max="1025" width="3.75" style="516" customWidth="1"/>
    <col min="1026" max="1026" width="2.75" style="516" customWidth="1"/>
    <col min="1027" max="1027" width="25.5" style="516" customWidth="1"/>
    <col min="1028" max="1280" width="9" style="516"/>
    <col min="1281" max="1281" width="3.75" style="516" customWidth="1"/>
    <col min="1282" max="1282" width="2.75" style="516" customWidth="1"/>
    <col min="1283" max="1283" width="25.5" style="516" customWidth="1"/>
    <col min="1284" max="1536" width="9" style="516"/>
    <col min="1537" max="1537" width="3.75" style="516" customWidth="1"/>
    <col min="1538" max="1538" width="2.75" style="516" customWidth="1"/>
    <col min="1539" max="1539" width="25.5" style="516" customWidth="1"/>
    <col min="1540" max="1792" width="9" style="516"/>
    <col min="1793" max="1793" width="3.75" style="516" customWidth="1"/>
    <col min="1794" max="1794" width="2.75" style="516" customWidth="1"/>
    <col min="1795" max="1795" width="25.5" style="516" customWidth="1"/>
    <col min="1796" max="2048" width="9" style="516"/>
    <col min="2049" max="2049" width="3.75" style="516" customWidth="1"/>
    <col min="2050" max="2050" width="2.75" style="516" customWidth="1"/>
    <col min="2051" max="2051" width="25.5" style="516" customWidth="1"/>
    <col min="2052" max="2304" width="9" style="516"/>
    <col min="2305" max="2305" width="3.75" style="516" customWidth="1"/>
    <col min="2306" max="2306" width="2.75" style="516" customWidth="1"/>
    <col min="2307" max="2307" width="25.5" style="516" customWidth="1"/>
    <col min="2308" max="2560" width="9" style="516"/>
    <col min="2561" max="2561" width="3.75" style="516" customWidth="1"/>
    <col min="2562" max="2562" width="2.75" style="516" customWidth="1"/>
    <col min="2563" max="2563" width="25.5" style="516" customWidth="1"/>
    <col min="2564" max="2816" width="9" style="516"/>
    <col min="2817" max="2817" width="3.75" style="516" customWidth="1"/>
    <col min="2818" max="2818" width="2.75" style="516" customWidth="1"/>
    <col min="2819" max="2819" width="25.5" style="516" customWidth="1"/>
    <col min="2820" max="3072" width="9" style="516"/>
    <col min="3073" max="3073" width="3.75" style="516" customWidth="1"/>
    <col min="3074" max="3074" width="2.75" style="516" customWidth="1"/>
    <col min="3075" max="3075" width="25.5" style="516" customWidth="1"/>
    <col min="3076" max="3328" width="9" style="516"/>
    <col min="3329" max="3329" width="3.75" style="516" customWidth="1"/>
    <col min="3330" max="3330" width="2.75" style="516" customWidth="1"/>
    <col min="3331" max="3331" width="25.5" style="516" customWidth="1"/>
    <col min="3332" max="3584" width="9" style="516"/>
    <col min="3585" max="3585" width="3.75" style="516" customWidth="1"/>
    <col min="3586" max="3586" width="2.75" style="516" customWidth="1"/>
    <col min="3587" max="3587" width="25.5" style="516" customWidth="1"/>
    <col min="3588" max="3840" width="9" style="516"/>
    <col min="3841" max="3841" width="3.75" style="516" customWidth="1"/>
    <col min="3842" max="3842" width="2.75" style="516" customWidth="1"/>
    <col min="3843" max="3843" width="25.5" style="516" customWidth="1"/>
    <col min="3844" max="4096" width="9" style="516"/>
    <col min="4097" max="4097" width="3.75" style="516" customWidth="1"/>
    <col min="4098" max="4098" width="2.75" style="516" customWidth="1"/>
    <col min="4099" max="4099" width="25.5" style="516" customWidth="1"/>
    <col min="4100" max="4352" width="9" style="516"/>
    <col min="4353" max="4353" width="3.75" style="516" customWidth="1"/>
    <col min="4354" max="4354" width="2.75" style="516" customWidth="1"/>
    <col min="4355" max="4355" width="25.5" style="516" customWidth="1"/>
    <col min="4356" max="4608" width="9" style="516"/>
    <col min="4609" max="4609" width="3.75" style="516" customWidth="1"/>
    <col min="4610" max="4610" width="2.75" style="516" customWidth="1"/>
    <col min="4611" max="4611" width="25.5" style="516" customWidth="1"/>
    <col min="4612" max="4864" width="9" style="516"/>
    <col min="4865" max="4865" width="3.75" style="516" customWidth="1"/>
    <col min="4866" max="4866" width="2.75" style="516" customWidth="1"/>
    <col min="4867" max="4867" width="25.5" style="516" customWidth="1"/>
    <col min="4868" max="5120" width="9" style="516"/>
    <col min="5121" max="5121" width="3.75" style="516" customWidth="1"/>
    <col min="5122" max="5122" width="2.75" style="516" customWidth="1"/>
    <col min="5123" max="5123" width="25.5" style="516" customWidth="1"/>
    <col min="5124" max="5376" width="9" style="516"/>
    <col min="5377" max="5377" width="3.75" style="516" customWidth="1"/>
    <col min="5378" max="5378" width="2.75" style="516" customWidth="1"/>
    <col min="5379" max="5379" width="25.5" style="516" customWidth="1"/>
    <col min="5380" max="5632" width="9" style="516"/>
    <col min="5633" max="5633" width="3.75" style="516" customWidth="1"/>
    <col min="5634" max="5634" width="2.75" style="516" customWidth="1"/>
    <col min="5635" max="5635" width="25.5" style="516" customWidth="1"/>
    <col min="5636" max="5888" width="9" style="516"/>
    <col min="5889" max="5889" width="3.75" style="516" customWidth="1"/>
    <col min="5890" max="5890" width="2.75" style="516" customWidth="1"/>
    <col min="5891" max="5891" width="25.5" style="516" customWidth="1"/>
    <col min="5892" max="6144" width="9" style="516"/>
    <col min="6145" max="6145" width="3.75" style="516" customWidth="1"/>
    <col min="6146" max="6146" width="2.75" style="516" customWidth="1"/>
    <col min="6147" max="6147" width="25.5" style="516" customWidth="1"/>
    <col min="6148" max="6400" width="9" style="516"/>
    <col min="6401" max="6401" width="3.75" style="516" customWidth="1"/>
    <col min="6402" max="6402" width="2.75" style="516" customWidth="1"/>
    <col min="6403" max="6403" width="25.5" style="516" customWidth="1"/>
    <col min="6404" max="6656" width="9" style="516"/>
    <col min="6657" max="6657" width="3.75" style="516" customWidth="1"/>
    <col min="6658" max="6658" width="2.75" style="516" customWidth="1"/>
    <col min="6659" max="6659" width="25.5" style="516" customWidth="1"/>
    <col min="6660" max="6912" width="9" style="516"/>
    <col min="6913" max="6913" width="3.75" style="516" customWidth="1"/>
    <col min="6914" max="6914" width="2.75" style="516" customWidth="1"/>
    <col min="6915" max="6915" width="25.5" style="516" customWidth="1"/>
    <col min="6916" max="7168" width="9" style="516"/>
    <col min="7169" max="7169" width="3.75" style="516" customWidth="1"/>
    <col min="7170" max="7170" width="2.75" style="516" customWidth="1"/>
    <col min="7171" max="7171" width="25.5" style="516" customWidth="1"/>
    <col min="7172" max="7424" width="9" style="516"/>
    <col min="7425" max="7425" width="3.75" style="516" customWidth="1"/>
    <col min="7426" max="7426" width="2.75" style="516" customWidth="1"/>
    <col min="7427" max="7427" width="25.5" style="516" customWidth="1"/>
    <col min="7428" max="7680" width="9" style="516"/>
    <col min="7681" max="7681" width="3.75" style="516" customWidth="1"/>
    <col min="7682" max="7682" width="2.75" style="516" customWidth="1"/>
    <col min="7683" max="7683" width="25.5" style="516" customWidth="1"/>
    <col min="7684" max="7936" width="9" style="516"/>
    <col min="7937" max="7937" width="3.75" style="516" customWidth="1"/>
    <col min="7938" max="7938" width="2.75" style="516" customWidth="1"/>
    <col min="7939" max="7939" width="25.5" style="516" customWidth="1"/>
    <col min="7940" max="8192" width="9" style="516"/>
    <col min="8193" max="8193" width="3.75" style="516" customWidth="1"/>
    <col min="8194" max="8194" width="2.75" style="516" customWidth="1"/>
    <col min="8195" max="8195" width="25.5" style="516" customWidth="1"/>
    <col min="8196" max="8448" width="9" style="516"/>
    <col min="8449" max="8449" width="3.75" style="516" customWidth="1"/>
    <col min="8450" max="8450" width="2.75" style="516" customWidth="1"/>
    <col min="8451" max="8451" width="25.5" style="516" customWidth="1"/>
    <col min="8452" max="8704" width="9" style="516"/>
    <col min="8705" max="8705" width="3.75" style="516" customWidth="1"/>
    <col min="8706" max="8706" width="2.75" style="516" customWidth="1"/>
    <col min="8707" max="8707" width="25.5" style="516" customWidth="1"/>
    <col min="8708" max="8960" width="9" style="516"/>
    <col min="8961" max="8961" width="3.75" style="516" customWidth="1"/>
    <col min="8962" max="8962" width="2.75" style="516" customWidth="1"/>
    <col min="8963" max="8963" width="25.5" style="516" customWidth="1"/>
    <col min="8964" max="9216" width="9" style="516"/>
    <col min="9217" max="9217" width="3.75" style="516" customWidth="1"/>
    <col min="9218" max="9218" width="2.75" style="516" customWidth="1"/>
    <col min="9219" max="9219" width="25.5" style="516" customWidth="1"/>
    <col min="9220" max="9472" width="9" style="516"/>
    <col min="9473" max="9473" width="3.75" style="516" customWidth="1"/>
    <col min="9474" max="9474" width="2.75" style="516" customWidth="1"/>
    <col min="9475" max="9475" width="25.5" style="516" customWidth="1"/>
    <col min="9476" max="9728" width="9" style="516"/>
    <col min="9729" max="9729" width="3.75" style="516" customWidth="1"/>
    <col min="9730" max="9730" width="2.75" style="516" customWidth="1"/>
    <col min="9731" max="9731" width="25.5" style="516" customWidth="1"/>
    <col min="9732" max="9984" width="9" style="516"/>
    <col min="9985" max="9985" width="3.75" style="516" customWidth="1"/>
    <col min="9986" max="9986" width="2.75" style="516" customWidth="1"/>
    <col min="9987" max="9987" width="25.5" style="516" customWidth="1"/>
    <col min="9988" max="10240" width="9" style="516"/>
    <col min="10241" max="10241" width="3.75" style="516" customWidth="1"/>
    <col min="10242" max="10242" width="2.75" style="516" customWidth="1"/>
    <col min="10243" max="10243" width="25.5" style="516" customWidth="1"/>
    <col min="10244" max="10496" width="9" style="516"/>
    <col min="10497" max="10497" width="3.75" style="516" customWidth="1"/>
    <col min="10498" max="10498" width="2.75" style="516" customWidth="1"/>
    <col min="10499" max="10499" width="25.5" style="516" customWidth="1"/>
    <col min="10500" max="10752" width="9" style="516"/>
    <col min="10753" max="10753" width="3.75" style="516" customWidth="1"/>
    <col min="10754" max="10754" width="2.75" style="516" customWidth="1"/>
    <col min="10755" max="10755" width="25.5" style="516" customWidth="1"/>
    <col min="10756" max="11008" width="9" style="516"/>
    <col min="11009" max="11009" width="3.75" style="516" customWidth="1"/>
    <col min="11010" max="11010" width="2.75" style="516" customWidth="1"/>
    <col min="11011" max="11011" width="25.5" style="516" customWidth="1"/>
    <col min="11012" max="11264" width="9" style="516"/>
    <col min="11265" max="11265" width="3.75" style="516" customWidth="1"/>
    <col min="11266" max="11266" width="2.75" style="516" customWidth="1"/>
    <col min="11267" max="11267" width="25.5" style="516" customWidth="1"/>
    <col min="11268" max="11520" width="9" style="516"/>
    <col min="11521" max="11521" width="3.75" style="516" customWidth="1"/>
    <col min="11522" max="11522" width="2.75" style="516" customWidth="1"/>
    <col min="11523" max="11523" width="25.5" style="516" customWidth="1"/>
    <col min="11524" max="11776" width="9" style="516"/>
    <col min="11777" max="11777" width="3.75" style="516" customWidth="1"/>
    <col min="11778" max="11778" width="2.75" style="516" customWidth="1"/>
    <col min="11779" max="11779" width="25.5" style="516" customWidth="1"/>
    <col min="11780" max="12032" width="9" style="516"/>
    <col min="12033" max="12033" width="3.75" style="516" customWidth="1"/>
    <col min="12034" max="12034" width="2.75" style="516" customWidth="1"/>
    <col min="12035" max="12035" width="25.5" style="516" customWidth="1"/>
    <col min="12036" max="12288" width="9" style="516"/>
    <col min="12289" max="12289" width="3.75" style="516" customWidth="1"/>
    <col min="12290" max="12290" width="2.75" style="516" customWidth="1"/>
    <col min="12291" max="12291" width="25.5" style="516" customWidth="1"/>
    <col min="12292" max="12544" width="9" style="516"/>
    <col min="12545" max="12545" width="3.75" style="516" customWidth="1"/>
    <col min="12546" max="12546" width="2.75" style="516" customWidth="1"/>
    <col min="12547" max="12547" width="25.5" style="516" customWidth="1"/>
    <col min="12548" max="12800" width="9" style="516"/>
    <col min="12801" max="12801" width="3.75" style="516" customWidth="1"/>
    <col min="12802" max="12802" width="2.75" style="516" customWidth="1"/>
    <col min="12803" max="12803" width="25.5" style="516" customWidth="1"/>
    <col min="12804" max="13056" width="9" style="516"/>
    <col min="13057" max="13057" width="3.75" style="516" customWidth="1"/>
    <col min="13058" max="13058" width="2.75" style="516" customWidth="1"/>
    <col min="13059" max="13059" width="25.5" style="516" customWidth="1"/>
    <col min="13060" max="13312" width="9" style="516"/>
    <col min="13313" max="13313" width="3.75" style="516" customWidth="1"/>
    <col min="13314" max="13314" width="2.75" style="516" customWidth="1"/>
    <col min="13315" max="13315" width="25.5" style="516" customWidth="1"/>
    <col min="13316" max="13568" width="9" style="516"/>
    <col min="13569" max="13569" width="3.75" style="516" customWidth="1"/>
    <col min="13570" max="13570" width="2.75" style="516" customWidth="1"/>
    <col min="13571" max="13571" width="25.5" style="516" customWidth="1"/>
    <col min="13572" max="13824" width="9" style="516"/>
    <col min="13825" max="13825" width="3.75" style="516" customWidth="1"/>
    <col min="13826" max="13826" width="2.75" style="516" customWidth="1"/>
    <col min="13827" max="13827" width="25.5" style="516" customWidth="1"/>
    <col min="13828" max="14080" width="9" style="516"/>
    <col min="14081" max="14081" width="3.75" style="516" customWidth="1"/>
    <col min="14082" max="14082" width="2.75" style="516" customWidth="1"/>
    <col min="14083" max="14083" width="25.5" style="516" customWidth="1"/>
    <col min="14084" max="14336" width="9" style="516"/>
    <col min="14337" max="14337" width="3.75" style="516" customWidth="1"/>
    <col min="14338" max="14338" width="2.75" style="516" customWidth="1"/>
    <col min="14339" max="14339" width="25.5" style="516" customWidth="1"/>
    <col min="14340" max="14592" width="9" style="516"/>
    <col min="14593" max="14593" width="3.75" style="516" customWidth="1"/>
    <col min="14594" max="14594" width="2.75" style="516" customWidth="1"/>
    <col min="14595" max="14595" width="25.5" style="516" customWidth="1"/>
    <col min="14596" max="14848" width="9" style="516"/>
    <col min="14849" max="14849" width="3.75" style="516" customWidth="1"/>
    <col min="14850" max="14850" width="2.75" style="516" customWidth="1"/>
    <col min="14851" max="14851" width="25.5" style="516" customWidth="1"/>
    <col min="14852" max="15104" width="9" style="516"/>
    <col min="15105" max="15105" width="3.75" style="516" customWidth="1"/>
    <col min="15106" max="15106" width="2.75" style="516" customWidth="1"/>
    <col min="15107" max="15107" width="25.5" style="516" customWidth="1"/>
    <col min="15108" max="15360" width="9" style="516"/>
    <col min="15361" max="15361" width="3.75" style="516" customWidth="1"/>
    <col min="15362" max="15362" width="2.75" style="516" customWidth="1"/>
    <col min="15363" max="15363" width="25.5" style="516" customWidth="1"/>
    <col min="15364" max="15616" width="9" style="516"/>
    <col min="15617" max="15617" width="3.75" style="516" customWidth="1"/>
    <col min="15618" max="15618" width="2.75" style="516" customWidth="1"/>
    <col min="15619" max="15619" width="25.5" style="516" customWidth="1"/>
    <col min="15620" max="15872" width="9" style="516"/>
    <col min="15873" max="15873" width="3.75" style="516" customWidth="1"/>
    <col min="15874" max="15874" width="2.75" style="516" customWidth="1"/>
    <col min="15875" max="15875" width="25.5" style="516" customWidth="1"/>
    <col min="15876" max="16128" width="9" style="516"/>
    <col min="16129" max="16129" width="3.75" style="516" customWidth="1"/>
    <col min="16130" max="16130" width="2.75" style="516" customWidth="1"/>
    <col min="16131" max="16131" width="25.5" style="516" customWidth="1"/>
    <col min="16132" max="16384" width="9" style="516"/>
  </cols>
  <sheetData>
    <row r="1" spans="1:3" ht="19.5" customHeight="1">
      <c r="A1" s="521" t="s">
        <v>520</v>
      </c>
      <c r="B1" s="522"/>
      <c r="C1" s="522"/>
    </row>
    <row r="2" spans="1:3" ht="14.25">
      <c r="A2" s="517"/>
      <c r="B2" s="518"/>
      <c r="C2" s="518"/>
    </row>
    <row r="3" spans="1:3" ht="14.25">
      <c r="A3" s="519">
        <v>156</v>
      </c>
      <c r="B3" s="518"/>
      <c r="C3" s="520" t="s">
        <v>521</v>
      </c>
    </row>
    <row r="4" spans="1:3" ht="14.25">
      <c r="A4" s="519">
        <v>157</v>
      </c>
      <c r="B4" s="518"/>
      <c r="C4" s="520" t="s">
        <v>522</v>
      </c>
    </row>
    <row r="5" spans="1:3" ht="14.25">
      <c r="A5" s="823" t="s">
        <v>542</v>
      </c>
      <c r="B5" s="823"/>
      <c r="C5" s="520" t="s">
        <v>523</v>
      </c>
    </row>
    <row r="6" spans="1:3" ht="14.25">
      <c r="A6" s="823" t="s">
        <v>543</v>
      </c>
      <c r="B6" s="823"/>
      <c r="C6" s="520" t="s">
        <v>544</v>
      </c>
    </row>
    <row r="7" spans="1:3" ht="14.25">
      <c r="A7" s="519">
        <v>159</v>
      </c>
      <c r="B7" s="518"/>
      <c r="C7" s="520" t="s">
        <v>524</v>
      </c>
    </row>
    <row r="8" spans="1:3" ht="14.25">
      <c r="A8" s="519">
        <v>160</v>
      </c>
      <c r="B8" s="518"/>
      <c r="C8" s="520" t="s">
        <v>525</v>
      </c>
    </row>
    <row r="9" spans="1:3" ht="14.25">
      <c r="A9" s="519"/>
      <c r="B9" s="518"/>
      <c r="C9" s="520" t="s">
        <v>526</v>
      </c>
    </row>
    <row r="10" spans="1:3" ht="14.25">
      <c r="A10" s="519">
        <v>161</v>
      </c>
      <c r="B10" s="518"/>
      <c r="C10" s="520" t="s">
        <v>527</v>
      </c>
    </row>
    <row r="11" spans="1:3" ht="14.25">
      <c r="A11" s="519">
        <v>162</v>
      </c>
      <c r="B11" s="518"/>
      <c r="C11" s="520" t="s">
        <v>528</v>
      </c>
    </row>
    <row r="12" spans="1:3" ht="14.25">
      <c r="A12" s="519">
        <v>163</v>
      </c>
      <c r="B12" s="518"/>
      <c r="C12" s="520" t="s">
        <v>529</v>
      </c>
    </row>
    <row r="13" spans="1:3" ht="14.25">
      <c r="A13" s="519">
        <v>164</v>
      </c>
      <c r="B13" s="518"/>
      <c r="C13" s="520" t="s">
        <v>530</v>
      </c>
    </row>
    <row r="14" spans="1:3" ht="14.25">
      <c r="A14" s="519">
        <v>165</v>
      </c>
      <c r="B14" s="518"/>
      <c r="C14" s="520" t="s">
        <v>531</v>
      </c>
    </row>
    <row r="15" spans="1:3" ht="14.25">
      <c r="A15" s="519">
        <v>166</v>
      </c>
      <c r="B15" s="518"/>
      <c r="C15" s="520" t="s">
        <v>532</v>
      </c>
    </row>
    <row r="16" spans="1:3" ht="14.25">
      <c r="A16" s="519">
        <v>167</v>
      </c>
      <c r="B16" s="518"/>
      <c r="C16" s="520" t="s">
        <v>533</v>
      </c>
    </row>
    <row r="17" spans="1:3" ht="14.25">
      <c r="A17" s="519">
        <v>168</v>
      </c>
      <c r="B17" s="518"/>
      <c r="C17" s="520" t="s">
        <v>534</v>
      </c>
    </row>
    <row r="18" spans="1:3" ht="14.25">
      <c r="A18" s="519">
        <v>169</v>
      </c>
      <c r="B18" s="518"/>
      <c r="C18" s="520" t="s">
        <v>535</v>
      </c>
    </row>
    <row r="19" spans="1:3" ht="14.25">
      <c r="A19" s="519">
        <v>170</v>
      </c>
      <c r="B19" s="518"/>
      <c r="C19" s="520" t="s">
        <v>536</v>
      </c>
    </row>
    <row r="20" spans="1:3" ht="14.25">
      <c r="A20" s="519">
        <v>171</v>
      </c>
      <c r="B20" s="518"/>
      <c r="C20" s="520" t="s">
        <v>537</v>
      </c>
    </row>
    <row r="21" spans="1:3" ht="14.25">
      <c r="A21" s="519"/>
      <c r="B21" s="518"/>
      <c r="C21" s="520" t="s">
        <v>538</v>
      </c>
    </row>
    <row r="22" spans="1:3" ht="14.25">
      <c r="A22" s="519">
        <v>172</v>
      </c>
      <c r="B22" s="518"/>
      <c r="C22" s="520" t="s">
        <v>539</v>
      </c>
    </row>
    <row r="23" spans="1:3" ht="14.25">
      <c r="A23" s="519">
        <v>173</v>
      </c>
      <c r="B23" s="518"/>
      <c r="C23" s="520" t="s">
        <v>540</v>
      </c>
    </row>
    <row r="24" spans="1:3" ht="14.25">
      <c r="A24" s="519">
        <v>174</v>
      </c>
      <c r="B24" s="518"/>
      <c r="C24" s="520" t="s">
        <v>541</v>
      </c>
    </row>
    <row r="25" spans="1:3" ht="14.25">
      <c r="C25" s="824"/>
    </row>
  </sheetData>
  <mergeCells count="3">
    <mergeCell ref="A1:C1"/>
    <mergeCell ref="A5:B5"/>
    <mergeCell ref="A6:B6"/>
  </mergeCells>
  <phoneticPr fontId="3"/>
  <hyperlinks>
    <hyperlink ref="C3" location="'156'!A1" display="生活保護法による保護状況"/>
    <hyperlink ref="C4" location="'157'!A1" display="生活福祉資金貸付状況"/>
    <hyperlink ref="C5" location="'158-1'!A1" display="母子福祉資金貸付状況"/>
    <hyperlink ref="C7" location="'159'!A1" display="寡婦福祉資金貸付状況"/>
    <hyperlink ref="C8" location="'160-1'!A1" display="児童相談経路別受付状況　その１"/>
    <hyperlink ref="C10" location="'161'!A1" display="年齢別相談受付状況"/>
    <hyperlink ref="C11" location="'162'!A1" display="児童相談種類別処理件数"/>
    <hyperlink ref="C12" location="'163'!A1" display="社会福祉施設"/>
    <hyperlink ref="C13" location="'164'!A1" display="全国健康保険協会管掌健康保険"/>
    <hyperlink ref="C14" location="'165'!A1" display="日雇特例被保険"/>
    <hyperlink ref="C15" location="'166'!A1" display="厚生年金保険"/>
    <hyperlink ref="C16" location="'167'!A1" display="船員保険"/>
    <hyperlink ref="C17" location="'168'!A1" display="組合管掌健康保険"/>
    <hyperlink ref="C18" location="'169'!A1" display="国民健康保険"/>
    <hyperlink ref="C19" location="'170'!A1" display="雇用保険"/>
    <hyperlink ref="C20" location="'171-1'!A1" display="労働者災害補償保険　-1"/>
    <hyperlink ref="C21" location="'171-2'!A1" display="労働者災害補償保険　-2"/>
    <hyperlink ref="C22" location="'172'!A1" display="公務災害補償"/>
    <hyperlink ref="C23" location="'173'!A1" display="市町村別国民年金"/>
    <hyperlink ref="C24" location="'174 '!A1" display="市町村別国民健康保険事業状況"/>
    <hyperlink ref="C9" location="'160-2'!A1" display="児童相談経路別受付状況　その２"/>
    <hyperlink ref="C6" location="'158-2'!A1" display="父子福祉資金貸付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6"/>
  <sheetViews>
    <sheetView showGridLines="0" zoomScaleNormal="100" zoomScaleSheetLayoutView="100" workbookViewId="0"/>
  </sheetViews>
  <sheetFormatPr defaultColWidth="16.875" defaultRowHeight="13.5"/>
  <cols>
    <col min="1" max="1" width="16.875" style="4"/>
    <col min="2" max="2" width="13" style="4" customWidth="1"/>
    <col min="3" max="3" width="7" style="4" customWidth="1"/>
    <col min="4" max="14" width="5.125" style="4" customWidth="1"/>
    <col min="15" max="15" width="7" style="4" customWidth="1"/>
    <col min="16" max="16" width="5.125" style="3" customWidth="1"/>
    <col min="17" max="17" width="5.125" style="4" customWidth="1"/>
    <col min="18" max="16384" width="16.875" style="4"/>
  </cols>
  <sheetData>
    <row r="2" spans="1:18" ht="18" customHeight="1">
      <c r="A2" s="62"/>
      <c r="B2" s="589" t="s">
        <v>458</v>
      </c>
      <c r="C2" s="589"/>
      <c r="D2" s="589"/>
      <c r="E2" s="589"/>
      <c r="F2" s="589"/>
      <c r="G2" s="589"/>
      <c r="H2" s="589"/>
      <c r="I2" s="589"/>
      <c r="J2" s="589"/>
      <c r="K2" s="589"/>
      <c r="L2" s="589"/>
      <c r="M2" s="589"/>
      <c r="N2" s="589"/>
      <c r="O2" s="589"/>
      <c r="P2" s="589"/>
      <c r="Q2" s="589"/>
    </row>
    <row r="3" spans="1:18" ht="12.75" customHeight="1" thickBot="1">
      <c r="B3" s="19"/>
      <c r="C3" s="19"/>
      <c r="D3" s="19"/>
      <c r="E3" s="19"/>
      <c r="F3" s="19"/>
      <c r="G3" s="19"/>
      <c r="H3" s="19"/>
      <c r="I3" s="19"/>
      <c r="J3" s="19"/>
      <c r="K3" s="19"/>
      <c r="L3" s="19"/>
      <c r="M3" s="19"/>
      <c r="N3" s="19"/>
      <c r="O3" s="19"/>
      <c r="P3" s="19"/>
      <c r="Q3" s="63" t="s">
        <v>433</v>
      </c>
    </row>
    <row r="4" spans="1:18" ht="34.5" customHeight="1">
      <c r="B4" s="590" t="s">
        <v>48</v>
      </c>
      <c r="C4" s="592" t="s">
        <v>255</v>
      </c>
      <c r="D4" s="592" t="s">
        <v>245</v>
      </c>
      <c r="E4" s="594" t="s">
        <v>452</v>
      </c>
      <c r="F4" s="594" t="s">
        <v>453</v>
      </c>
      <c r="G4" s="594" t="s">
        <v>254</v>
      </c>
      <c r="H4" s="594" t="s">
        <v>246</v>
      </c>
      <c r="I4" s="598" t="s">
        <v>247</v>
      </c>
      <c r="J4" s="599"/>
      <c r="K4" s="602" t="s">
        <v>129</v>
      </c>
      <c r="L4" s="594" t="s">
        <v>268</v>
      </c>
      <c r="M4" s="594" t="s">
        <v>130</v>
      </c>
      <c r="N4" s="600" t="s">
        <v>47</v>
      </c>
      <c r="O4" s="601"/>
      <c r="P4" s="594" t="s">
        <v>59</v>
      </c>
      <c r="Q4" s="596" t="s">
        <v>258</v>
      </c>
    </row>
    <row r="5" spans="1:18" ht="25.5" customHeight="1">
      <c r="B5" s="591"/>
      <c r="C5" s="593"/>
      <c r="D5" s="593"/>
      <c r="E5" s="595"/>
      <c r="F5" s="595"/>
      <c r="G5" s="595"/>
      <c r="H5" s="595"/>
      <c r="I5" s="169" t="s">
        <v>49</v>
      </c>
      <c r="J5" s="170" t="s">
        <v>50</v>
      </c>
      <c r="K5" s="603"/>
      <c r="L5" s="595"/>
      <c r="M5" s="595"/>
      <c r="N5" s="171" t="s">
        <v>256</v>
      </c>
      <c r="O5" s="171" t="s">
        <v>257</v>
      </c>
      <c r="P5" s="595"/>
      <c r="Q5" s="597"/>
    </row>
    <row r="6" spans="1:18" ht="12.75" customHeight="1">
      <c r="B6" s="172" t="s">
        <v>454</v>
      </c>
      <c r="C6" s="35">
        <v>2501</v>
      </c>
      <c r="D6" s="35" t="s">
        <v>445</v>
      </c>
      <c r="E6" s="35">
        <v>2</v>
      </c>
      <c r="F6" s="35">
        <v>5</v>
      </c>
      <c r="G6" s="35" t="s">
        <v>445</v>
      </c>
      <c r="H6" s="35">
        <v>6</v>
      </c>
      <c r="I6" s="35">
        <v>74</v>
      </c>
      <c r="J6" s="35" t="s">
        <v>445</v>
      </c>
      <c r="K6" s="173" t="s">
        <v>445</v>
      </c>
      <c r="L6" s="173" t="s">
        <v>445</v>
      </c>
      <c r="M6" s="35" t="s">
        <v>445</v>
      </c>
      <c r="N6" s="173">
        <v>322</v>
      </c>
      <c r="O6" s="173">
        <v>1980</v>
      </c>
      <c r="P6" s="173">
        <v>112</v>
      </c>
      <c r="Q6" s="173" t="s">
        <v>445</v>
      </c>
    </row>
    <row r="7" spans="1:18" ht="12.75" customHeight="1">
      <c r="B7" s="172">
        <v>26</v>
      </c>
      <c r="C7" s="35">
        <f>E7+F7+H7+I7+L7+N7+O7+P7</f>
        <v>2724</v>
      </c>
      <c r="D7" s="35" t="s">
        <v>446</v>
      </c>
      <c r="E7" s="35">
        <v>1</v>
      </c>
      <c r="F7" s="35">
        <v>3</v>
      </c>
      <c r="G7" s="35" t="s">
        <v>446</v>
      </c>
      <c r="H7" s="35">
        <v>6</v>
      </c>
      <c r="I7" s="35">
        <v>105</v>
      </c>
      <c r="J7" s="35" t="s">
        <v>446</v>
      </c>
      <c r="K7" s="173" t="s">
        <v>446</v>
      </c>
      <c r="L7" s="173">
        <v>2</v>
      </c>
      <c r="M7" s="35" t="s">
        <v>446</v>
      </c>
      <c r="N7" s="173">
        <v>456</v>
      </c>
      <c r="O7" s="173">
        <v>2071</v>
      </c>
      <c r="P7" s="173">
        <v>80</v>
      </c>
      <c r="Q7" s="173"/>
    </row>
    <row r="8" spans="1:18" ht="12.75" customHeight="1">
      <c r="B8" s="172">
        <v>27</v>
      </c>
      <c r="C8" s="464" t="s">
        <v>455</v>
      </c>
      <c r="D8" s="464" t="s">
        <v>445</v>
      </c>
      <c r="E8" s="464">
        <v>5</v>
      </c>
      <c r="F8" s="464">
        <v>17</v>
      </c>
      <c r="G8" s="464" t="s">
        <v>445</v>
      </c>
      <c r="H8" s="464">
        <v>5</v>
      </c>
      <c r="I8" s="464">
        <v>109</v>
      </c>
      <c r="J8" s="464" t="s">
        <v>445</v>
      </c>
      <c r="K8" s="464" t="s">
        <v>445</v>
      </c>
      <c r="L8" s="464" t="s">
        <v>445</v>
      </c>
      <c r="M8" s="464" t="s">
        <v>445</v>
      </c>
      <c r="N8" s="464">
        <v>343</v>
      </c>
      <c r="O8" s="464" t="s">
        <v>456</v>
      </c>
      <c r="P8" s="465">
        <v>88</v>
      </c>
      <c r="Q8" s="464" t="s">
        <v>445</v>
      </c>
      <c r="R8" s="53"/>
    </row>
    <row r="9" spans="1:18" ht="12.75" customHeight="1">
      <c r="B9" s="174"/>
      <c r="C9" s="35"/>
      <c r="D9" s="35"/>
      <c r="E9" s="35"/>
      <c r="F9" s="35"/>
      <c r="G9" s="35"/>
      <c r="H9" s="35"/>
      <c r="I9" s="35"/>
      <c r="J9" s="35"/>
      <c r="K9" s="173"/>
      <c r="L9" s="173"/>
      <c r="M9" s="35"/>
      <c r="N9" s="173"/>
      <c r="O9" s="173"/>
      <c r="P9" s="173"/>
      <c r="Q9" s="173"/>
      <c r="R9" s="53"/>
    </row>
    <row r="10" spans="1:18" ht="12.75" customHeight="1">
      <c r="B10" s="175" t="s">
        <v>39</v>
      </c>
      <c r="C10" s="176">
        <v>875</v>
      </c>
      <c r="D10" s="35" t="s">
        <v>115</v>
      </c>
      <c r="E10" s="35">
        <v>3</v>
      </c>
      <c r="F10" s="35">
        <v>17</v>
      </c>
      <c r="G10" s="35" t="s">
        <v>115</v>
      </c>
      <c r="H10" s="35">
        <v>5</v>
      </c>
      <c r="I10" s="35">
        <v>95</v>
      </c>
      <c r="J10" s="35" t="s">
        <v>115</v>
      </c>
      <c r="K10" s="35" t="s">
        <v>115</v>
      </c>
      <c r="L10" s="35" t="s">
        <v>115</v>
      </c>
      <c r="M10" s="35" t="s">
        <v>115</v>
      </c>
      <c r="N10" s="173">
        <v>269</v>
      </c>
      <c r="O10" s="173">
        <v>406</v>
      </c>
      <c r="P10" s="173">
        <v>80</v>
      </c>
      <c r="Q10" s="173" t="s">
        <v>115</v>
      </c>
    </row>
    <row r="11" spans="1:18" ht="12.75" customHeight="1">
      <c r="B11" s="177" t="s">
        <v>40</v>
      </c>
      <c r="C11" s="35" t="s">
        <v>445</v>
      </c>
      <c r="D11" s="35" t="s">
        <v>115</v>
      </c>
      <c r="E11" s="35" t="s">
        <v>115</v>
      </c>
      <c r="F11" s="35" t="s">
        <v>115</v>
      </c>
      <c r="G11" s="35" t="s">
        <v>115</v>
      </c>
      <c r="H11" s="35" t="s">
        <v>115</v>
      </c>
      <c r="I11" s="35" t="s">
        <v>115</v>
      </c>
      <c r="J11" s="35" t="s">
        <v>115</v>
      </c>
      <c r="K11" s="173" t="s">
        <v>115</v>
      </c>
      <c r="L11" s="173" t="s">
        <v>115</v>
      </c>
      <c r="M11" s="173" t="s">
        <v>115</v>
      </c>
      <c r="N11" s="173" t="s">
        <v>115</v>
      </c>
      <c r="O11" s="173" t="s">
        <v>445</v>
      </c>
      <c r="P11" s="173" t="s">
        <v>115</v>
      </c>
      <c r="Q11" s="173" t="s">
        <v>115</v>
      </c>
    </row>
    <row r="12" spans="1:18" ht="12.75" customHeight="1">
      <c r="B12" s="175" t="s">
        <v>51</v>
      </c>
      <c r="C12" s="176" t="s">
        <v>445</v>
      </c>
      <c r="D12" s="35" t="s">
        <v>115</v>
      </c>
      <c r="E12" s="35" t="s">
        <v>115</v>
      </c>
      <c r="F12" s="35" t="s">
        <v>115</v>
      </c>
      <c r="G12" s="35" t="s">
        <v>115</v>
      </c>
      <c r="H12" s="35" t="s">
        <v>115</v>
      </c>
      <c r="I12" s="35" t="s">
        <v>115</v>
      </c>
      <c r="J12" s="35" t="s">
        <v>115</v>
      </c>
      <c r="K12" s="173" t="s">
        <v>115</v>
      </c>
      <c r="L12" s="173" t="s">
        <v>115</v>
      </c>
      <c r="M12" s="173" t="s">
        <v>115</v>
      </c>
      <c r="N12" s="173" t="s">
        <v>115</v>
      </c>
      <c r="O12" s="173" t="s">
        <v>445</v>
      </c>
      <c r="P12" s="173" t="s">
        <v>115</v>
      </c>
      <c r="Q12" s="173" t="s">
        <v>115</v>
      </c>
    </row>
    <row r="13" spans="1:18" ht="12.75" customHeight="1">
      <c r="B13" s="178" t="s">
        <v>52</v>
      </c>
      <c r="C13" s="176">
        <v>294</v>
      </c>
      <c r="D13" s="35" t="s">
        <v>115</v>
      </c>
      <c r="E13" s="35" t="s">
        <v>115</v>
      </c>
      <c r="F13" s="35" t="s">
        <v>115</v>
      </c>
      <c r="G13" s="35" t="s">
        <v>115</v>
      </c>
      <c r="H13" s="35" t="s">
        <v>115</v>
      </c>
      <c r="I13" s="35" t="s">
        <v>115</v>
      </c>
      <c r="J13" s="35" t="s">
        <v>115</v>
      </c>
      <c r="K13" s="173" t="s">
        <v>115</v>
      </c>
      <c r="L13" s="173" t="s">
        <v>115</v>
      </c>
      <c r="M13" s="173" t="s">
        <v>115</v>
      </c>
      <c r="N13" s="173" t="s">
        <v>445</v>
      </c>
      <c r="O13" s="173">
        <v>294</v>
      </c>
      <c r="P13" s="173" t="s">
        <v>115</v>
      </c>
      <c r="Q13" s="173" t="s">
        <v>115</v>
      </c>
    </row>
    <row r="14" spans="1:18" ht="12.75" customHeight="1">
      <c r="B14" s="175" t="s">
        <v>53</v>
      </c>
      <c r="C14" s="176">
        <v>57</v>
      </c>
      <c r="D14" s="35" t="s">
        <v>115</v>
      </c>
      <c r="E14" s="35" t="s">
        <v>115</v>
      </c>
      <c r="F14" s="35" t="s">
        <v>115</v>
      </c>
      <c r="G14" s="35" t="s">
        <v>115</v>
      </c>
      <c r="H14" s="35" t="s">
        <v>115</v>
      </c>
      <c r="I14" s="35" t="s">
        <v>115</v>
      </c>
      <c r="J14" s="35" t="s">
        <v>115</v>
      </c>
      <c r="K14" s="173" t="s">
        <v>115</v>
      </c>
      <c r="L14" s="173" t="s">
        <v>115</v>
      </c>
      <c r="M14" s="173" t="s">
        <v>115</v>
      </c>
      <c r="N14" s="173">
        <v>1</v>
      </c>
      <c r="O14" s="173">
        <v>56</v>
      </c>
      <c r="P14" s="173" t="s">
        <v>115</v>
      </c>
      <c r="Q14" s="173" t="s">
        <v>115</v>
      </c>
    </row>
    <row r="15" spans="1:18" ht="12.75" customHeight="1">
      <c r="B15" s="175" t="s">
        <v>457</v>
      </c>
      <c r="C15" s="176">
        <v>881</v>
      </c>
      <c r="D15" s="35" t="s">
        <v>115</v>
      </c>
      <c r="E15" s="35" t="s">
        <v>115</v>
      </c>
      <c r="F15" s="35" t="s">
        <v>115</v>
      </c>
      <c r="G15" s="35" t="s">
        <v>115</v>
      </c>
      <c r="H15" s="35" t="s">
        <v>115</v>
      </c>
      <c r="I15" s="35">
        <v>1</v>
      </c>
      <c r="J15" s="35" t="s">
        <v>115</v>
      </c>
      <c r="K15" s="173" t="s">
        <v>115</v>
      </c>
      <c r="L15" s="173" t="s">
        <v>115</v>
      </c>
      <c r="M15" s="173" t="s">
        <v>115</v>
      </c>
      <c r="N15" s="173">
        <v>2</v>
      </c>
      <c r="O15" s="173">
        <v>878</v>
      </c>
      <c r="P15" s="173" t="s">
        <v>446</v>
      </c>
      <c r="Q15" s="173" t="s">
        <v>115</v>
      </c>
    </row>
    <row r="16" spans="1:18" ht="12.75" customHeight="1">
      <c r="B16" s="175" t="s">
        <v>41</v>
      </c>
      <c r="C16" s="176">
        <v>327</v>
      </c>
      <c r="D16" s="35" t="s">
        <v>115</v>
      </c>
      <c r="E16" s="35" t="s">
        <v>115</v>
      </c>
      <c r="F16" s="35" t="s">
        <v>115</v>
      </c>
      <c r="G16" s="35" t="s">
        <v>115</v>
      </c>
      <c r="H16" s="35" t="s">
        <v>115</v>
      </c>
      <c r="I16" s="35">
        <v>1</v>
      </c>
      <c r="J16" s="35" t="s">
        <v>115</v>
      </c>
      <c r="K16" s="173" t="s">
        <v>115</v>
      </c>
      <c r="L16" s="173" t="s">
        <v>115</v>
      </c>
      <c r="M16" s="173" t="s">
        <v>115</v>
      </c>
      <c r="N16" s="173">
        <v>3</v>
      </c>
      <c r="O16" s="173">
        <v>323</v>
      </c>
      <c r="P16" s="35" t="s">
        <v>115</v>
      </c>
      <c r="Q16" s="173" t="s">
        <v>115</v>
      </c>
    </row>
    <row r="17" spans="2:17" ht="12.75" customHeight="1">
      <c r="B17" s="175" t="s">
        <v>54</v>
      </c>
      <c r="C17" s="176">
        <v>38</v>
      </c>
      <c r="D17" s="35" t="s">
        <v>115</v>
      </c>
      <c r="E17" s="35">
        <v>1</v>
      </c>
      <c r="F17" s="35" t="s">
        <v>115</v>
      </c>
      <c r="G17" s="35" t="s">
        <v>115</v>
      </c>
      <c r="H17" s="35" t="s">
        <v>115</v>
      </c>
      <c r="I17" s="35">
        <v>4</v>
      </c>
      <c r="J17" s="35" t="s">
        <v>115</v>
      </c>
      <c r="K17" s="173" t="s">
        <v>115</v>
      </c>
      <c r="L17" s="173" t="s">
        <v>115</v>
      </c>
      <c r="M17" s="35" t="s">
        <v>115</v>
      </c>
      <c r="N17" s="173">
        <v>17</v>
      </c>
      <c r="O17" s="173">
        <v>14</v>
      </c>
      <c r="P17" s="173">
        <v>2</v>
      </c>
      <c r="Q17" s="173" t="s">
        <v>115</v>
      </c>
    </row>
    <row r="18" spans="2:17" ht="12.75" customHeight="1">
      <c r="B18" s="175" t="s">
        <v>55</v>
      </c>
      <c r="C18" s="176">
        <v>28</v>
      </c>
      <c r="D18" s="35" t="s">
        <v>115</v>
      </c>
      <c r="E18" s="35">
        <v>1</v>
      </c>
      <c r="F18" s="35" t="s">
        <v>115</v>
      </c>
      <c r="G18" s="35" t="s">
        <v>115</v>
      </c>
      <c r="H18" s="35" t="s">
        <v>115</v>
      </c>
      <c r="I18" s="35">
        <v>4</v>
      </c>
      <c r="J18" s="35" t="s">
        <v>115</v>
      </c>
      <c r="K18" s="173" t="s">
        <v>115</v>
      </c>
      <c r="L18" s="173" t="s">
        <v>445</v>
      </c>
      <c r="M18" s="173" t="s">
        <v>115</v>
      </c>
      <c r="N18" s="173">
        <v>20</v>
      </c>
      <c r="O18" s="173">
        <v>2</v>
      </c>
      <c r="P18" s="173">
        <v>1</v>
      </c>
      <c r="Q18" s="173" t="s">
        <v>115</v>
      </c>
    </row>
    <row r="19" spans="2:17" ht="12.75" customHeight="1">
      <c r="B19" s="175" t="s">
        <v>42</v>
      </c>
      <c r="C19" s="176">
        <v>35</v>
      </c>
      <c r="D19" s="35" t="s">
        <v>115</v>
      </c>
      <c r="E19" s="35" t="s">
        <v>115</v>
      </c>
      <c r="F19" s="35" t="s">
        <v>115</v>
      </c>
      <c r="G19" s="35" t="s">
        <v>115</v>
      </c>
      <c r="H19" s="35" t="s">
        <v>115</v>
      </c>
      <c r="I19" s="35" t="s">
        <v>445</v>
      </c>
      <c r="J19" s="35" t="s">
        <v>115</v>
      </c>
      <c r="K19" s="173" t="s">
        <v>115</v>
      </c>
      <c r="L19" s="173" t="s">
        <v>115</v>
      </c>
      <c r="M19" s="173" t="s">
        <v>115</v>
      </c>
      <c r="N19" s="173">
        <v>7</v>
      </c>
      <c r="O19" s="173">
        <v>28</v>
      </c>
      <c r="P19" s="173" t="s">
        <v>445</v>
      </c>
      <c r="Q19" s="173" t="s">
        <v>115</v>
      </c>
    </row>
    <row r="20" spans="2:17" ht="12.75" customHeight="1">
      <c r="B20" s="175" t="s">
        <v>43</v>
      </c>
      <c r="C20" s="176">
        <v>196</v>
      </c>
      <c r="D20" s="35" t="s">
        <v>115</v>
      </c>
      <c r="E20" s="35" t="s">
        <v>115</v>
      </c>
      <c r="F20" s="35" t="s">
        <v>115</v>
      </c>
      <c r="G20" s="35" t="s">
        <v>115</v>
      </c>
      <c r="H20" s="35" t="s">
        <v>446</v>
      </c>
      <c r="I20" s="35">
        <v>4</v>
      </c>
      <c r="J20" s="35" t="s">
        <v>115</v>
      </c>
      <c r="K20" s="173" t="s">
        <v>115</v>
      </c>
      <c r="L20" s="173" t="s">
        <v>115</v>
      </c>
      <c r="M20" s="173" t="s">
        <v>115</v>
      </c>
      <c r="N20" s="173">
        <v>24</v>
      </c>
      <c r="O20" s="173">
        <v>163</v>
      </c>
      <c r="P20" s="173">
        <v>5</v>
      </c>
      <c r="Q20" s="173" t="s">
        <v>115</v>
      </c>
    </row>
    <row r="21" spans="2:17" ht="12.75" customHeight="1">
      <c r="B21" s="175" t="s">
        <v>44</v>
      </c>
      <c r="C21" s="176">
        <v>16</v>
      </c>
      <c r="D21" s="35" t="s">
        <v>115</v>
      </c>
      <c r="E21" s="35" t="s">
        <v>115</v>
      </c>
      <c r="F21" s="35" t="s">
        <v>115</v>
      </c>
      <c r="G21" s="35" t="s">
        <v>115</v>
      </c>
      <c r="H21" s="35" t="s">
        <v>115</v>
      </c>
      <c r="I21" s="35" t="s">
        <v>446</v>
      </c>
      <c r="J21" s="35" t="s">
        <v>115</v>
      </c>
      <c r="K21" s="173" t="s">
        <v>115</v>
      </c>
      <c r="L21" s="173" t="s">
        <v>115</v>
      </c>
      <c r="M21" s="173" t="s">
        <v>115</v>
      </c>
      <c r="N21" s="173" t="s">
        <v>446</v>
      </c>
      <c r="O21" s="173">
        <v>16</v>
      </c>
      <c r="P21" s="173" t="s">
        <v>446</v>
      </c>
      <c r="Q21" s="173" t="s">
        <v>115</v>
      </c>
    </row>
    <row r="22" spans="2:17" ht="12.75" customHeight="1">
      <c r="B22" s="327" t="s">
        <v>45</v>
      </c>
      <c r="C22" s="35">
        <v>3</v>
      </c>
      <c r="D22" s="35" t="s">
        <v>115</v>
      </c>
      <c r="E22" s="35" t="s">
        <v>115</v>
      </c>
      <c r="F22" s="35" t="s">
        <v>115</v>
      </c>
      <c r="G22" s="35" t="s">
        <v>115</v>
      </c>
      <c r="H22" s="35" t="s">
        <v>115</v>
      </c>
      <c r="I22" s="35" t="s">
        <v>115</v>
      </c>
      <c r="J22" s="35" t="s">
        <v>115</v>
      </c>
      <c r="K22" s="173" t="s">
        <v>115</v>
      </c>
      <c r="L22" s="173" t="s">
        <v>115</v>
      </c>
      <c r="M22" s="173" t="s">
        <v>115</v>
      </c>
      <c r="N22" s="173" t="s">
        <v>445</v>
      </c>
      <c r="O22" s="35">
        <v>3</v>
      </c>
      <c r="P22" s="173" t="s">
        <v>115</v>
      </c>
      <c r="Q22" s="173" t="s">
        <v>115</v>
      </c>
    </row>
    <row r="23" spans="2:17" ht="15" customHeight="1" thickBot="1">
      <c r="B23" s="179" t="s">
        <v>56</v>
      </c>
      <c r="C23" s="35" t="s">
        <v>445</v>
      </c>
      <c r="D23" s="60" t="s">
        <v>115</v>
      </c>
      <c r="E23" s="60" t="s">
        <v>115</v>
      </c>
      <c r="F23" s="60" t="s">
        <v>115</v>
      </c>
      <c r="G23" s="60" t="s">
        <v>115</v>
      </c>
      <c r="H23" s="60" t="s">
        <v>115</v>
      </c>
      <c r="I23" s="60" t="s">
        <v>115</v>
      </c>
      <c r="J23" s="60" t="s">
        <v>115</v>
      </c>
      <c r="K23" s="60" t="s">
        <v>115</v>
      </c>
      <c r="L23" s="60" t="s">
        <v>115</v>
      </c>
      <c r="M23" s="60" t="s">
        <v>115</v>
      </c>
      <c r="N23" s="60" t="s">
        <v>446</v>
      </c>
      <c r="O23" s="60" t="s">
        <v>446</v>
      </c>
      <c r="P23" s="60" t="s">
        <v>115</v>
      </c>
      <c r="Q23" s="60" t="s">
        <v>115</v>
      </c>
    </row>
    <row r="24" spans="2:17">
      <c r="B24" s="324" t="s">
        <v>399</v>
      </c>
      <c r="C24" s="324"/>
      <c r="D24" s="324"/>
      <c r="E24" s="324"/>
      <c r="F24" s="324"/>
      <c r="G24" s="326"/>
      <c r="H24" s="326"/>
      <c r="I24" s="326"/>
      <c r="J24" s="326"/>
      <c r="K24" s="137"/>
      <c r="L24" s="326"/>
      <c r="M24" s="137"/>
      <c r="N24" s="137"/>
      <c r="O24" s="137"/>
      <c r="P24" s="137"/>
      <c r="Q24" s="137"/>
    </row>
    <row r="25" spans="2:17" ht="8.1" customHeight="1"/>
    <row r="26" spans="2:17" ht="8.1" customHeight="1"/>
    <row r="27" spans="2:17" ht="8.1" customHeight="1"/>
    <row r="28" spans="2:17" ht="8.1" customHeight="1"/>
    <row r="29" spans="2:17" ht="8.1" customHeight="1"/>
    <row r="30" spans="2:17" ht="8.1" customHeight="1"/>
    <row r="31" spans="2:17" ht="8.1" customHeight="1"/>
    <row r="32" spans="2:17"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sheetData>
  <mergeCells count="15">
    <mergeCell ref="B2:Q2"/>
    <mergeCell ref="B4:B5"/>
    <mergeCell ref="D4:D5"/>
    <mergeCell ref="P4:P5"/>
    <mergeCell ref="Q4:Q5"/>
    <mergeCell ref="H4:H5"/>
    <mergeCell ref="F4:F5"/>
    <mergeCell ref="I4:J4"/>
    <mergeCell ref="N4:O4"/>
    <mergeCell ref="M4:M5"/>
    <mergeCell ref="C4:C5"/>
    <mergeCell ref="E4:E5"/>
    <mergeCell ref="L4:L5"/>
    <mergeCell ref="K4:K5"/>
    <mergeCell ref="G4:G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zoomScaleNormal="100" zoomScaleSheetLayoutView="100" workbookViewId="0"/>
  </sheetViews>
  <sheetFormatPr defaultColWidth="16.875" defaultRowHeight="13.5"/>
  <cols>
    <col min="1" max="1" width="16.875" style="4"/>
    <col min="2" max="2" width="7.75" style="4" customWidth="1"/>
    <col min="3" max="3" width="19.375" style="4" customWidth="1"/>
    <col min="4" max="4" width="4.125" style="4" customWidth="1"/>
    <col min="5" max="6" width="6.75" style="4" customWidth="1"/>
    <col min="7" max="7" width="8.875" style="4" customWidth="1"/>
    <col min="8" max="8" width="24" style="4" customWidth="1"/>
    <col min="9" max="9" width="4.125" style="4" customWidth="1"/>
    <col min="10" max="10" width="5.25" style="4" customWidth="1"/>
    <col min="11" max="11" width="6.75" style="4" customWidth="1"/>
    <col min="12" max="16384" width="16.875" style="4"/>
  </cols>
  <sheetData>
    <row r="2" spans="1:11" ht="18" customHeight="1">
      <c r="A2" s="62"/>
      <c r="B2" s="589" t="s">
        <v>510</v>
      </c>
      <c r="C2" s="589"/>
      <c r="D2" s="589"/>
      <c r="E2" s="589"/>
      <c r="F2" s="589"/>
      <c r="G2" s="589"/>
      <c r="H2" s="589"/>
      <c r="I2" s="589"/>
      <c r="J2" s="589"/>
      <c r="K2" s="589"/>
    </row>
    <row r="3" spans="1:11" ht="12.75" customHeight="1" thickBot="1">
      <c r="B3" s="19"/>
      <c r="C3" s="19"/>
      <c r="D3" s="19"/>
      <c r="E3" s="19"/>
      <c r="F3" s="19"/>
      <c r="G3" s="19"/>
      <c r="H3" s="19"/>
      <c r="I3" s="19"/>
      <c r="J3" s="19"/>
      <c r="K3" s="63" t="s">
        <v>127</v>
      </c>
    </row>
    <row r="4" spans="1:11" s="15" customFormat="1" ht="12">
      <c r="B4" s="608" t="s">
        <v>501</v>
      </c>
      <c r="C4" s="609"/>
      <c r="D4" s="64" t="s">
        <v>57</v>
      </c>
      <c r="E4" s="65" t="s">
        <v>131</v>
      </c>
      <c r="F4" s="65" t="s">
        <v>58</v>
      </c>
      <c r="G4" s="610" t="s">
        <v>501</v>
      </c>
      <c r="H4" s="609"/>
      <c r="I4" s="64" t="s">
        <v>57</v>
      </c>
      <c r="J4" s="65" t="s">
        <v>131</v>
      </c>
      <c r="K4" s="64" t="s">
        <v>58</v>
      </c>
    </row>
    <row r="5" spans="1:11" s="15" customFormat="1" ht="12" customHeight="1">
      <c r="B5" s="606" t="s">
        <v>117</v>
      </c>
      <c r="C5" s="66" t="s">
        <v>143</v>
      </c>
      <c r="D5" s="67">
        <v>204</v>
      </c>
      <c r="E5" s="68">
        <v>15314</v>
      </c>
      <c r="F5" s="68">
        <v>13861</v>
      </c>
      <c r="G5" s="612" t="s">
        <v>373</v>
      </c>
      <c r="H5" s="69" t="s">
        <v>298</v>
      </c>
      <c r="I5" s="70">
        <v>24</v>
      </c>
      <c r="J5" s="70">
        <v>1498</v>
      </c>
      <c r="K5" s="70">
        <v>1470</v>
      </c>
    </row>
    <row r="6" spans="1:11" s="15" customFormat="1" ht="12" customHeight="1">
      <c r="B6" s="611"/>
      <c r="C6" s="71" t="s">
        <v>364</v>
      </c>
      <c r="D6" s="72">
        <v>61</v>
      </c>
      <c r="E6" s="73" t="s">
        <v>502</v>
      </c>
      <c r="F6" s="73" t="s">
        <v>502</v>
      </c>
      <c r="G6" s="613"/>
      <c r="H6" s="74" t="s">
        <v>299</v>
      </c>
      <c r="I6" s="75">
        <v>3</v>
      </c>
      <c r="J6" s="75">
        <v>404</v>
      </c>
      <c r="K6" s="75">
        <v>336</v>
      </c>
    </row>
    <row r="7" spans="1:11" s="15" customFormat="1" ht="12" customHeight="1">
      <c r="B7" s="611"/>
      <c r="C7" s="71" t="s">
        <v>503</v>
      </c>
      <c r="D7" s="72"/>
      <c r="E7" s="73"/>
      <c r="F7" s="73"/>
      <c r="G7" s="613"/>
      <c r="H7" s="74" t="s">
        <v>300</v>
      </c>
      <c r="I7" s="75">
        <v>52</v>
      </c>
      <c r="J7" s="75">
        <v>2181</v>
      </c>
      <c r="K7" s="75">
        <v>2339</v>
      </c>
    </row>
    <row r="8" spans="1:11" s="15" customFormat="1" ht="12" customHeight="1">
      <c r="B8" s="611"/>
      <c r="C8" s="76" t="s">
        <v>133</v>
      </c>
      <c r="D8" s="72">
        <v>7</v>
      </c>
      <c r="E8" s="73">
        <v>340</v>
      </c>
      <c r="F8" s="73">
        <v>225</v>
      </c>
      <c r="G8" s="613"/>
      <c r="H8" s="77" t="s">
        <v>292</v>
      </c>
      <c r="I8" s="75">
        <v>1</v>
      </c>
      <c r="J8" s="75">
        <v>6</v>
      </c>
      <c r="K8" s="75">
        <v>7</v>
      </c>
    </row>
    <row r="9" spans="1:11" s="15" customFormat="1" ht="12" customHeight="1">
      <c r="B9" s="611"/>
      <c r="C9" s="76" t="s">
        <v>135</v>
      </c>
      <c r="D9" s="72">
        <v>1</v>
      </c>
      <c r="E9" s="73">
        <v>45</v>
      </c>
      <c r="F9" s="73">
        <v>26</v>
      </c>
      <c r="G9" s="613"/>
      <c r="H9" s="77" t="s">
        <v>291</v>
      </c>
      <c r="I9" s="75">
        <v>13</v>
      </c>
      <c r="J9" s="75">
        <v>145</v>
      </c>
      <c r="K9" s="75">
        <v>89</v>
      </c>
    </row>
    <row r="10" spans="1:11" s="15" customFormat="1" ht="12" customHeight="1">
      <c r="B10" s="611"/>
      <c r="C10" s="76" t="s">
        <v>137</v>
      </c>
      <c r="D10" s="72">
        <v>1</v>
      </c>
      <c r="E10" s="78">
        <v>36</v>
      </c>
      <c r="F10" s="73">
        <v>7</v>
      </c>
      <c r="G10" s="613"/>
      <c r="H10" s="77" t="s">
        <v>372</v>
      </c>
      <c r="I10" s="75">
        <v>6</v>
      </c>
      <c r="J10" s="75">
        <v>99</v>
      </c>
      <c r="K10" s="75">
        <v>59</v>
      </c>
    </row>
    <row r="11" spans="1:11" s="15" customFormat="1" ht="12" customHeight="1">
      <c r="B11" s="611"/>
      <c r="C11" s="79" t="s">
        <v>371</v>
      </c>
      <c r="D11" s="72">
        <v>3</v>
      </c>
      <c r="E11" s="73">
        <v>110</v>
      </c>
      <c r="F11" s="73">
        <v>64</v>
      </c>
      <c r="G11" s="613"/>
      <c r="H11" s="77" t="s">
        <v>146</v>
      </c>
      <c r="I11" s="75">
        <v>26</v>
      </c>
      <c r="J11" s="75">
        <v>238</v>
      </c>
      <c r="K11" s="75">
        <v>196</v>
      </c>
    </row>
    <row r="12" spans="1:11" s="15" customFormat="1" ht="12" customHeight="1">
      <c r="B12" s="611"/>
      <c r="C12" s="79" t="s">
        <v>370</v>
      </c>
      <c r="D12" s="72">
        <v>3</v>
      </c>
      <c r="E12" s="73">
        <v>308</v>
      </c>
      <c r="F12" s="73">
        <v>39</v>
      </c>
      <c r="G12" s="613"/>
      <c r="H12" s="77" t="s">
        <v>147</v>
      </c>
      <c r="I12" s="75">
        <v>16</v>
      </c>
      <c r="J12" s="75">
        <v>266</v>
      </c>
      <c r="K12" s="75">
        <v>272</v>
      </c>
    </row>
    <row r="13" spans="1:11" s="15" customFormat="1" ht="12" customHeight="1">
      <c r="B13" s="611"/>
      <c r="C13" s="79" t="s">
        <v>386</v>
      </c>
      <c r="D13" s="72">
        <v>7</v>
      </c>
      <c r="E13" s="73">
        <v>215</v>
      </c>
      <c r="F13" s="73">
        <v>288</v>
      </c>
      <c r="G13" s="613"/>
      <c r="H13" s="77" t="s">
        <v>276</v>
      </c>
      <c r="I13" s="75">
        <v>55</v>
      </c>
      <c r="J13" s="75">
        <v>1085</v>
      </c>
      <c r="K13" s="75">
        <v>1221</v>
      </c>
    </row>
    <row r="14" spans="1:11" s="15" customFormat="1" ht="12" customHeight="1">
      <c r="B14" s="611"/>
      <c r="C14" s="80" t="s">
        <v>138</v>
      </c>
      <c r="D14" s="72">
        <v>3</v>
      </c>
      <c r="E14" s="73" t="s">
        <v>301</v>
      </c>
      <c r="F14" s="73" t="s">
        <v>508</v>
      </c>
      <c r="G14" s="613"/>
      <c r="H14" s="81" t="s">
        <v>369</v>
      </c>
      <c r="I14" s="75">
        <v>35</v>
      </c>
      <c r="J14" s="75">
        <v>647</v>
      </c>
      <c r="K14" s="75">
        <v>730</v>
      </c>
    </row>
    <row r="15" spans="1:11" s="15" customFormat="1" ht="12" customHeight="1">
      <c r="B15" s="611"/>
      <c r="C15" s="80" t="s">
        <v>139</v>
      </c>
      <c r="D15" s="72">
        <v>1</v>
      </c>
      <c r="E15" s="73">
        <v>30</v>
      </c>
      <c r="F15" s="73" t="s">
        <v>502</v>
      </c>
      <c r="G15" s="613"/>
      <c r="H15" s="74" t="s">
        <v>152</v>
      </c>
      <c r="I15" s="75">
        <v>3</v>
      </c>
      <c r="J15" s="75">
        <v>30</v>
      </c>
      <c r="K15" s="75">
        <v>30</v>
      </c>
    </row>
    <row r="16" spans="1:11" s="15" customFormat="1" ht="12" customHeight="1">
      <c r="B16" s="611"/>
      <c r="C16" s="80" t="s">
        <v>141</v>
      </c>
      <c r="D16" s="72">
        <v>5</v>
      </c>
      <c r="E16" s="73" t="s">
        <v>502</v>
      </c>
      <c r="F16" s="73" t="s">
        <v>502</v>
      </c>
      <c r="G16" s="614"/>
      <c r="H16" s="82" t="s">
        <v>387</v>
      </c>
      <c r="I16" s="83">
        <v>36</v>
      </c>
      <c r="J16" s="83">
        <v>574</v>
      </c>
      <c r="K16" s="83">
        <v>874</v>
      </c>
    </row>
    <row r="17" spans="2:11" s="15" customFormat="1" ht="12" customHeight="1">
      <c r="B17" s="611"/>
      <c r="C17" s="84" t="s">
        <v>148</v>
      </c>
      <c r="D17" s="72">
        <v>1</v>
      </c>
      <c r="E17" s="73" t="s">
        <v>502</v>
      </c>
      <c r="F17" s="73" t="s">
        <v>502</v>
      </c>
      <c r="G17" s="615" t="s">
        <v>303</v>
      </c>
      <c r="H17" s="85" t="s">
        <v>302</v>
      </c>
      <c r="I17" s="86">
        <v>1</v>
      </c>
      <c r="J17" s="86" t="s">
        <v>502</v>
      </c>
      <c r="K17" s="86" t="s">
        <v>502</v>
      </c>
    </row>
    <row r="18" spans="2:11" s="15" customFormat="1" ht="12" customHeight="1">
      <c r="B18" s="604" t="s">
        <v>145</v>
      </c>
      <c r="C18" s="605"/>
      <c r="D18" s="87">
        <v>1</v>
      </c>
      <c r="E18" s="88">
        <v>6</v>
      </c>
      <c r="F18" s="89" t="s">
        <v>502</v>
      </c>
      <c r="G18" s="613"/>
      <c r="H18" s="90" t="s">
        <v>142</v>
      </c>
      <c r="I18" s="91">
        <v>4</v>
      </c>
      <c r="J18" s="92">
        <v>60</v>
      </c>
      <c r="K18" s="75">
        <v>4</v>
      </c>
    </row>
    <row r="19" spans="2:11" s="15" customFormat="1" ht="13.5" customHeight="1">
      <c r="B19" s="509" t="s">
        <v>159</v>
      </c>
      <c r="C19" s="93" t="s">
        <v>132</v>
      </c>
      <c r="D19" s="94">
        <v>3</v>
      </c>
      <c r="E19" s="95">
        <v>160</v>
      </c>
      <c r="F19" s="96">
        <v>153</v>
      </c>
      <c r="G19" s="613"/>
      <c r="H19" s="90" t="s">
        <v>144</v>
      </c>
      <c r="I19" s="91">
        <v>43</v>
      </c>
      <c r="J19" s="75" t="s">
        <v>115</v>
      </c>
      <c r="K19" s="75" t="s">
        <v>115</v>
      </c>
    </row>
    <row r="20" spans="2:11" s="15" customFormat="1" ht="12" customHeight="1">
      <c r="B20" s="97"/>
      <c r="C20" s="98" t="s">
        <v>136</v>
      </c>
      <c r="D20" s="99">
        <v>1</v>
      </c>
      <c r="E20" s="78">
        <v>120</v>
      </c>
      <c r="F20" s="100">
        <v>8</v>
      </c>
      <c r="G20" s="613"/>
      <c r="H20" s="101" t="s">
        <v>149</v>
      </c>
      <c r="I20" s="102">
        <v>2</v>
      </c>
      <c r="J20" s="75" t="s">
        <v>115</v>
      </c>
      <c r="K20" s="75" t="s">
        <v>115</v>
      </c>
    </row>
    <row r="21" spans="2:11" s="15" customFormat="1" ht="12" customHeight="1" thickBot="1">
      <c r="B21" s="103"/>
      <c r="C21" s="104" t="s">
        <v>134</v>
      </c>
      <c r="D21" s="105">
        <v>2</v>
      </c>
      <c r="E21" s="106">
        <v>240</v>
      </c>
      <c r="F21" s="107">
        <v>208</v>
      </c>
      <c r="G21" s="613"/>
      <c r="H21" s="101" t="s">
        <v>150</v>
      </c>
      <c r="I21" s="102">
        <v>33</v>
      </c>
      <c r="J21" s="75" t="s">
        <v>115</v>
      </c>
      <c r="K21" s="75" t="s">
        <v>115</v>
      </c>
    </row>
    <row r="22" spans="2:11" s="15" customFormat="1" ht="12" customHeight="1">
      <c r="B22" s="606" t="s">
        <v>304</v>
      </c>
      <c r="C22" s="108" t="s">
        <v>156</v>
      </c>
      <c r="D22" s="109">
        <v>19</v>
      </c>
      <c r="E22" s="78">
        <v>1020</v>
      </c>
      <c r="F22" s="78">
        <v>909</v>
      </c>
      <c r="G22" s="110"/>
      <c r="H22" s="111"/>
      <c r="I22" s="112"/>
      <c r="J22" s="112"/>
      <c r="K22" s="112"/>
    </row>
    <row r="23" spans="2:11" s="15" customFormat="1" ht="12" customHeight="1">
      <c r="B23" s="607"/>
      <c r="C23" s="113" t="s">
        <v>504</v>
      </c>
      <c r="D23" s="109">
        <v>61</v>
      </c>
      <c r="E23" s="78">
        <v>3487</v>
      </c>
      <c r="F23" s="78">
        <v>3445</v>
      </c>
      <c r="G23" s="114"/>
      <c r="H23" s="14"/>
      <c r="I23" s="75"/>
      <c r="J23" s="75"/>
      <c r="K23" s="75"/>
    </row>
    <row r="24" spans="2:11" s="15" customFormat="1" ht="12" customHeight="1">
      <c r="B24" s="607"/>
      <c r="C24" s="113" t="s">
        <v>505</v>
      </c>
      <c r="D24" s="109"/>
      <c r="E24" s="78"/>
      <c r="F24" s="78"/>
      <c r="G24" s="115"/>
      <c r="H24" s="39"/>
      <c r="I24" s="75"/>
      <c r="J24" s="75"/>
      <c r="K24" s="75"/>
    </row>
    <row r="25" spans="2:11" s="15" customFormat="1" ht="24" customHeight="1">
      <c r="B25" s="607"/>
      <c r="C25" s="113" t="s">
        <v>506</v>
      </c>
      <c r="D25" s="109">
        <v>12</v>
      </c>
      <c r="E25" s="78">
        <v>273</v>
      </c>
      <c r="F25" s="78" t="s">
        <v>502</v>
      </c>
      <c r="G25" s="115"/>
      <c r="H25" s="39"/>
      <c r="I25" s="75"/>
      <c r="J25" s="75"/>
      <c r="K25" s="75"/>
    </row>
    <row r="26" spans="2:11" s="15" customFormat="1" ht="12" customHeight="1">
      <c r="B26" s="607"/>
      <c r="C26" s="113" t="s">
        <v>507</v>
      </c>
      <c r="D26" s="109">
        <v>37</v>
      </c>
      <c r="E26" s="78">
        <v>1423</v>
      </c>
      <c r="F26" s="78">
        <v>1333</v>
      </c>
      <c r="G26" s="115"/>
      <c r="H26" s="116"/>
      <c r="I26" s="75"/>
      <c r="J26" s="75"/>
      <c r="K26" s="75"/>
    </row>
    <row r="27" spans="2:11" s="15" customFormat="1" ht="12" customHeight="1">
      <c r="B27" s="607"/>
      <c r="C27" s="113" t="s">
        <v>154</v>
      </c>
      <c r="D27" s="109"/>
      <c r="E27" s="78"/>
      <c r="F27" s="78"/>
      <c r="G27" s="115"/>
      <c r="H27" s="116"/>
      <c r="I27" s="75"/>
      <c r="J27" s="75"/>
      <c r="K27" s="75"/>
    </row>
    <row r="28" spans="2:11" s="15" customFormat="1" ht="12" customHeight="1">
      <c r="B28" s="607"/>
      <c r="C28" s="54" t="s">
        <v>153</v>
      </c>
      <c r="D28" s="109">
        <v>29</v>
      </c>
      <c r="E28" s="78" t="s">
        <v>502</v>
      </c>
      <c r="F28" s="78" t="s">
        <v>502</v>
      </c>
      <c r="G28" s="115"/>
      <c r="H28" s="116"/>
      <c r="I28" s="75"/>
      <c r="J28" s="75"/>
      <c r="K28" s="75"/>
    </row>
    <row r="29" spans="2:11" s="15" customFormat="1" ht="12" customHeight="1">
      <c r="B29" s="607"/>
      <c r="C29" s="101" t="s">
        <v>151</v>
      </c>
      <c r="D29" s="109">
        <v>10</v>
      </c>
      <c r="E29" s="78">
        <v>146</v>
      </c>
      <c r="F29" s="78" t="s">
        <v>502</v>
      </c>
      <c r="G29" s="115"/>
      <c r="H29" s="116"/>
      <c r="I29" s="75"/>
      <c r="J29" s="75"/>
      <c r="K29" s="75"/>
    </row>
    <row r="30" spans="2:11" s="15" customFormat="1" ht="12" customHeight="1">
      <c r="B30" s="607"/>
      <c r="C30" s="117" t="s">
        <v>388</v>
      </c>
      <c r="D30" s="118"/>
      <c r="E30" s="119"/>
      <c r="F30" s="119"/>
      <c r="G30" s="115"/>
      <c r="H30" s="116"/>
      <c r="I30" s="75"/>
      <c r="J30" s="75"/>
      <c r="K30" s="75"/>
    </row>
    <row r="31" spans="2:11" s="15" customFormat="1" ht="12" customHeight="1">
      <c r="B31" s="607"/>
      <c r="C31" s="117" t="s">
        <v>505</v>
      </c>
      <c r="D31" s="118"/>
      <c r="E31" s="119"/>
      <c r="F31" s="119"/>
      <c r="G31" s="115"/>
      <c r="H31" s="120"/>
      <c r="I31" s="92"/>
      <c r="J31" s="92"/>
      <c r="K31" s="75"/>
    </row>
    <row r="32" spans="2:11" s="15" customFormat="1" ht="12" customHeight="1">
      <c r="B32" s="607"/>
      <c r="C32" s="121" t="s">
        <v>155</v>
      </c>
      <c r="D32" s="109">
        <v>338</v>
      </c>
      <c r="E32" s="78" t="s">
        <v>502</v>
      </c>
      <c r="F32" s="78" t="s">
        <v>502</v>
      </c>
      <c r="G32" s="115"/>
      <c r="H32" s="510"/>
      <c r="I32" s="510"/>
      <c r="J32" s="510"/>
      <c r="K32" s="510"/>
    </row>
    <row r="33" spans="2:11" ht="15" customHeight="1">
      <c r="B33" s="607"/>
      <c r="C33" s="101" t="s">
        <v>157</v>
      </c>
      <c r="D33" s="109">
        <v>61</v>
      </c>
      <c r="E33" s="78" t="s">
        <v>502</v>
      </c>
      <c r="F33" s="78" t="s">
        <v>502</v>
      </c>
      <c r="G33" s="115"/>
      <c r="H33" s="510"/>
      <c r="I33" s="510"/>
      <c r="J33" s="510"/>
      <c r="K33" s="510"/>
    </row>
    <row r="34" spans="2:11" ht="14.25" thickBot="1">
      <c r="B34" s="122"/>
      <c r="C34" s="123" t="s">
        <v>140</v>
      </c>
      <c r="D34" s="124">
        <v>132</v>
      </c>
      <c r="E34" s="125" t="s">
        <v>502</v>
      </c>
      <c r="F34" s="126" t="s">
        <v>502</v>
      </c>
      <c r="G34" s="127"/>
      <c r="H34" s="510"/>
      <c r="I34" s="510"/>
      <c r="J34" s="510"/>
      <c r="K34" s="510"/>
    </row>
    <row r="35" spans="2:11">
      <c r="B35" s="324" t="s">
        <v>509</v>
      </c>
      <c r="C35" s="3"/>
      <c r="D35" s="116"/>
      <c r="E35" s="78"/>
      <c r="F35" s="78"/>
      <c r="G35" s="510"/>
      <c r="H35" s="510"/>
      <c r="I35" s="510"/>
      <c r="J35" s="510"/>
      <c r="K35" s="510"/>
    </row>
    <row r="36" spans="2:11">
      <c r="C36" s="25"/>
      <c r="D36" s="128"/>
      <c r="E36" s="128"/>
      <c r="F36" s="128"/>
    </row>
  </sheetData>
  <mergeCells count="8">
    <mergeCell ref="B18:C18"/>
    <mergeCell ref="B22:B33"/>
    <mergeCell ref="B2:K2"/>
    <mergeCell ref="B4:C4"/>
    <mergeCell ref="G4:H4"/>
    <mergeCell ref="B5:B17"/>
    <mergeCell ref="G5:G16"/>
    <mergeCell ref="G17:G21"/>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88"/>
  <sheetViews>
    <sheetView showGridLines="0" zoomScaleNormal="100" zoomScaleSheetLayoutView="100" workbookViewId="0"/>
  </sheetViews>
  <sheetFormatPr defaultColWidth="16.875" defaultRowHeight="13.5"/>
  <cols>
    <col min="1" max="1" width="16.875" style="4"/>
    <col min="2" max="2" width="11.875" style="4" customWidth="1"/>
    <col min="3" max="3" width="8.875" style="4" customWidth="1"/>
    <col min="4" max="4" width="9.875" style="4" customWidth="1"/>
    <col min="5" max="6" width="9" style="4" customWidth="1"/>
    <col min="7" max="7" width="9.875" style="4" customWidth="1"/>
    <col min="8" max="9" width="10" style="4" customWidth="1"/>
    <col min="10" max="10" width="15.5" style="4" customWidth="1"/>
    <col min="11" max="11" width="0.125" style="4" customWidth="1"/>
    <col min="12" max="12" width="15.5" style="4" customWidth="1"/>
    <col min="13" max="13" width="10.625" style="4" customWidth="1"/>
    <col min="14" max="14" width="15.625" style="4" customWidth="1"/>
    <col min="15" max="15" width="10.625" style="4" customWidth="1"/>
    <col min="16" max="16" width="15.625" style="3" customWidth="1"/>
    <col min="17" max="17" width="10.625" style="4" customWidth="1"/>
    <col min="18" max="18" width="15.625" style="4" customWidth="1"/>
    <col min="19" max="16384" width="16.875" style="4"/>
  </cols>
  <sheetData>
    <row r="2" spans="1:18" ht="21">
      <c r="A2" s="28"/>
      <c r="B2" s="627" t="s">
        <v>459</v>
      </c>
      <c r="C2" s="627"/>
      <c r="D2" s="627"/>
      <c r="E2" s="627"/>
      <c r="F2" s="627"/>
      <c r="G2" s="627"/>
      <c r="H2" s="627"/>
      <c r="I2" s="627"/>
      <c r="J2" s="627"/>
      <c r="K2" s="3"/>
      <c r="L2" s="180"/>
      <c r="M2" s="181"/>
      <c r="N2" s="61"/>
      <c r="O2" s="61"/>
      <c r="P2" s="45"/>
      <c r="Q2" s="45"/>
      <c r="R2" s="45"/>
    </row>
    <row r="3" spans="1:18" ht="15" customHeight="1" thickBot="1">
      <c r="B3" s="46"/>
      <c r="C3" s="46"/>
      <c r="D3" s="46"/>
      <c r="E3" s="46"/>
      <c r="F3" s="46"/>
      <c r="G3" s="46"/>
      <c r="H3" s="46"/>
      <c r="I3" s="46"/>
      <c r="J3" s="46"/>
      <c r="K3" s="3"/>
      <c r="L3" s="46"/>
      <c r="M3" s="46"/>
      <c r="N3" s="46"/>
      <c r="O3" s="46"/>
      <c r="P3" s="46"/>
      <c r="Q3" s="182" t="s">
        <v>294</v>
      </c>
      <c r="R3" s="183" t="s">
        <v>294</v>
      </c>
    </row>
    <row r="4" spans="1:18" s="5" customFormat="1" ht="15" customHeight="1">
      <c r="B4" s="621" t="s">
        <v>295</v>
      </c>
      <c r="C4" s="626" t="s">
        <v>62</v>
      </c>
      <c r="D4" s="616" t="s">
        <v>99</v>
      </c>
      <c r="E4" s="617"/>
      <c r="F4" s="625"/>
      <c r="G4" s="616" t="s">
        <v>61</v>
      </c>
      <c r="H4" s="617"/>
      <c r="I4" s="625"/>
      <c r="J4" s="184" t="s">
        <v>176</v>
      </c>
      <c r="K4" s="16"/>
      <c r="L4" s="185" t="s">
        <v>175</v>
      </c>
      <c r="M4" s="616" t="s">
        <v>65</v>
      </c>
      <c r="N4" s="617"/>
      <c r="O4" s="617"/>
      <c r="P4" s="617"/>
      <c r="Q4" s="617"/>
      <c r="R4" s="617"/>
    </row>
    <row r="5" spans="1:18" s="5" customFormat="1" ht="15" customHeight="1">
      <c r="B5" s="621"/>
      <c r="C5" s="626"/>
      <c r="D5" s="623" t="s">
        <v>66</v>
      </c>
      <c r="E5" s="623" t="s">
        <v>72</v>
      </c>
      <c r="F5" s="623" t="s">
        <v>70</v>
      </c>
      <c r="G5" s="623" t="s">
        <v>296</v>
      </c>
      <c r="H5" s="623" t="s">
        <v>72</v>
      </c>
      <c r="I5" s="623" t="s">
        <v>70</v>
      </c>
      <c r="J5" s="628" t="s">
        <v>68</v>
      </c>
      <c r="K5" s="137"/>
      <c r="L5" s="630" t="s">
        <v>67</v>
      </c>
      <c r="M5" s="618" t="s">
        <v>8</v>
      </c>
      <c r="N5" s="619"/>
      <c r="O5" s="618" t="s">
        <v>171</v>
      </c>
      <c r="P5" s="619"/>
      <c r="Q5" s="618" t="s">
        <v>172</v>
      </c>
      <c r="R5" s="620"/>
    </row>
    <row r="6" spans="1:18" s="5" customFormat="1" ht="15" customHeight="1">
      <c r="B6" s="622"/>
      <c r="C6" s="624"/>
      <c r="D6" s="624"/>
      <c r="E6" s="624"/>
      <c r="F6" s="624"/>
      <c r="G6" s="624"/>
      <c r="H6" s="624"/>
      <c r="I6" s="624"/>
      <c r="J6" s="629"/>
      <c r="K6" s="137"/>
      <c r="L6" s="622"/>
      <c r="M6" s="186" t="s">
        <v>29</v>
      </c>
      <c r="N6" s="186" t="s">
        <v>160</v>
      </c>
      <c r="O6" s="186" t="s">
        <v>29</v>
      </c>
      <c r="P6" s="186" t="s">
        <v>160</v>
      </c>
      <c r="Q6" s="186" t="s">
        <v>29</v>
      </c>
      <c r="R6" s="186" t="s">
        <v>160</v>
      </c>
    </row>
    <row r="7" spans="1:18" ht="15" customHeight="1">
      <c r="B7" s="10" t="s">
        <v>407</v>
      </c>
      <c r="C7" s="187">
        <v>12990</v>
      </c>
      <c r="D7" s="187">
        <v>150097</v>
      </c>
      <c r="E7" s="187">
        <v>86616</v>
      </c>
      <c r="F7" s="187">
        <v>63481</v>
      </c>
      <c r="G7" s="187">
        <v>248424</v>
      </c>
      <c r="H7" s="187">
        <v>280203</v>
      </c>
      <c r="I7" s="187">
        <v>205064</v>
      </c>
      <c r="J7" s="187">
        <v>53889739340</v>
      </c>
      <c r="K7" s="137"/>
      <c r="L7" s="187">
        <v>52256624978</v>
      </c>
      <c r="M7" s="187">
        <v>3010196</v>
      </c>
      <c r="N7" s="187">
        <v>37190114482.5</v>
      </c>
      <c r="O7" s="187">
        <v>2850308</v>
      </c>
      <c r="P7" s="187">
        <v>33340394070.5</v>
      </c>
      <c r="Q7" s="187">
        <v>159888</v>
      </c>
      <c r="R7" s="187">
        <v>3849720411.9999995</v>
      </c>
    </row>
    <row r="8" spans="1:18" ht="15" customHeight="1">
      <c r="B8" s="10">
        <v>24</v>
      </c>
      <c r="C8" s="187">
        <v>13021</v>
      </c>
      <c r="D8" s="187">
        <v>146199</v>
      </c>
      <c r="E8" s="187">
        <v>84018</v>
      </c>
      <c r="F8" s="187">
        <v>62181</v>
      </c>
      <c r="G8" s="187">
        <v>250619</v>
      </c>
      <c r="H8" s="187">
        <v>282997</v>
      </c>
      <c r="I8" s="187">
        <v>206871</v>
      </c>
      <c r="J8" s="187">
        <v>56173667900</v>
      </c>
      <c r="K8" s="137"/>
      <c r="L8" s="187">
        <v>54411604343</v>
      </c>
      <c r="M8" s="187">
        <v>3073086</v>
      </c>
      <c r="N8" s="187">
        <v>37934029238</v>
      </c>
      <c r="O8" s="187">
        <v>2909929</v>
      </c>
      <c r="P8" s="187">
        <v>34193303195</v>
      </c>
      <c r="Q8" s="187">
        <v>163157</v>
      </c>
      <c r="R8" s="187">
        <v>3740726043</v>
      </c>
    </row>
    <row r="9" spans="1:18" ht="15" customHeight="1">
      <c r="B9" s="283">
        <v>25</v>
      </c>
      <c r="C9" s="187">
        <v>13049</v>
      </c>
      <c r="D9" s="187">
        <v>147328</v>
      </c>
      <c r="E9" s="187">
        <v>84713</v>
      </c>
      <c r="F9" s="187">
        <v>62615</v>
      </c>
      <c r="G9" s="187">
        <v>250945</v>
      </c>
      <c r="H9" s="187">
        <v>282771</v>
      </c>
      <c r="I9" s="187">
        <v>207886</v>
      </c>
      <c r="J9" s="187">
        <v>56935051631</v>
      </c>
      <c r="K9" s="137"/>
      <c r="L9" s="187">
        <v>55253293055</v>
      </c>
      <c r="M9" s="187">
        <v>3056214</v>
      </c>
      <c r="N9" s="187">
        <v>38266234066</v>
      </c>
      <c r="O9" s="187">
        <v>2893413</v>
      </c>
      <c r="P9" s="187">
        <v>34611028176</v>
      </c>
      <c r="Q9" s="187">
        <v>162801</v>
      </c>
      <c r="R9" s="187">
        <v>3655205890</v>
      </c>
    </row>
    <row r="10" spans="1:18" ht="15" customHeight="1">
      <c r="B10" s="283">
        <v>26</v>
      </c>
      <c r="C10" s="187">
        <v>13288</v>
      </c>
      <c r="D10" s="187">
        <v>149710</v>
      </c>
      <c r="E10" s="187">
        <v>85697</v>
      </c>
      <c r="F10" s="187">
        <v>64013</v>
      </c>
      <c r="G10" s="187">
        <v>254619</v>
      </c>
      <c r="H10" s="187">
        <v>287480</v>
      </c>
      <c r="I10" s="187">
        <v>210627</v>
      </c>
      <c r="J10" s="187">
        <v>58920400576</v>
      </c>
      <c r="K10" s="137"/>
      <c r="L10" s="187">
        <v>57341519908</v>
      </c>
      <c r="M10" s="187">
        <v>3131805</v>
      </c>
      <c r="N10" s="187">
        <v>39620153058</v>
      </c>
      <c r="O10" s="187">
        <v>2967841</v>
      </c>
      <c r="P10" s="187">
        <v>35851356475</v>
      </c>
      <c r="Q10" s="187">
        <v>163964</v>
      </c>
      <c r="R10" s="187">
        <v>3768796583</v>
      </c>
    </row>
    <row r="11" spans="1:18" ht="15" customHeight="1">
      <c r="B11" s="283">
        <v>27</v>
      </c>
      <c r="C11" s="187">
        <v>13744</v>
      </c>
      <c r="D11" s="187">
        <v>153672</v>
      </c>
      <c r="E11" s="187">
        <v>87895</v>
      </c>
      <c r="F11" s="187">
        <v>65777</v>
      </c>
      <c r="G11" s="187">
        <v>256029</v>
      </c>
      <c r="H11" s="187">
        <v>288674</v>
      </c>
      <c r="I11" s="187">
        <v>212407</v>
      </c>
      <c r="J11" s="187">
        <v>60181681534</v>
      </c>
      <c r="K11" s="137"/>
      <c r="L11" s="187">
        <v>58624202783</v>
      </c>
      <c r="M11" s="187">
        <f t="shared" ref="M11:R11" si="0">SUM(M13:M24)</f>
        <v>3229168</v>
      </c>
      <c r="N11" s="187">
        <f t="shared" si="0"/>
        <v>41373105591</v>
      </c>
      <c r="O11" s="187">
        <f t="shared" si="0"/>
        <v>3059969</v>
      </c>
      <c r="P11" s="187">
        <f t="shared" si="0"/>
        <v>37714300382</v>
      </c>
      <c r="Q11" s="187">
        <f t="shared" si="0"/>
        <v>169199</v>
      </c>
      <c r="R11" s="187">
        <f t="shared" si="0"/>
        <v>3658805209</v>
      </c>
    </row>
    <row r="12" spans="1:18" ht="10.5" customHeight="1">
      <c r="B12" s="136"/>
      <c r="C12" s="188"/>
      <c r="D12" s="187"/>
      <c r="E12" s="187"/>
      <c r="F12" s="187"/>
      <c r="G12" s="187"/>
      <c r="H12" s="187"/>
      <c r="I12" s="187"/>
      <c r="J12" s="187"/>
      <c r="K12" s="137"/>
      <c r="L12" s="187"/>
      <c r="M12" s="187"/>
      <c r="N12" s="187"/>
      <c r="O12" s="187"/>
      <c r="P12" s="187"/>
      <c r="Q12" s="187"/>
      <c r="R12" s="187"/>
    </row>
    <row r="13" spans="1:18" ht="15" customHeight="1">
      <c r="B13" s="137" t="s">
        <v>408</v>
      </c>
      <c r="C13" s="188">
        <v>13372</v>
      </c>
      <c r="D13" s="187">
        <v>152351</v>
      </c>
      <c r="E13" s="187">
        <v>87017</v>
      </c>
      <c r="F13" s="187">
        <v>65334</v>
      </c>
      <c r="G13" s="187">
        <v>253205</v>
      </c>
      <c r="H13" s="187">
        <v>285641</v>
      </c>
      <c r="I13" s="187">
        <v>210005</v>
      </c>
      <c r="J13" s="187">
        <v>5447127500</v>
      </c>
      <c r="K13" s="187"/>
      <c r="L13" s="187">
        <v>4194686058</v>
      </c>
      <c r="M13" s="187">
        <v>264677</v>
      </c>
      <c r="N13" s="187">
        <v>3314286410</v>
      </c>
      <c r="O13" s="187">
        <v>251368</v>
      </c>
      <c r="P13" s="187">
        <v>3010986730</v>
      </c>
      <c r="Q13" s="187">
        <v>13309</v>
      </c>
      <c r="R13" s="187">
        <v>303299680</v>
      </c>
    </row>
    <row r="14" spans="1:18" ht="15" customHeight="1">
      <c r="B14" s="139" t="s">
        <v>161</v>
      </c>
      <c r="C14" s="188">
        <v>13385</v>
      </c>
      <c r="D14" s="187">
        <v>152503</v>
      </c>
      <c r="E14" s="187">
        <v>86989</v>
      </c>
      <c r="F14" s="187">
        <v>65514</v>
      </c>
      <c r="G14" s="187">
        <v>252928</v>
      </c>
      <c r="H14" s="187">
        <v>285454</v>
      </c>
      <c r="I14" s="187">
        <v>209740</v>
      </c>
      <c r="J14" s="187">
        <v>4674971742</v>
      </c>
      <c r="K14" s="187"/>
      <c r="L14" s="187">
        <v>4313645808</v>
      </c>
      <c r="M14" s="187">
        <v>263693</v>
      </c>
      <c r="N14" s="187">
        <v>3257150033</v>
      </c>
      <c r="O14" s="187">
        <v>249846</v>
      </c>
      <c r="P14" s="187">
        <v>2953894293</v>
      </c>
      <c r="Q14" s="187">
        <v>13847</v>
      </c>
      <c r="R14" s="187">
        <v>303255740</v>
      </c>
    </row>
    <row r="15" spans="1:18" ht="15" customHeight="1">
      <c r="B15" s="139" t="s">
        <v>162</v>
      </c>
      <c r="C15" s="188">
        <v>13422</v>
      </c>
      <c r="D15" s="187">
        <v>152895</v>
      </c>
      <c r="E15" s="187">
        <v>87169</v>
      </c>
      <c r="F15" s="187">
        <v>65726</v>
      </c>
      <c r="G15" s="187">
        <v>252618</v>
      </c>
      <c r="H15" s="187">
        <v>285125</v>
      </c>
      <c r="I15" s="187">
        <v>209506</v>
      </c>
      <c r="J15" s="187">
        <v>4271194143</v>
      </c>
      <c r="K15" s="187"/>
      <c r="L15" s="187">
        <v>4256217648</v>
      </c>
      <c r="M15" s="187">
        <v>266872</v>
      </c>
      <c r="N15" s="187">
        <v>3256595895</v>
      </c>
      <c r="O15" s="187">
        <v>253517</v>
      </c>
      <c r="P15" s="187">
        <v>3056576570</v>
      </c>
      <c r="Q15" s="187">
        <v>13355</v>
      </c>
      <c r="R15" s="187">
        <v>200019325</v>
      </c>
    </row>
    <row r="16" spans="1:18" ht="15" customHeight="1">
      <c r="B16" s="139" t="s">
        <v>163</v>
      </c>
      <c r="C16" s="188">
        <v>13472</v>
      </c>
      <c r="D16" s="187">
        <v>153086</v>
      </c>
      <c r="E16" s="187">
        <v>87321</v>
      </c>
      <c r="F16" s="187">
        <v>65765</v>
      </c>
      <c r="G16" s="187">
        <v>253831</v>
      </c>
      <c r="H16" s="187">
        <v>286754</v>
      </c>
      <c r="I16" s="187">
        <v>210117</v>
      </c>
      <c r="J16" s="187">
        <v>5085341384</v>
      </c>
      <c r="K16" s="187"/>
      <c r="L16" s="187">
        <v>5074042250</v>
      </c>
      <c r="M16" s="187">
        <v>262525</v>
      </c>
      <c r="N16" s="187">
        <v>3518791179</v>
      </c>
      <c r="O16" s="187">
        <v>248209</v>
      </c>
      <c r="P16" s="187">
        <v>3141100953</v>
      </c>
      <c r="Q16" s="187">
        <v>14316</v>
      </c>
      <c r="R16" s="187">
        <v>377690226</v>
      </c>
    </row>
    <row r="17" spans="2:18" ht="15" customHeight="1">
      <c r="B17" s="139" t="s">
        <v>164</v>
      </c>
      <c r="C17" s="188">
        <v>13547</v>
      </c>
      <c r="D17" s="187">
        <v>153120</v>
      </c>
      <c r="E17" s="187">
        <v>87385</v>
      </c>
      <c r="F17" s="187">
        <v>65735</v>
      </c>
      <c r="G17" s="187">
        <v>253969</v>
      </c>
      <c r="H17" s="187">
        <v>286875</v>
      </c>
      <c r="I17" s="187">
        <v>210226</v>
      </c>
      <c r="J17" s="187">
        <v>6150694199</v>
      </c>
      <c r="K17" s="187"/>
      <c r="L17" s="187">
        <v>6097478832</v>
      </c>
      <c r="M17" s="187">
        <v>253913</v>
      </c>
      <c r="N17" s="187">
        <v>3262971253</v>
      </c>
      <c r="O17" s="187">
        <v>239354</v>
      </c>
      <c r="P17" s="187">
        <v>2995599961</v>
      </c>
      <c r="Q17" s="187">
        <v>14559</v>
      </c>
      <c r="R17" s="187">
        <v>267371292</v>
      </c>
    </row>
    <row r="18" spans="2:18" ht="15" customHeight="1">
      <c r="B18" s="139" t="s">
        <v>165</v>
      </c>
      <c r="C18" s="188">
        <v>13587</v>
      </c>
      <c r="D18" s="187">
        <v>153286</v>
      </c>
      <c r="E18" s="187">
        <v>87580</v>
      </c>
      <c r="F18" s="187">
        <v>65706</v>
      </c>
      <c r="G18" s="187">
        <v>257139</v>
      </c>
      <c r="H18" s="187">
        <v>290018</v>
      </c>
      <c r="I18" s="187">
        <v>213314</v>
      </c>
      <c r="J18" s="187">
        <v>4637447362</v>
      </c>
      <c r="K18" s="187"/>
      <c r="L18" s="187">
        <v>4664522480</v>
      </c>
      <c r="M18" s="187">
        <v>258650</v>
      </c>
      <c r="N18" s="187">
        <v>3356095222</v>
      </c>
      <c r="O18" s="187">
        <v>243961</v>
      </c>
      <c r="P18" s="187">
        <v>3002166799</v>
      </c>
      <c r="Q18" s="187">
        <v>14689</v>
      </c>
      <c r="R18" s="187">
        <v>353928423</v>
      </c>
    </row>
    <row r="19" spans="2:18" ht="15" customHeight="1">
      <c r="B19" s="140" t="s">
        <v>289</v>
      </c>
      <c r="C19" s="188">
        <v>13623</v>
      </c>
      <c r="D19" s="187">
        <v>153351</v>
      </c>
      <c r="E19" s="187">
        <v>87602</v>
      </c>
      <c r="F19" s="187">
        <v>65749</v>
      </c>
      <c r="G19" s="187">
        <v>256953</v>
      </c>
      <c r="H19" s="187">
        <v>289794</v>
      </c>
      <c r="I19" s="187">
        <v>213196</v>
      </c>
      <c r="J19" s="187">
        <v>4366430783</v>
      </c>
      <c r="K19" s="187"/>
      <c r="L19" s="187">
        <v>4361235138</v>
      </c>
      <c r="M19" s="187">
        <v>276513</v>
      </c>
      <c r="N19" s="187">
        <v>3661463364</v>
      </c>
      <c r="O19" s="187">
        <v>262026</v>
      </c>
      <c r="P19" s="187">
        <v>3304656955</v>
      </c>
      <c r="Q19" s="187">
        <v>14487</v>
      </c>
      <c r="R19" s="187">
        <v>356806409</v>
      </c>
    </row>
    <row r="20" spans="2:18" ht="15" customHeight="1">
      <c r="B20" s="140" t="s">
        <v>166</v>
      </c>
      <c r="C20" s="188">
        <v>13648</v>
      </c>
      <c r="D20" s="187">
        <v>153771</v>
      </c>
      <c r="E20" s="187">
        <v>87832</v>
      </c>
      <c r="F20" s="187">
        <v>65939</v>
      </c>
      <c r="G20" s="187">
        <v>256670</v>
      </c>
      <c r="H20" s="187">
        <v>289507</v>
      </c>
      <c r="I20" s="187">
        <v>212932</v>
      </c>
      <c r="J20" s="187">
        <v>4342132198</v>
      </c>
      <c r="K20" s="187"/>
      <c r="L20" s="187">
        <v>4339480090</v>
      </c>
      <c r="M20" s="187">
        <v>259389</v>
      </c>
      <c r="N20" s="187">
        <v>3352751994</v>
      </c>
      <c r="O20" s="187">
        <v>245154</v>
      </c>
      <c r="P20" s="187">
        <v>3056302866</v>
      </c>
      <c r="Q20" s="187">
        <v>14235</v>
      </c>
      <c r="R20" s="187">
        <v>296449128</v>
      </c>
    </row>
    <row r="21" spans="2:18" ht="15" customHeight="1">
      <c r="B21" s="140" t="s">
        <v>167</v>
      </c>
      <c r="C21" s="188">
        <v>13676</v>
      </c>
      <c r="D21" s="187">
        <v>153884</v>
      </c>
      <c r="E21" s="187">
        <v>87886</v>
      </c>
      <c r="F21" s="187">
        <v>65998</v>
      </c>
      <c r="G21" s="187">
        <v>256362</v>
      </c>
      <c r="H21" s="187">
        <v>289182</v>
      </c>
      <c r="I21" s="187">
        <v>212658</v>
      </c>
      <c r="J21" s="187">
        <v>4352790466</v>
      </c>
      <c r="K21" s="187"/>
      <c r="L21" s="187">
        <v>4350392200</v>
      </c>
      <c r="M21" s="187">
        <v>277602</v>
      </c>
      <c r="N21" s="187">
        <v>3588955762</v>
      </c>
      <c r="O21" s="187">
        <v>263172</v>
      </c>
      <c r="P21" s="187">
        <v>3288605440</v>
      </c>
      <c r="Q21" s="187">
        <v>14430</v>
      </c>
      <c r="R21" s="187">
        <v>300350322</v>
      </c>
    </row>
    <row r="22" spans="2:18" ht="15" customHeight="1">
      <c r="B22" s="137" t="s">
        <v>409</v>
      </c>
      <c r="C22" s="188">
        <v>13706</v>
      </c>
      <c r="D22" s="187">
        <v>154065</v>
      </c>
      <c r="E22" s="187">
        <v>88011</v>
      </c>
      <c r="F22" s="187">
        <v>66054</v>
      </c>
      <c r="G22" s="187">
        <v>256154</v>
      </c>
      <c r="H22" s="187">
        <v>288948</v>
      </c>
      <c r="I22" s="187">
        <v>212458</v>
      </c>
      <c r="J22" s="187">
        <v>7863910531</v>
      </c>
      <c r="K22" s="187"/>
      <c r="L22" s="187">
        <v>7789357545</v>
      </c>
      <c r="M22" s="187">
        <v>256849</v>
      </c>
      <c r="N22" s="187">
        <v>3321349920</v>
      </c>
      <c r="O22" s="187">
        <v>242490</v>
      </c>
      <c r="P22" s="187">
        <v>3013415008</v>
      </c>
      <c r="Q22" s="187">
        <v>14359</v>
      </c>
      <c r="R22" s="187">
        <v>307934912</v>
      </c>
    </row>
    <row r="23" spans="2:18" ht="15" customHeight="1">
      <c r="B23" s="139" t="s">
        <v>290</v>
      </c>
      <c r="C23" s="188">
        <v>13721</v>
      </c>
      <c r="D23" s="187">
        <v>153978</v>
      </c>
      <c r="E23" s="187">
        <v>87966</v>
      </c>
      <c r="F23" s="187">
        <v>66012</v>
      </c>
      <c r="G23" s="187">
        <v>256092</v>
      </c>
      <c r="H23" s="187">
        <v>288827</v>
      </c>
      <c r="I23" s="187">
        <v>212469</v>
      </c>
      <c r="J23" s="187">
        <v>4619109189</v>
      </c>
      <c r="K23" s="187"/>
      <c r="L23" s="187">
        <v>4656283087</v>
      </c>
      <c r="M23" s="187">
        <v>286123</v>
      </c>
      <c r="N23" s="187">
        <v>3636817386</v>
      </c>
      <c r="O23" s="187">
        <v>272147</v>
      </c>
      <c r="P23" s="187">
        <v>3376876572</v>
      </c>
      <c r="Q23" s="187">
        <v>13976</v>
      </c>
      <c r="R23" s="187">
        <v>259940814</v>
      </c>
    </row>
    <row r="24" spans="2:18" ht="15" customHeight="1">
      <c r="B24" s="139" t="s">
        <v>168</v>
      </c>
      <c r="C24" s="188">
        <v>13744</v>
      </c>
      <c r="D24" s="187">
        <v>153672</v>
      </c>
      <c r="E24" s="187">
        <v>87895</v>
      </c>
      <c r="F24" s="187">
        <v>65777</v>
      </c>
      <c r="G24" s="187">
        <v>256029</v>
      </c>
      <c r="H24" s="187">
        <v>288674</v>
      </c>
      <c r="I24" s="187">
        <v>212407</v>
      </c>
      <c r="J24" s="187">
        <v>4370569353</v>
      </c>
      <c r="K24" s="187"/>
      <c r="L24" s="187">
        <v>4433150500</v>
      </c>
      <c r="M24" s="187">
        <v>302362</v>
      </c>
      <c r="N24" s="187">
        <v>3845877173</v>
      </c>
      <c r="O24" s="187">
        <v>288725</v>
      </c>
      <c r="P24" s="187">
        <v>3514118235</v>
      </c>
      <c r="Q24" s="187">
        <v>13637</v>
      </c>
      <c r="R24" s="187">
        <v>331758938</v>
      </c>
    </row>
    <row r="25" spans="2:18" ht="15" customHeight="1" thickBot="1">
      <c r="B25" s="141" t="s">
        <v>169</v>
      </c>
      <c r="C25" s="189" t="s">
        <v>115</v>
      </c>
      <c r="D25" s="190" t="s">
        <v>115</v>
      </c>
      <c r="E25" s="190" t="s">
        <v>115</v>
      </c>
      <c r="F25" s="190" t="s">
        <v>115</v>
      </c>
      <c r="G25" s="190" t="s">
        <v>115</v>
      </c>
      <c r="H25" s="190" t="s">
        <v>115</v>
      </c>
      <c r="I25" s="190" t="s">
        <v>115</v>
      </c>
      <c r="J25" s="190">
        <v>-37316</v>
      </c>
      <c r="K25" s="137"/>
      <c r="L25" s="191">
        <v>93711147</v>
      </c>
      <c r="M25" s="190" t="s">
        <v>115</v>
      </c>
      <c r="N25" s="190" t="s">
        <v>115</v>
      </c>
      <c r="O25" s="190" t="s">
        <v>115</v>
      </c>
      <c r="P25" s="190" t="s">
        <v>115</v>
      </c>
      <c r="Q25" s="190" t="s">
        <v>115</v>
      </c>
      <c r="R25" s="190" t="s">
        <v>115</v>
      </c>
    </row>
    <row r="26" spans="2:18" ht="14.25" customHeight="1">
      <c r="B26" s="161" t="s">
        <v>274</v>
      </c>
      <c r="C26" s="157"/>
      <c r="D26" s="157"/>
      <c r="E26" s="159"/>
      <c r="F26" s="159"/>
      <c r="G26" s="159"/>
      <c r="H26" s="159"/>
      <c r="I26" s="159"/>
      <c r="J26" s="159"/>
      <c r="K26" s="137"/>
      <c r="L26" s="192" t="s">
        <v>513</v>
      </c>
      <c r="M26" s="159"/>
      <c r="N26" s="159"/>
      <c r="O26" s="159"/>
      <c r="P26" s="159"/>
      <c r="Q26" s="159"/>
      <c r="R26" s="159"/>
    </row>
    <row r="27" spans="2:18" ht="14.25" customHeight="1">
      <c r="B27" s="193" t="s">
        <v>275</v>
      </c>
      <c r="C27" s="159"/>
      <c r="D27" s="159"/>
      <c r="E27" s="159"/>
      <c r="F27" s="159"/>
      <c r="G27" s="159"/>
      <c r="H27" s="159"/>
      <c r="I27" s="159"/>
      <c r="J27" s="159"/>
      <c r="K27" s="137"/>
      <c r="L27" s="194" t="s">
        <v>385</v>
      </c>
      <c r="M27" s="159"/>
      <c r="N27" s="159"/>
      <c r="O27" s="159"/>
      <c r="P27" s="159"/>
      <c r="Q27" s="159"/>
      <c r="R27" s="159"/>
    </row>
    <row r="28" spans="2:18" ht="14.25" customHeight="1">
      <c r="B28" s="193" t="s">
        <v>365</v>
      </c>
      <c r="L28" s="162" t="s">
        <v>514</v>
      </c>
    </row>
    <row r="29" spans="2:18" ht="9.9499999999999993" customHeight="1"/>
    <row r="30" spans="2:18" ht="9.9499999999999993" customHeight="1"/>
    <row r="31" spans="2:18" ht="9.9499999999999993" customHeight="1"/>
    <row r="32" spans="2:18"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sheetData>
  <mergeCells count="17">
    <mergeCell ref="B2:J2"/>
    <mergeCell ref="J5:J6"/>
    <mergeCell ref="L5:L6"/>
    <mergeCell ref="M4:R4"/>
    <mergeCell ref="O5:P5"/>
    <mergeCell ref="Q5:R5"/>
    <mergeCell ref="M5:N5"/>
    <mergeCell ref="B4:B6"/>
    <mergeCell ref="G5:G6"/>
    <mergeCell ref="H5:H6"/>
    <mergeCell ref="I5:I6"/>
    <mergeCell ref="G4:I4"/>
    <mergeCell ref="C4:C6"/>
    <mergeCell ref="D4:F4"/>
    <mergeCell ref="F5:F6"/>
    <mergeCell ref="E5:E6"/>
    <mergeCell ref="D5:D6"/>
  </mergeCells>
  <phoneticPr fontId="3"/>
  <printOptions horizontalCentered="1"/>
  <pageMargins left="0.51181102362204722" right="0.51181102362204722" top="0.74803149606299213" bottom="0.74803149606299213" header="0.51181102362204722" footer="0.51181102362204722"/>
  <pageSetup paperSize="9" fitToWidth="0" orientation="portrait" r:id="rId1"/>
  <headerFooter alignWithMargins="0"/>
  <colBreaks count="1" manualBreakCount="1">
    <brk id="11" min="1" max="6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showGridLines="0" zoomScaleNormal="100" zoomScaleSheetLayoutView="100" workbookViewId="0"/>
  </sheetViews>
  <sheetFormatPr defaultColWidth="16.875" defaultRowHeight="13.5"/>
  <cols>
    <col min="1" max="1" width="16.875" style="4"/>
    <col min="2" max="2" width="11.875" style="4" customWidth="1"/>
    <col min="3" max="7" width="16.375" style="4" customWidth="1"/>
    <col min="8" max="8" width="0.5" style="3" customWidth="1"/>
    <col min="9" max="14" width="15.625" style="4" customWidth="1"/>
    <col min="15" max="16384" width="16.875" style="4"/>
  </cols>
  <sheetData>
    <row r="2" spans="1:14" ht="21" customHeight="1">
      <c r="A2" s="28"/>
      <c r="B2" s="583" t="s">
        <v>468</v>
      </c>
      <c r="C2" s="583"/>
      <c r="D2" s="583"/>
      <c r="E2" s="583"/>
      <c r="F2" s="583"/>
      <c r="G2" s="583"/>
      <c r="I2" s="129"/>
      <c r="J2" s="1"/>
      <c r="M2" s="1"/>
      <c r="N2" s="5"/>
    </row>
    <row r="3" spans="1:14" ht="18.600000000000001" customHeight="1" thickBot="1">
      <c r="B3" s="19"/>
      <c r="C3" s="19"/>
      <c r="D3" s="19"/>
      <c r="E3" s="19"/>
      <c r="F3" s="19"/>
      <c r="G3" s="19"/>
      <c r="I3" s="19"/>
      <c r="J3" s="19"/>
      <c r="K3" s="19"/>
      <c r="L3" s="19"/>
      <c r="M3" s="19"/>
      <c r="N3" s="130" t="s">
        <v>252</v>
      </c>
    </row>
    <row r="4" spans="1:14" ht="15" customHeight="1">
      <c r="B4" s="641" t="s">
        <v>259</v>
      </c>
      <c r="C4" s="639" t="s">
        <v>297</v>
      </c>
      <c r="D4" s="650" t="s">
        <v>366</v>
      </c>
      <c r="E4" s="647" t="s">
        <v>391</v>
      </c>
      <c r="F4" s="643" t="s">
        <v>174</v>
      </c>
      <c r="G4" s="644"/>
      <c r="H4" s="16"/>
      <c r="I4" s="631" t="s">
        <v>118</v>
      </c>
      <c r="J4" s="631"/>
      <c r="K4" s="631"/>
      <c r="L4" s="631"/>
      <c r="M4" s="631"/>
      <c r="N4" s="631"/>
    </row>
    <row r="5" spans="1:14" ht="15" customHeight="1">
      <c r="B5" s="641"/>
      <c r="C5" s="639"/>
      <c r="D5" s="650"/>
      <c r="E5" s="648"/>
      <c r="F5" s="645" t="s">
        <v>64</v>
      </c>
      <c r="G5" s="635" t="s">
        <v>170</v>
      </c>
      <c r="H5" s="16"/>
      <c r="I5" s="637" t="s">
        <v>8</v>
      </c>
      <c r="J5" s="638"/>
      <c r="K5" s="632" t="s">
        <v>171</v>
      </c>
      <c r="L5" s="634"/>
      <c r="M5" s="632" t="s">
        <v>172</v>
      </c>
      <c r="N5" s="633"/>
    </row>
    <row r="6" spans="1:14" ht="15" customHeight="1">
      <c r="B6" s="642"/>
      <c r="C6" s="640"/>
      <c r="D6" s="651"/>
      <c r="E6" s="649"/>
      <c r="F6" s="646"/>
      <c r="G6" s="636"/>
      <c r="H6" s="16"/>
      <c r="I6" s="131" t="s">
        <v>29</v>
      </c>
      <c r="J6" s="132" t="s">
        <v>160</v>
      </c>
      <c r="K6" s="133" t="s">
        <v>29</v>
      </c>
      <c r="L6" s="133" t="s">
        <v>160</v>
      </c>
      <c r="M6" s="131" t="s">
        <v>29</v>
      </c>
      <c r="N6" s="134" t="s">
        <v>160</v>
      </c>
    </row>
    <row r="7" spans="1:14" ht="15" customHeight="1">
      <c r="B7" s="10" t="s">
        <v>382</v>
      </c>
      <c r="C7" s="135">
        <v>9</v>
      </c>
      <c r="D7" s="135">
        <v>62</v>
      </c>
      <c r="E7" s="12">
        <v>13765</v>
      </c>
      <c r="F7" s="12">
        <v>233454</v>
      </c>
      <c r="G7" s="12">
        <v>233454</v>
      </c>
      <c r="H7" s="16"/>
      <c r="I7" s="135">
        <v>908</v>
      </c>
      <c r="J7" s="135">
        <v>12944519</v>
      </c>
      <c r="K7" s="135">
        <v>863</v>
      </c>
      <c r="L7" s="135">
        <v>11898581</v>
      </c>
      <c r="M7" s="135">
        <v>45</v>
      </c>
      <c r="N7" s="22">
        <v>1045938</v>
      </c>
    </row>
    <row r="8" spans="1:14" ht="15" customHeight="1">
      <c r="B8" s="283">
        <v>24</v>
      </c>
      <c r="C8" s="135">
        <v>8</v>
      </c>
      <c r="D8" s="135">
        <v>65</v>
      </c>
      <c r="E8" s="12">
        <v>15590</v>
      </c>
      <c r="F8" s="12">
        <v>218721</v>
      </c>
      <c r="G8" s="12">
        <v>218721</v>
      </c>
      <c r="H8" s="16"/>
      <c r="I8" s="135">
        <v>912</v>
      </c>
      <c r="J8" s="135">
        <v>10413129</v>
      </c>
      <c r="K8" s="11">
        <v>877</v>
      </c>
      <c r="L8" s="11">
        <v>9843089</v>
      </c>
      <c r="M8" s="11">
        <v>35</v>
      </c>
      <c r="N8" s="22">
        <v>570040</v>
      </c>
    </row>
    <row r="9" spans="1:14" ht="15" customHeight="1">
      <c r="B9" s="283">
        <v>25</v>
      </c>
      <c r="C9" s="135">
        <v>7</v>
      </c>
      <c r="D9" s="135">
        <v>58</v>
      </c>
      <c r="E9" s="12">
        <v>13708</v>
      </c>
      <c r="F9" s="12">
        <v>304016</v>
      </c>
      <c r="G9" s="12">
        <v>304016</v>
      </c>
      <c r="H9" s="16"/>
      <c r="I9" s="135">
        <v>862</v>
      </c>
      <c r="J9" s="135">
        <v>13027823</v>
      </c>
      <c r="K9" s="11">
        <v>820</v>
      </c>
      <c r="L9" s="11">
        <v>11224088</v>
      </c>
      <c r="M9" s="11">
        <v>42</v>
      </c>
      <c r="N9" s="22">
        <v>1803735</v>
      </c>
    </row>
    <row r="10" spans="1:14" ht="15" customHeight="1">
      <c r="B10" s="283">
        <v>26</v>
      </c>
      <c r="C10" s="12">
        <v>7</v>
      </c>
      <c r="D10" s="12">
        <v>56</v>
      </c>
      <c r="E10" s="12">
        <v>13153</v>
      </c>
      <c r="F10" s="12">
        <v>255981</v>
      </c>
      <c r="G10" s="12">
        <v>255981</v>
      </c>
      <c r="H10" s="16"/>
      <c r="I10" s="12">
        <v>744</v>
      </c>
      <c r="J10" s="12">
        <v>6527554</v>
      </c>
      <c r="K10" s="12">
        <v>717</v>
      </c>
      <c r="L10" s="12">
        <v>6377168</v>
      </c>
      <c r="M10" s="12">
        <v>27</v>
      </c>
      <c r="N10" s="12">
        <v>150386</v>
      </c>
    </row>
    <row r="11" spans="1:14" ht="15" customHeight="1">
      <c r="B11" s="10">
        <v>27</v>
      </c>
      <c r="C11" s="12">
        <v>7</v>
      </c>
      <c r="D11" s="12">
        <v>56</v>
      </c>
      <c r="E11" s="12">
        <v>14972</v>
      </c>
      <c r="F11" s="12" t="s">
        <v>277</v>
      </c>
      <c r="G11" s="12" t="s">
        <v>277</v>
      </c>
      <c r="H11" s="16"/>
      <c r="I11" s="12">
        <f>K11+M11</f>
        <v>674</v>
      </c>
      <c r="J11" s="12">
        <f>L11+N11</f>
        <v>13013965</v>
      </c>
      <c r="K11" s="12">
        <v>644</v>
      </c>
      <c r="L11" s="12">
        <v>12923553</v>
      </c>
      <c r="M11" s="12">
        <v>30</v>
      </c>
      <c r="N11" s="12">
        <v>90412</v>
      </c>
    </row>
    <row r="12" spans="1:14" ht="15" customHeight="1">
      <c r="B12" s="136"/>
      <c r="C12" s="135"/>
      <c r="D12" s="135"/>
      <c r="E12" s="22"/>
      <c r="F12" s="22"/>
      <c r="G12" s="22"/>
      <c r="H12" s="16"/>
      <c r="I12" s="11"/>
      <c r="J12" s="11"/>
      <c r="K12" s="11"/>
      <c r="L12" s="11"/>
      <c r="M12" s="11"/>
      <c r="N12" s="22"/>
    </row>
    <row r="13" spans="1:14" ht="10.5" customHeight="1">
      <c r="B13" s="137" t="s">
        <v>408</v>
      </c>
      <c r="C13" s="138">
        <v>7</v>
      </c>
      <c r="D13" s="135">
        <v>56</v>
      </c>
      <c r="E13" s="22">
        <v>14453</v>
      </c>
      <c r="F13" s="12" t="s">
        <v>277</v>
      </c>
      <c r="G13" s="12" t="s">
        <v>277</v>
      </c>
      <c r="H13" s="16"/>
      <c r="I13" s="11">
        <f>K13+M13</f>
        <v>59</v>
      </c>
      <c r="J13" s="11">
        <f>L13+N13</f>
        <v>416683</v>
      </c>
      <c r="K13" s="466">
        <v>57</v>
      </c>
      <c r="L13" s="466">
        <v>407679</v>
      </c>
      <c r="M13" s="466">
        <v>2</v>
      </c>
      <c r="N13" s="22">
        <v>9004</v>
      </c>
    </row>
    <row r="14" spans="1:14" ht="15" customHeight="1">
      <c r="B14" s="139" t="s">
        <v>323</v>
      </c>
      <c r="C14" s="138">
        <v>7</v>
      </c>
      <c r="D14" s="135">
        <v>56</v>
      </c>
      <c r="E14" s="22">
        <v>13551</v>
      </c>
      <c r="F14" s="12" t="s">
        <v>277</v>
      </c>
      <c r="G14" s="12" t="s">
        <v>277</v>
      </c>
      <c r="H14" s="16"/>
      <c r="I14" s="284">
        <f t="shared" ref="I14:I24" si="0">K14+M14</f>
        <v>55</v>
      </c>
      <c r="J14" s="284">
        <f t="shared" ref="J14:J24" si="1">L14+N14</f>
        <v>389934</v>
      </c>
      <c r="K14" s="466">
        <v>52</v>
      </c>
      <c r="L14" s="466">
        <v>382181</v>
      </c>
      <c r="M14" s="466">
        <v>3</v>
      </c>
      <c r="N14" s="22">
        <v>7753</v>
      </c>
    </row>
    <row r="15" spans="1:14" ht="15" customHeight="1">
      <c r="B15" s="139" t="s">
        <v>162</v>
      </c>
      <c r="C15" s="138">
        <v>7</v>
      </c>
      <c r="D15" s="135">
        <v>56</v>
      </c>
      <c r="E15" s="22">
        <v>11264</v>
      </c>
      <c r="F15" s="12" t="s">
        <v>277</v>
      </c>
      <c r="G15" s="12" t="s">
        <v>277</v>
      </c>
      <c r="H15" s="16"/>
      <c r="I15" s="284">
        <f t="shared" si="0"/>
        <v>56</v>
      </c>
      <c r="J15" s="284">
        <f t="shared" si="1"/>
        <v>497498</v>
      </c>
      <c r="K15" s="466">
        <v>53</v>
      </c>
      <c r="L15" s="466">
        <v>481833</v>
      </c>
      <c r="M15" s="466">
        <v>3</v>
      </c>
      <c r="N15" s="22">
        <v>15665</v>
      </c>
    </row>
    <row r="16" spans="1:14" ht="15" customHeight="1">
      <c r="B16" s="139" t="s">
        <v>163</v>
      </c>
      <c r="C16" s="138">
        <v>7</v>
      </c>
      <c r="D16" s="135">
        <v>56</v>
      </c>
      <c r="E16" s="22">
        <v>13325</v>
      </c>
      <c r="F16" s="12" t="s">
        <v>277</v>
      </c>
      <c r="G16" s="12" t="s">
        <v>277</v>
      </c>
      <c r="H16" s="16"/>
      <c r="I16" s="284">
        <f t="shared" si="0"/>
        <v>49</v>
      </c>
      <c r="J16" s="284">
        <f t="shared" si="1"/>
        <v>778113</v>
      </c>
      <c r="K16" s="466">
        <v>46</v>
      </c>
      <c r="L16" s="466">
        <v>767933</v>
      </c>
      <c r="M16" s="466">
        <v>3</v>
      </c>
      <c r="N16" s="22">
        <v>10180</v>
      </c>
    </row>
    <row r="17" spans="2:14" ht="15" customHeight="1">
      <c r="B17" s="139" t="s">
        <v>164</v>
      </c>
      <c r="C17" s="138">
        <v>7</v>
      </c>
      <c r="D17" s="135">
        <v>56</v>
      </c>
      <c r="E17" s="22">
        <v>11341</v>
      </c>
      <c r="F17" s="12" t="s">
        <v>277</v>
      </c>
      <c r="G17" s="12" t="s">
        <v>277</v>
      </c>
      <c r="H17" s="16"/>
      <c r="I17" s="284">
        <f t="shared" si="0"/>
        <v>44</v>
      </c>
      <c r="J17" s="284">
        <f t="shared" si="1"/>
        <v>281978</v>
      </c>
      <c r="K17" s="466">
        <v>43</v>
      </c>
      <c r="L17" s="466">
        <v>277708</v>
      </c>
      <c r="M17" s="466">
        <v>1</v>
      </c>
      <c r="N17" s="22">
        <v>4270</v>
      </c>
    </row>
    <row r="18" spans="2:14" ht="15" customHeight="1">
      <c r="B18" s="139" t="s">
        <v>165</v>
      </c>
      <c r="C18" s="138">
        <v>7</v>
      </c>
      <c r="D18" s="135">
        <v>56</v>
      </c>
      <c r="E18" s="22">
        <v>14237</v>
      </c>
      <c r="F18" s="12" t="s">
        <v>277</v>
      </c>
      <c r="G18" s="12" t="s">
        <v>277</v>
      </c>
      <c r="H18" s="16"/>
      <c r="I18" s="284">
        <f t="shared" si="0"/>
        <v>58</v>
      </c>
      <c r="J18" s="284">
        <f t="shared" si="1"/>
        <v>359743</v>
      </c>
      <c r="K18" s="466">
        <v>56</v>
      </c>
      <c r="L18" s="466">
        <v>354472</v>
      </c>
      <c r="M18" s="466">
        <v>2</v>
      </c>
      <c r="N18" s="22">
        <v>5271</v>
      </c>
    </row>
    <row r="19" spans="2:14" ht="15" customHeight="1">
      <c r="B19" s="140" t="s">
        <v>324</v>
      </c>
      <c r="C19" s="138">
        <v>7</v>
      </c>
      <c r="D19" s="135">
        <v>56</v>
      </c>
      <c r="E19" s="22">
        <v>13591</v>
      </c>
      <c r="F19" s="12" t="s">
        <v>277</v>
      </c>
      <c r="G19" s="12" t="s">
        <v>277</v>
      </c>
      <c r="H19" s="16"/>
      <c r="I19" s="284">
        <f t="shared" si="0"/>
        <v>52</v>
      </c>
      <c r="J19" s="284">
        <f t="shared" si="1"/>
        <v>289058</v>
      </c>
      <c r="K19" s="466">
        <v>49</v>
      </c>
      <c r="L19" s="466">
        <v>280245</v>
      </c>
      <c r="M19" s="466">
        <v>3</v>
      </c>
      <c r="N19" s="22">
        <v>8813</v>
      </c>
    </row>
    <row r="20" spans="2:14" ht="15" customHeight="1">
      <c r="B20" s="140" t="s">
        <v>166</v>
      </c>
      <c r="C20" s="138">
        <v>7</v>
      </c>
      <c r="D20" s="135">
        <v>56</v>
      </c>
      <c r="E20" s="22">
        <v>11599</v>
      </c>
      <c r="F20" s="12" t="s">
        <v>277</v>
      </c>
      <c r="G20" s="12" t="s">
        <v>277</v>
      </c>
      <c r="H20" s="16"/>
      <c r="I20" s="284">
        <f t="shared" si="0"/>
        <v>60</v>
      </c>
      <c r="J20" s="284">
        <f t="shared" si="1"/>
        <v>2086956</v>
      </c>
      <c r="K20" s="466">
        <v>57</v>
      </c>
      <c r="L20" s="466">
        <v>2081216</v>
      </c>
      <c r="M20" s="466">
        <v>3</v>
      </c>
      <c r="N20" s="22">
        <v>5740</v>
      </c>
    </row>
    <row r="21" spans="2:14" ht="15" customHeight="1">
      <c r="B21" s="140" t="s">
        <v>167</v>
      </c>
      <c r="C21" s="138">
        <v>7</v>
      </c>
      <c r="D21" s="135">
        <v>56</v>
      </c>
      <c r="E21" s="22">
        <v>13560</v>
      </c>
      <c r="F21" s="12" t="s">
        <v>277</v>
      </c>
      <c r="G21" s="12" t="s">
        <v>277</v>
      </c>
      <c r="H21" s="16"/>
      <c r="I21" s="284">
        <f t="shared" si="0"/>
        <v>57</v>
      </c>
      <c r="J21" s="284">
        <f t="shared" si="1"/>
        <v>3794827</v>
      </c>
      <c r="K21" s="466">
        <v>55</v>
      </c>
      <c r="L21" s="466">
        <v>3788646</v>
      </c>
      <c r="M21" s="466">
        <v>2</v>
      </c>
      <c r="N21" s="22">
        <v>6181</v>
      </c>
    </row>
    <row r="22" spans="2:14" ht="15" customHeight="1">
      <c r="B22" s="137" t="s">
        <v>409</v>
      </c>
      <c r="C22" s="138">
        <v>7</v>
      </c>
      <c r="D22" s="135">
        <v>56</v>
      </c>
      <c r="E22" s="22">
        <v>14054</v>
      </c>
      <c r="F22" s="12" t="s">
        <v>277</v>
      </c>
      <c r="G22" s="12" t="s">
        <v>277</v>
      </c>
      <c r="H22" s="16"/>
      <c r="I22" s="284">
        <f t="shared" si="0"/>
        <v>65</v>
      </c>
      <c r="J22" s="284">
        <f t="shared" si="1"/>
        <v>545419</v>
      </c>
      <c r="K22" s="466">
        <v>62</v>
      </c>
      <c r="L22" s="466">
        <v>537439</v>
      </c>
      <c r="M22" s="466">
        <v>3</v>
      </c>
      <c r="N22" s="22">
        <v>7980</v>
      </c>
    </row>
    <row r="23" spans="2:14" ht="15" customHeight="1">
      <c r="B23" s="139" t="s">
        <v>325</v>
      </c>
      <c r="C23" s="138">
        <v>7</v>
      </c>
      <c r="D23" s="135">
        <v>56</v>
      </c>
      <c r="E23" s="22">
        <v>11979</v>
      </c>
      <c r="F23" s="12" t="s">
        <v>277</v>
      </c>
      <c r="G23" s="12" t="s">
        <v>277</v>
      </c>
      <c r="H23" s="16"/>
      <c r="I23" s="284">
        <f t="shared" si="0"/>
        <v>64</v>
      </c>
      <c r="J23" s="284">
        <f t="shared" si="1"/>
        <v>418071</v>
      </c>
      <c r="K23" s="466">
        <v>62</v>
      </c>
      <c r="L23" s="466">
        <v>412331</v>
      </c>
      <c r="M23" s="466">
        <v>2</v>
      </c>
      <c r="N23" s="22">
        <v>5740</v>
      </c>
    </row>
    <row r="24" spans="2:14" ht="15" customHeight="1">
      <c r="B24" s="139" t="s">
        <v>168</v>
      </c>
      <c r="C24" s="138">
        <v>7</v>
      </c>
      <c r="D24" s="135">
        <v>56</v>
      </c>
      <c r="E24" s="22">
        <v>14972</v>
      </c>
      <c r="F24" s="12" t="s">
        <v>277</v>
      </c>
      <c r="G24" s="12" t="s">
        <v>277</v>
      </c>
      <c r="H24" s="16"/>
      <c r="I24" s="284">
        <f t="shared" si="0"/>
        <v>55</v>
      </c>
      <c r="J24" s="284">
        <f t="shared" si="1"/>
        <v>3155685</v>
      </c>
      <c r="K24" s="466">
        <v>52</v>
      </c>
      <c r="L24" s="466">
        <v>3151870</v>
      </c>
      <c r="M24" s="466">
        <v>3</v>
      </c>
      <c r="N24" s="22">
        <v>3815</v>
      </c>
    </row>
    <row r="25" spans="2:14" ht="15" customHeight="1" thickBot="1">
      <c r="B25" s="141" t="s">
        <v>169</v>
      </c>
      <c r="C25" s="142" t="s">
        <v>114</v>
      </c>
      <c r="D25" s="23" t="s">
        <v>114</v>
      </c>
      <c r="E25" s="23" t="s">
        <v>114</v>
      </c>
      <c r="F25" s="23" t="s">
        <v>367</v>
      </c>
      <c r="G25" s="23" t="s">
        <v>367</v>
      </c>
      <c r="H25" s="16"/>
      <c r="I25" s="23" t="s">
        <v>114</v>
      </c>
      <c r="J25" s="23" t="s">
        <v>114</v>
      </c>
      <c r="K25" s="23" t="s">
        <v>114</v>
      </c>
      <c r="L25" s="23" t="s">
        <v>114</v>
      </c>
      <c r="M25" s="23" t="s">
        <v>114</v>
      </c>
      <c r="N25" s="23" t="s">
        <v>114</v>
      </c>
    </row>
    <row r="26" spans="2:14" ht="15" customHeight="1">
      <c r="B26" s="143" t="s">
        <v>285</v>
      </c>
      <c r="C26" s="16"/>
      <c r="D26" s="16"/>
      <c r="E26" s="137"/>
      <c r="F26" s="137"/>
      <c r="G26" s="137"/>
      <c r="H26" s="16"/>
      <c r="I26" s="144"/>
      <c r="J26" s="135"/>
      <c r="K26" s="135"/>
      <c r="L26" s="135"/>
      <c r="M26" s="135"/>
      <c r="N26" s="135"/>
    </row>
    <row r="27" spans="2:14" ht="14.25" customHeight="1">
      <c r="B27" s="143" t="s">
        <v>284</v>
      </c>
      <c r="C27" s="16"/>
      <c r="D27" s="16"/>
      <c r="E27" s="137"/>
      <c r="F27" s="137"/>
      <c r="G27" s="137"/>
      <c r="H27" s="137"/>
      <c r="I27" s="137"/>
      <c r="J27" s="137"/>
      <c r="K27" s="137"/>
      <c r="L27" s="137"/>
      <c r="M27" s="137"/>
      <c r="N27" s="137"/>
    </row>
    <row r="28" spans="2:14" ht="14.25" customHeight="1">
      <c r="B28" s="145"/>
      <c r="C28" s="137"/>
      <c r="D28" s="137"/>
      <c r="E28" s="137"/>
      <c r="F28" s="137"/>
      <c r="G28" s="137"/>
      <c r="H28" s="16"/>
      <c r="I28" s="145"/>
      <c r="J28" s="137"/>
      <c r="K28" s="137"/>
      <c r="L28" s="137"/>
      <c r="M28" s="137"/>
      <c r="N28" s="137"/>
    </row>
    <row r="29" spans="2:14" ht="14.25" customHeight="1"/>
  </sheetData>
  <mergeCells count="12">
    <mergeCell ref="C4:C6"/>
    <mergeCell ref="B4:B6"/>
    <mergeCell ref="B2:G2"/>
    <mergeCell ref="F4:G4"/>
    <mergeCell ref="F5:F6"/>
    <mergeCell ref="E4:E6"/>
    <mergeCell ref="D4:D6"/>
    <mergeCell ref="I4:N4"/>
    <mergeCell ref="M5:N5"/>
    <mergeCell ref="K5:L5"/>
    <mergeCell ref="G5:G6"/>
    <mergeCell ref="I5:J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8" min="1" max="2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1"/>
  <sheetViews>
    <sheetView showGridLines="0" zoomScale="90" zoomScaleNormal="90" zoomScaleSheetLayoutView="100" workbookViewId="0"/>
  </sheetViews>
  <sheetFormatPr defaultColWidth="16.875" defaultRowHeight="13.5"/>
  <cols>
    <col min="1" max="1" width="16.875" style="4"/>
    <col min="2" max="2" width="13.125" style="4" customWidth="1"/>
    <col min="3" max="3" width="11.625" style="4" customWidth="1"/>
    <col min="4" max="10" width="9.875" style="4" customWidth="1"/>
    <col min="11" max="11" width="0.375" style="3" customWidth="1"/>
    <col min="12" max="14" width="9.875" style="4" customWidth="1"/>
    <col min="15" max="15" width="17.625" style="4" customWidth="1"/>
    <col min="16" max="16" width="17.625" style="3" customWidth="1"/>
    <col min="17" max="17" width="6.625" style="4" customWidth="1"/>
    <col min="18" max="18" width="11.75" style="4" customWidth="1"/>
    <col min="19" max="19" width="10.125" style="4" customWidth="1"/>
    <col min="20" max="16384" width="16.875" style="4"/>
  </cols>
  <sheetData>
    <row r="2" spans="1:19" ht="21">
      <c r="A2" s="28"/>
      <c r="B2" s="652" t="s">
        <v>460</v>
      </c>
      <c r="C2" s="652"/>
      <c r="D2" s="652"/>
      <c r="E2" s="652"/>
      <c r="F2" s="652"/>
      <c r="G2" s="652"/>
      <c r="H2" s="652"/>
      <c r="I2" s="652"/>
      <c r="J2" s="652"/>
      <c r="K2" s="217"/>
      <c r="L2" s="218"/>
      <c r="M2" s="219"/>
      <c r="N2" s="220"/>
      <c r="O2" s="220"/>
      <c r="P2" s="220"/>
      <c r="Q2" s="220"/>
      <c r="R2" s="220"/>
      <c r="S2" s="220"/>
    </row>
    <row r="3" spans="1:19" ht="15" customHeight="1" thickBot="1">
      <c r="B3" s="221"/>
      <c r="C3" s="221"/>
      <c r="D3" s="221"/>
      <c r="E3" s="221"/>
      <c r="F3" s="221"/>
      <c r="G3" s="221"/>
      <c r="H3" s="221"/>
      <c r="I3" s="221"/>
      <c r="J3" s="221"/>
      <c r="K3" s="217"/>
      <c r="L3" s="221"/>
      <c r="M3" s="221"/>
      <c r="N3" s="221"/>
      <c r="O3" s="221"/>
      <c r="P3" s="221"/>
      <c r="Q3" s="221"/>
      <c r="R3" s="222"/>
      <c r="S3" s="223" t="s">
        <v>252</v>
      </c>
    </row>
    <row r="4" spans="1:19" s="195" customFormat="1" ht="15" customHeight="1">
      <c r="B4" s="658" t="s">
        <v>259</v>
      </c>
      <c r="C4" s="660" t="s">
        <v>62</v>
      </c>
      <c r="D4" s="653" t="s">
        <v>99</v>
      </c>
      <c r="E4" s="657"/>
      <c r="F4" s="657"/>
      <c r="G4" s="657"/>
      <c r="H4" s="654"/>
      <c r="I4" s="662" t="s">
        <v>326</v>
      </c>
      <c r="J4" s="663"/>
      <c r="K4" s="224"/>
      <c r="L4" s="656" t="s">
        <v>327</v>
      </c>
      <c r="M4" s="656"/>
      <c r="N4" s="664"/>
      <c r="O4" s="653" t="s">
        <v>173</v>
      </c>
      <c r="P4" s="654"/>
      <c r="Q4" s="655" t="s">
        <v>74</v>
      </c>
      <c r="R4" s="656"/>
      <c r="S4" s="656"/>
    </row>
    <row r="5" spans="1:19" s="195" customFormat="1" ht="15" customHeight="1">
      <c r="B5" s="659"/>
      <c r="C5" s="661"/>
      <c r="D5" s="225" t="s">
        <v>8</v>
      </c>
      <c r="E5" s="225" t="s">
        <v>328</v>
      </c>
      <c r="F5" s="226" t="s">
        <v>329</v>
      </c>
      <c r="G5" s="225" t="s">
        <v>330</v>
      </c>
      <c r="H5" s="225" t="s">
        <v>331</v>
      </c>
      <c r="I5" s="225" t="s">
        <v>375</v>
      </c>
      <c r="J5" s="282" t="s">
        <v>376</v>
      </c>
      <c r="K5" s="224"/>
      <c r="L5" s="227" t="s">
        <v>377</v>
      </c>
      <c r="M5" s="225" t="s">
        <v>378</v>
      </c>
      <c r="N5" s="225" t="s">
        <v>379</v>
      </c>
      <c r="O5" s="225" t="s">
        <v>64</v>
      </c>
      <c r="P5" s="225" t="s">
        <v>170</v>
      </c>
      <c r="Q5" s="225" t="s">
        <v>29</v>
      </c>
      <c r="R5" s="225" t="s">
        <v>160</v>
      </c>
      <c r="S5" s="228" t="s">
        <v>380</v>
      </c>
    </row>
    <row r="6" spans="1:19" ht="15" customHeight="1">
      <c r="B6" s="229" t="s">
        <v>407</v>
      </c>
      <c r="C6" s="230">
        <v>13453</v>
      </c>
      <c r="D6" s="230">
        <v>163071</v>
      </c>
      <c r="E6" s="230">
        <v>94714</v>
      </c>
      <c r="F6" s="230">
        <v>68357</v>
      </c>
      <c r="G6" s="231" t="s">
        <v>115</v>
      </c>
      <c r="H6" s="232" t="s">
        <v>115</v>
      </c>
      <c r="I6" s="230">
        <v>254277</v>
      </c>
      <c r="J6" s="230">
        <v>286561</v>
      </c>
      <c r="K6" s="233"/>
      <c r="L6" s="234">
        <v>209545</v>
      </c>
      <c r="M6" s="236" t="s">
        <v>115</v>
      </c>
      <c r="N6" s="231" t="s">
        <v>115</v>
      </c>
      <c r="O6" s="234">
        <v>93139478457</v>
      </c>
      <c r="P6" s="234">
        <v>90274238709</v>
      </c>
      <c r="Q6" s="234">
        <v>30</v>
      </c>
      <c r="R6" s="234">
        <v>1787660</v>
      </c>
      <c r="S6" s="234">
        <v>59588</v>
      </c>
    </row>
    <row r="7" spans="1:19" ht="15" customHeight="1">
      <c r="B7" s="229">
        <v>24</v>
      </c>
      <c r="C7" s="230">
        <v>13468</v>
      </c>
      <c r="D7" s="230">
        <v>163869</v>
      </c>
      <c r="E7" s="230">
        <v>95048</v>
      </c>
      <c r="F7" s="230">
        <v>68821</v>
      </c>
      <c r="G7" s="231" t="s">
        <v>115</v>
      </c>
      <c r="H7" s="232" t="s">
        <v>115</v>
      </c>
      <c r="I7" s="230">
        <v>254677</v>
      </c>
      <c r="J7" s="230">
        <v>286390</v>
      </c>
      <c r="K7" s="235"/>
      <c r="L7" s="234">
        <v>210878</v>
      </c>
      <c r="M7" s="236" t="s">
        <v>115</v>
      </c>
      <c r="N7" s="231" t="s">
        <v>115</v>
      </c>
      <c r="O7" s="234">
        <v>94599376482</v>
      </c>
      <c r="P7" s="234">
        <v>91687200558</v>
      </c>
      <c r="Q7" s="234">
        <v>26</v>
      </c>
      <c r="R7" s="234">
        <v>1660613</v>
      </c>
      <c r="S7" s="234">
        <v>63869</v>
      </c>
    </row>
    <row r="8" spans="1:19" ht="15" customHeight="1">
      <c r="B8" s="229">
        <v>25</v>
      </c>
      <c r="C8" s="230">
        <v>13486</v>
      </c>
      <c r="D8" s="230">
        <v>164427</v>
      </c>
      <c r="E8" s="230">
        <v>95577</v>
      </c>
      <c r="F8" s="230">
        <v>68850</v>
      </c>
      <c r="G8" s="231" t="s">
        <v>115</v>
      </c>
      <c r="H8" s="232" t="s">
        <v>115</v>
      </c>
      <c r="I8" s="230">
        <v>254673</v>
      </c>
      <c r="J8" s="230">
        <v>286044</v>
      </c>
      <c r="K8" s="235"/>
      <c r="L8" s="234">
        <v>211124</v>
      </c>
      <c r="M8" s="236" t="s">
        <v>115</v>
      </c>
      <c r="N8" s="231" t="s">
        <v>115</v>
      </c>
      <c r="O8" s="234">
        <v>97378152888</v>
      </c>
      <c r="P8" s="234">
        <v>94611350430</v>
      </c>
      <c r="Q8" s="234">
        <v>11</v>
      </c>
      <c r="R8" s="234">
        <v>587959</v>
      </c>
      <c r="S8" s="234">
        <v>53451</v>
      </c>
    </row>
    <row r="9" spans="1:19" ht="15" customHeight="1">
      <c r="B9" s="229">
        <v>26</v>
      </c>
      <c r="C9" s="230">
        <v>13700</v>
      </c>
      <c r="D9" s="230">
        <v>166350</v>
      </c>
      <c r="E9" s="230">
        <v>96495</v>
      </c>
      <c r="F9" s="230">
        <v>69855</v>
      </c>
      <c r="G9" s="231" t="s">
        <v>115</v>
      </c>
      <c r="H9" s="232" t="s">
        <v>115</v>
      </c>
      <c r="I9" s="230">
        <v>257057</v>
      </c>
      <c r="J9" s="230">
        <v>289259</v>
      </c>
      <c r="K9" s="237"/>
      <c r="L9" s="234">
        <v>212575</v>
      </c>
      <c r="M9" s="236" t="s">
        <v>115</v>
      </c>
      <c r="N9" s="231" t="s">
        <v>115</v>
      </c>
      <c r="O9" s="234">
        <v>102314157159</v>
      </c>
      <c r="P9" s="234">
        <v>99736789531</v>
      </c>
      <c r="Q9" s="234">
        <v>17</v>
      </c>
      <c r="R9" s="234">
        <v>146909</v>
      </c>
      <c r="S9" s="234">
        <v>88053</v>
      </c>
    </row>
    <row r="10" spans="1:19" ht="15" customHeight="1">
      <c r="B10" s="229">
        <v>27</v>
      </c>
      <c r="C10" s="405">
        <v>14145</v>
      </c>
      <c r="D10" s="238">
        <v>170610</v>
      </c>
      <c r="E10" s="238">
        <v>98892</v>
      </c>
      <c r="F10" s="238">
        <v>71718</v>
      </c>
      <c r="G10" s="231" t="s">
        <v>115</v>
      </c>
      <c r="H10" s="232" t="s">
        <v>115</v>
      </c>
      <c r="I10" s="238">
        <v>258017</v>
      </c>
      <c r="J10" s="238">
        <v>289896</v>
      </c>
      <c r="K10" s="238"/>
      <c r="L10" s="238">
        <v>214058</v>
      </c>
      <c r="M10" s="236" t="s">
        <v>115</v>
      </c>
      <c r="N10" s="231" t="s">
        <v>115</v>
      </c>
      <c r="O10" s="238">
        <v>108745204928</v>
      </c>
      <c r="P10" s="238">
        <v>106213387400</v>
      </c>
      <c r="Q10" s="515" t="s">
        <v>516</v>
      </c>
      <c r="R10" s="515" t="s">
        <v>516</v>
      </c>
      <c r="S10" s="515" t="s">
        <v>516</v>
      </c>
    </row>
    <row r="11" spans="1:19" ht="15" customHeight="1">
      <c r="B11" s="239"/>
      <c r="C11" s="406"/>
      <c r="D11" s="230"/>
      <c r="E11" s="230"/>
      <c r="F11" s="230"/>
      <c r="G11" s="230"/>
      <c r="H11" s="230"/>
      <c r="I11" s="230"/>
      <c r="J11" s="230"/>
      <c r="K11" s="233"/>
      <c r="L11" s="234"/>
      <c r="M11" s="236"/>
      <c r="N11" s="234"/>
      <c r="O11" s="234"/>
      <c r="P11" s="234"/>
      <c r="Q11" s="234"/>
      <c r="R11" s="234"/>
      <c r="S11" s="234"/>
    </row>
    <row r="12" spans="1:19" ht="15" customHeight="1">
      <c r="B12" s="240" t="s">
        <v>408</v>
      </c>
      <c r="C12" s="406">
        <v>13782</v>
      </c>
      <c r="D12" s="230">
        <v>169364</v>
      </c>
      <c r="E12" s="230">
        <v>98041</v>
      </c>
      <c r="F12" s="230">
        <v>71323</v>
      </c>
      <c r="G12" s="231" t="s">
        <v>115</v>
      </c>
      <c r="H12" s="231" t="s">
        <v>115</v>
      </c>
      <c r="I12" s="230">
        <v>255565</v>
      </c>
      <c r="J12" s="230">
        <v>287306</v>
      </c>
      <c r="K12" s="230"/>
      <c r="L12" s="230">
        <v>211932</v>
      </c>
      <c r="M12" s="236" t="s">
        <v>115</v>
      </c>
      <c r="N12" s="231" t="s">
        <v>115</v>
      </c>
      <c r="O12" s="230">
        <v>9326332018</v>
      </c>
      <c r="P12" s="230">
        <v>7285341562</v>
      </c>
      <c r="Q12" s="231" t="s">
        <v>515</v>
      </c>
      <c r="R12" s="231" t="s">
        <v>515</v>
      </c>
      <c r="S12" s="231" t="s">
        <v>515</v>
      </c>
    </row>
    <row r="13" spans="1:19" ht="15" customHeight="1">
      <c r="B13" s="241" t="s">
        <v>161</v>
      </c>
      <c r="C13" s="406">
        <v>13791</v>
      </c>
      <c r="D13" s="230">
        <v>169475</v>
      </c>
      <c r="E13" s="230">
        <v>97993</v>
      </c>
      <c r="F13" s="230">
        <v>71482</v>
      </c>
      <c r="G13" s="231" t="s">
        <v>115</v>
      </c>
      <c r="H13" s="231" t="s">
        <v>115</v>
      </c>
      <c r="I13" s="230">
        <v>255273</v>
      </c>
      <c r="J13" s="230">
        <v>287069</v>
      </c>
      <c r="K13" s="230"/>
      <c r="L13" s="230">
        <v>211685</v>
      </c>
      <c r="M13" s="236" t="s">
        <v>115</v>
      </c>
      <c r="N13" s="231" t="s">
        <v>115</v>
      </c>
      <c r="O13" s="230">
        <v>8137352750</v>
      </c>
      <c r="P13" s="230">
        <v>7574544659</v>
      </c>
      <c r="Q13" s="231" t="s">
        <v>515</v>
      </c>
      <c r="R13" s="231" t="s">
        <v>515</v>
      </c>
      <c r="S13" s="231" t="s">
        <v>515</v>
      </c>
    </row>
    <row r="14" spans="1:19" ht="15" customHeight="1">
      <c r="B14" s="241" t="s">
        <v>162</v>
      </c>
      <c r="C14" s="406">
        <v>13826</v>
      </c>
      <c r="D14" s="230">
        <v>169852</v>
      </c>
      <c r="E14" s="230">
        <v>98153</v>
      </c>
      <c r="F14" s="230">
        <v>71699</v>
      </c>
      <c r="G14" s="231" t="s">
        <v>115</v>
      </c>
      <c r="H14" s="231" t="s">
        <v>115</v>
      </c>
      <c r="I14" s="230">
        <v>254985</v>
      </c>
      <c r="J14" s="230">
        <v>286786</v>
      </c>
      <c r="K14" s="230"/>
      <c r="L14" s="230">
        <v>211451</v>
      </c>
      <c r="M14" s="236" t="s">
        <v>115</v>
      </c>
      <c r="N14" s="231" t="s">
        <v>115</v>
      </c>
      <c r="O14" s="230">
        <v>7515005814</v>
      </c>
      <c r="P14" s="230">
        <v>7488364029</v>
      </c>
      <c r="Q14" s="231" t="s">
        <v>515</v>
      </c>
      <c r="R14" s="231" t="s">
        <v>515</v>
      </c>
      <c r="S14" s="231" t="s">
        <v>515</v>
      </c>
    </row>
    <row r="15" spans="1:19" ht="15" customHeight="1">
      <c r="B15" s="241" t="s">
        <v>163</v>
      </c>
      <c r="C15" s="406">
        <v>13875</v>
      </c>
      <c r="D15" s="230">
        <v>170020</v>
      </c>
      <c r="E15" s="230">
        <v>98275</v>
      </c>
      <c r="F15" s="230">
        <v>71745</v>
      </c>
      <c r="G15" s="231" t="s">
        <v>115</v>
      </c>
      <c r="H15" s="231" t="s">
        <v>115</v>
      </c>
      <c r="I15" s="230">
        <v>256211</v>
      </c>
      <c r="J15" s="230">
        <v>288462</v>
      </c>
      <c r="K15" s="230"/>
      <c r="L15" s="230">
        <v>212034</v>
      </c>
      <c r="M15" s="236" t="s">
        <v>115</v>
      </c>
      <c r="N15" s="231" t="s">
        <v>115</v>
      </c>
      <c r="O15" s="230">
        <v>9156836094</v>
      </c>
      <c r="P15" s="230">
        <v>9137255599</v>
      </c>
      <c r="Q15" s="231" t="s">
        <v>515</v>
      </c>
      <c r="R15" s="231" t="s">
        <v>515</v>
      </c>
      <c r="S15" s="231" t="s">
        <v>515</v>
      </c>
    </row>
    <row r="16" spans="1:19" ht="15" customHeight="1">
      <c r="B16" s="241" t="s">
        <v>164</v>
      </c>
      <c r="C16" s="406">
        <v>13949</v>
      </c>
      <c r="D16" s="230">
        <v>170000</v>
      </c>
      <c r="E16" s="230">
        <v>98327</v>
      </c>
      <c r="F16" s="230">
        <v>71673</v>
      </c>
      <c r="G16" s="231" t="s">
        <v>115</v>
      </c>
      <c r="H16" s="231" t="s">
        <v>115</v>
      </c>
      <c r="I16" s="230">
        <v>256334</v>
      </c>
      <c r="J16" s="230">
        <v>288562</v>
      </c>
      <c r="K16" s="230"/>
      <c r="L16" s="230">
        <v>212121</v>
      </c>
      <c r="M16" s="236" t="s">
        <v>115</v>
      </c>
      <c r="N16" s="231" t="s">
        <v>115</v>
      </c>
      <c r="O16" s="230">
        <v>11483858117</v>
      </c>
      <c r="P16" s="230">
        <v>11398315460</v>
      </c>
      <c r="Q16" s="231" t="s">
        <v>515</v>
      </c>
      <c r="R16" s="231" t="s">
        <v>515</v>
      </c>
      <c r="S16" s="231" t="s">
        <v>515</v>
      </c>
    </row>
    <row r="17" spans="2:19" ht="15" customHeight="1">
      <c r="B17" s="241" t="s">
        <v>165</v>
      </c>
      <c r="C17" s="406">
        <v>13989</v>
      </c>
      <c r="D17" s="230">
        <v>170111</v>
      </c>
      <c r="E17" s="230">
        <v>98488</v>
      </c>
      <c r="F17" s="230">
        <v>71623</v>
      </c>
      <c r="G17" s="231" t="s">
        <v>115</v>
      </c>
      <c r="H17" s="231" t="s">
        <v>115</v>
      </c>
      <c r="I17" s="230">
        <v>259317</v>
      </c>
      <c r="J17" s="230">
        <v>291511</v>
      </c>
      <c r="K17" s="230"/>
      <c r="L17" s="230">
        <v>215046</v>
      </c>
      <c r="M17" s="236" t="s">
        <v>115</v>
      </c>
      <c r="N17" s="231" t="s">
        <v>115</v>
      </c>
      <c r="O17" s="230">
        <v>8097258979</v>
      </c>
      <c r="P17" s="230">
        <v>8143165832</v>
      </c>
      <c r="Q17" s="231" t="s">
        <v>515</v>
      </c>
      <c r="R17" s="231" t="s">
        <v>515</v>
      </c>
      <c r="S17" s="231" t="s">
        <v>515</v>
      </c>
    </row>
    <row r="18" spans="2:19" ht="15" customHeight="1">
      <c r="B18" s="242" t="s">
        <v>289</v>
      </c>
      <c r="C18" s="406">
        <v>14025</v>
      </c>
      <c r="D18" s="230">
        <v>170127</v>
      </c>
      <c r="E18" s="230">
        <v>98493</v>
      </c>
      <c r="F18" s="230">
        <v>71634</v>
      </c>
      <c r="G18" s="231" t="s">
        <v>115</v>
      </c>
      <c r="H18" s="231" t="s">
        <v>115</v>
      </c>
      <c r="I18" s="230">
        <v>259149</v>
      </c>
      <c r="J18" s="230">
        <v>291295</v>
      </c>
      <c r="K18" s="230"/>
      <c r="L18" s="230">
        <v>214951</v>
      </c>
      <c r="M18" s="236" t="s">
        <v>115</v>
      </c>
      <c r="N18" s="231" t="s">
        <v>115</v>
      </c>
      <c r="O18" s="230">
        <v>7883269387</v>
      </c>
      <c r="P18" s="230">
        <v>7878260318</v>
      </c>
      <c r="Q18" s="231" t="s">
        <v>515</v>
      </c>
      <c r="R18" s="231" t="s">
        <v>515</v>
      </c>
      <c r="S18" s="231" t="s">
        <v>515</v>
      </c>
    </row>
    <row r="19" spans="2:19" ht="15" customHeight="1">
      <c r="B19" s="242" t="s">
        <v>166</v>
      </c>
      <c r="C19" s="406">
        <v>14051</v>
      </c>
      <c r="D19" s="230">
        <v>170572</v>
      </c>
      <c r="E19" s="230">
        <v>98721</v>
      </c>
      <c r="F19" s="230">
        <v>71851</v>
      </c>
      <c r="G19" s="231" t="s">
        <v>115</v>
      </c>
      <c r="H19" s="231" t="s">
        <v>115</v>
      </c>
      <c r="I19" s="230">
        <v>258800</v>
      </c>
      <c r="J19" s="230">
        <v>290944</v>
      </c>
      <c r="K19" s="230"/>
      <c r="L19" s="230">
        <v>214635</v>
      </c>
      <c r="M19" s="236" t="s">
        <v>115</v>
      </c>
      <c r="N19" s="231" t="s">
        <v>115</v>
      </c>
      <c r="O19" s="230">
        <v>7821269622</v>
      </c>
      <c r="P19" s="230">
        <v>7800878569</v>
      </c>
      <c r="Q19" s="231" t="s">
        <v>515</v>
      </c>
      <c r="R19" s="231" t="s">
        <v>515</v>
      </c>
      <c r="S19" s="231" t="s">
        <v>515</v>
      </c>
    </row>
    <row r="20" spans="2:19" ht="15" customHeight="1">
      <c r="B20" s="242" t="s">
        <v>167</v>
      </c>
      <c r="C20" s="406">
        <v>14079</v>
      </c>
      <c r="D20" s="230">
        <v>170676</v>
      </c>
      <c r="E20" s="230">
        <v>98768</v>
      </c>
      <c r="F20" s="230">
        <v>71908</v>
      </c>
      <c r="G20" s="231" t="s">
        <v>115</v>
      </c>
      <c r="H20" s="231" t="s">
        <v>115</v>
      </c>
      <c r="I20" s="230">
        <v>258507</v>
      </c>
      <c r="J20" s="230">
        <v>290652</v>
      </c>
      <c r="K20" s="230"/>
      <c r="L20" s="230">
        <v>214356</v>
      </c>
      <c r="M20" s="236" t="s">
        <v>115</v>
      </c>
      <c r="N20" s="231" t="s">
        <v>115</v>
      </c>
      <c r="O20" s="230">
        <v>7912631934</v>
      </c>
      <c r="P20" s="230">
        <v>7880305278</v>
      </c>
      <c r="Q20" s="231" t="s">
        <v>515</v>
      </c>
      <c r="R20" s="231" t="s">
        <v>515</v>
      </c>
      <c r="S20" s="231" t="s">
        <v>515</v>
      </c>
    </row>
    <row r="21" spans="2:19" ht="15" customHeight="1">
      <c r="B21" s="240" t="s">
        <v>409</v>
      </c>
      <c r="C21" s="406">
        <v>14109</v>
      </c>
      <c r="D21" s="230">
        <v>170875</v>
      </c>
      <c r="E21" s="230">
        <v>98904</v>
      </c>
      <c r="F21" s="230">
        <v>71971</v>
      </c>
      <c r="G21" s="231" t="s">
        <v>115</v>
      </c>
      <c r="H21" s="231" t="s">
        <v>115</v>
      </c>
      <c r="I21" s="230">
        <v>258295</v>
      </c>
      <c r="J21" s="230">
        <v>290397</v>
      </c>
      <c r="K21" s="230"/>
      <c r="L21" s="230">
        <v>214181</v>
      </c>
      <c r="M21" s="236" t="s">
        <v>115</v>
      </c>
      <c r="N21" s="231" t="s">
        <v>115</v>
      </c>
      <c r="O21" s="230">
        <v>15090784872</v>
      </c>
      <c r="P21" s="230">
        <v>14972362293</v>
      </c>
      <c r="Q21" s="231" t="s">
        <v>515</v>
      </c>
      <c r="R21" s="231" t="s">
        <v>515</v>
      </c>
      <c r="S21" s="231" t="s">
        <v>515</v>
      </c>
    </row>
    <row r="22" spans="2:19" ht="15" customHeight="1">
      <c r="B22" s="241" t="s">
        <v>290</v>
      </c>
      <c r="C22" s="406">
        <v>14124</v>
      </c>
      <c r="D22" s="230">
        <v>170887</v>
      </c>
      <c r="E22" s="230">
        <v>98946</v>
      </c>
      <c r="F22" s="230">
        <v>71941</v>
      </c>
      <c r="G22" s="231" t="s">
        <v>115</v>
      </c>
      <c r="H22" s="231" t="s">
        <v>115</v>
      </c>
      <c r="I22" s="230">
        <v>258149</v>
      </c>
      <c r="J22" s="230">
        <v>290148</v>
      </c>
      <c r="K22" s="230"/>
      <c r="L22" s="230">
        <v>214139</v>
      </c>
      <c r="M22" s="236" t="s">
        <v>115</v>
      </c>
      <c r="N22" s="231" t="s">
        <v>115</v>
      </c>
      <c r="O22" s="230">
        <v>8371925325</v>
      </c>
      <c r="P22" s="230">
        <v>8462622152</v>
      </c>
      <c r="Q22" s="231" t="s">
        <v>515</v>
      </c>
      <c r="R22" s="231" t="s">
        <v>515</v>
      </c>
      <c r="S22" s="231" t="s">
        <v>515</v>
      </c>
    </row>
    <row r="23" spans="2:19" ht="15" customHeight="1">
      <c r="B23" s="241" t="s">
        <v>168</v>
      </c>
      <c r="C23" s="406">
        <v>14145</v>
      </c>
      <c r="D23" s="230">
        <v>170610</v>
      </c>
      <c r="E23" s="230">
        <v>98892</v>
      </c>
      <c r="F23" s="230">
        <v>71718</v>
      </c>
      <c r="G23" s="231" t="s">
        <v>115</v>
      </c>
      <c r="H23" s="231" t="s">
        <v>115</v>
      </c>
      <c r="I23" s="230">
        <v>258017</v>
      </c>
      <c r="J23" s="230">
        <v>289896</v>
      </c>
      <c r="K23" s="230"/>
      <c r="L23" s="230">
        <v>214058</v>
      </c>
      <c r="M23" s="236" t="s">
        <v>115</v>
      </c>
      <c r="N23" s="231" t="s">
        <v>115</v>
      </c>
      <c r="O23" s="230">
        <v>7948680016</v>
      </c>
      <c r="P23" s="230">
        <v>8044975074</v>
      </c>
      <c r="Q23" s="231" t="s">
        <v>515</v>
      </c>
      <c r="R23" s="231" t="s">
        <v>515</v>
      </c>
      <c r="S23" s="231" t="s">
        <v>515</v>
      </c>
    </row>
    <row r="24" spans="2:19" ht="15" customHeight="1" thickBot="1">
      <c r="B24" s="243" t="s">
        <v>169</v>
      </c>
      <c r="C24" s="407" t="s">
        <v>115</v>
      </c>
      <c r="D24" s="407" t="s">
        <v>115</v>
      </c>
      <c r="E24" s="407" t="s">
        <v>115</v>
      </c>
      <c r="F24" s="407" t="s">
        <v>115</v>
      </c>
      <c r="G24" s="407" t="s">
        <v>115</v>
      </c>
      <c r="H24" s="407" t="s">
        <v>115</v>
      </c>
      <c r="I24" s="407" t="s">
        <v>115</v>
      </c>
      <c r="J24" s="407" t="s">
        <v>115</v>
      </c>
      <c r="K24" s="407" t="s">
        <v>115</v>
      </c>
      <c r="L24" s="407" t="s">
        <v>115</v>
      </c>
      <c r="M24" s="407" t="s">
        <v>115</v>
      </c>
      <c r="N24" s="407" t="s">
        <v>115</v>
      </c>
      <c r="O24" s="407" t="s">
        <v>115</v>
      </c>
      <c r="P24" s="408">
        <v>146996575</v>
      </c>
      <c r="Q24" s="244" t="s">
        <v>515</v>
      </c>
      <c r="R24" s="244" t="s">
        <v>515</v>
      </c>
      <c r="S24" s="244" t="s">
        <v>515</v>
      </c>
    </row>
    <row r="25" spans="2:19" ht="16.5" customHeight="1">
      <c r="B25" s="237" t="s">
        <v>286</v>
      </c>
      <c r="C25" s="237"/>
      <c r="D25" s="237"/>
      <c r="E25" s="237"/>
      <c r="F25" s="245"/>
      <c r="G25" s="245"/>
      <c r="H25" s="245"/>
      <c r="I25" s="245"/>
      <c r="J25" s="245"/>
      <c r="K25" s="237"/>
      <c r="L25" s="245"/>
      <c r="M25" s="245"/>
      <c r="N25" s="245"/>
      <c r="O25" s="234"/>
      <c r="P25" s="245"/>
      <c r="Q25" s="245"/>
      <c r="R25" s="245"/>
      <c r="S25" s="245"/>
    </row>
    <row r="26" spans="2:19" ht="9.9499999999999993" customHeight="1"/>
    <row r="27" spans="2:19" ht="9.9499999999999993" customHeight="1"/>
    <row r="28" spans="2:19" ht="9.9499999999999993" customHeight="1"/>
    <row r="29" spans="2:19" ht="9.9499999999999993" customHeight="1"/>
    <row r="30" spans="2:19" ht="9.9499999999999993" customHeight="1"/>
    <row r="31" spans="2:19" ht="9.9499999999999993" customHeight="1"/>
    <row r="32" spans="2:1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sheetData>
  <mergeCells count="8">
    <mergeCell ref="B2:J2"/>
    <mergeCell ref="O4:P4"/>
    <mergeCell ref="Q4:S4"/>
    <mergeCell ref="D4:H4"/>
    <mergeCell ref="B4:B5"/>
    <mergeCell ref="C4:C5"/>
    <mergeCell ref="I4:J4"/>
    <mergeCell ref="L4:N4"/>
  </mergeCells>
  <phoneticPr fontId="3"/>
  <printOptions horizontalCentered="1"/>
  <pageMargins left="0.51181102362204722" right="0.51181102362204722" top="0.74803149606299213" bottom="0.74803149606299213" header="0.51181102362204722" footer="0.51181102362204722"/>
  <pageSetup paperSize="9" fitToWidth="0" orientation="portrait" r:id="rId1"/>
  <headerFooter alignWithMargins="0"/>
  <colBreaks count="1" manualBreakCount="1">
    <brk id="11" min="1" max="6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5"/>
  <sheetViews>
    <sheetView showGridLines="0" zoomScaleNormal="100" zoomScaleSheetLayoutView="100" workbookViewId="0"/>
  </sheetViews>
  <sheetFormatPr defaultColWidth="16.875" defaultRowHeight="13.5"/>
  <cols>
    <col min="1" max="1" width="16.875" style="4"/>
    <col min="2" max="2" width="13.125" style="4" customWidth="1"/>
    <col min="3" max="3" width="20.125" style="4" customWidth="1"/>
    <col min="4" max="4" width="6.375" style="468" customWidth="1"/>
    <col min="5" max="5" width="5.625" style="4" customWidth="1"/>
    <col min="6" max="6" width="6.25" style="4" customWidth="1"/>
    <col min="7" max="7" width="6" style="468" customWidth="1"/>
    <col min="8" max="9" width="6.25" style="4" customWidth="1"/>
    <col min="10" max="11" width="15.125" style="4" customWidth="1"/>
    <col min="12" max="12" width="0.5" style="3" customWidth="1"/>
    <col min="13" max="13" width="10.125" style="3" customWidth="1"/>
    <col min="14" max="14" width="13.375" style="4" customWidth="1"/>
    <col min="15" max="15" width="10.125" style="4" customWidth="1"/>
    <col min="16" max="16" width="13.375" style="4" customWidth="1"/>
    <col min="17" max="17" width="10.125" style="4" customWidth="1"/>
    <col min="18" max="18" width="13.375" style="3" customWidth="1"/>
    <col min="19" max="19" width="10.125" style="4" customWidth="1"/>
    <col min="20" max="20" width="13.375" style="4" customWidth="1"/>
    <col min="21" max="16384" width="16.875" style="4"/>
  </cols>
  <sheetData>
    <row r="2" spans="1:20" ht="21">
      <c r="A2" s="28"/>
      <c r="B2" s="583" t="s">
        <v>469</v>
      </c>
      <c r="C2" s="583"/>
      <c r="D2" s="583"/>
      <c r="E2" s="583"/>
      <c r="F2" s="583"/>
      <c r="G2" s="583"/>
      <c r="H2" s="583"/>
      <c r="I2" s="583"/>
      <c r="J2" s="583"/>
      <c r="K2" s="583"/>
      <c r="L2" s="18"/>
      <c r="M2" s="146"/>
      <c r="O2" s="5"/>
      <c r="P2" s="5"/>
      <c r="R2" s="4"/>
    </row>
    <row r="3" spans="1:20" s="5" customFormat="1" ht="15" customHeight="1" thickBot="1">
      <c r="B3" s="27"/>
      <c r="C3" s="27"/>
      <c r="D3" s="27"/>
      <c r="E3" s="27"/>
      <c r="F3" s="27"/>
      <c r="G3" s="27"/>
      <c r="H3" s="27"/>
      <c r="I3" s="27"/>
      <c r="J3" s="27"/>
      <c r="K3" s="27"/>
      <c r="L3" s="25"/>
      <c r="M3" s="27"/>
      <c r="N3" s="27"/>
      <c r="O3" s="27"/>
      <c r="P3" s="27"/>
      <c r="Q3" s="27"/>
      <c r="R3" s="27"/>
      <c r="S3" s="27"/>
      <c r="T3" s="6" t="s">
        <v>252</v>
      </c>
    </row>
    <row r="4" spans="1:20" s="5" customFormat="1" ht="15" customHeight="1">
      <c r="B4" s="672" t="s">
        <v>259</v>
      </c>
      <c r="C4" s="670" t="s">
        <v>517</v>
      </c>
      <c r="D4" s="677" t="s">
        <v>99</v>
      </c>
      <c r="E4" s="631"/>
      <c r="F4" s="678"/>
      <c r="G4" s="677" t="s">
        <v>61</v>
      </c>
      <c r="H4" s="631"/>
      <c r="I4" s="631"/>
      <c r="J4" s="673" t="s">
        <v>173</v>
      </c>
      <c r="K4" s="674"/>
      <c r="L4" s="16"/>
      <c r="M4" s="665" t="s">
        <v>269</v>
      </c>
      <c r="N4" s="665"/>
      <c r="O4" s="665"/>
      <c r="P4" s="665"/>
      <c r="Q4" s="665"/>
      <c r="R4" s="665"/>
      <c r="S4" s="665"/>
      <c r="T4" s="665"/>
    </row>
    <row r="5" spans="1:20" s="5" customFormat="1" ht="15" customHeight="1">
      <c r="B5" s="641"/>
      <c r="C5" s="670"/>
      <c r="D5" s="679"/>
      <c r="E5" s="680"/>
      <c r="F5" s="681"/>
      <c r="G5" s="679"/>
      <c r="H5" s="680"/>
      <c r="I5" s="680"/>
      <c r="J5" s="676" t="s">
        <v>64</v>
      </c>
      <c r="K5" s="675" t="s">
        <v>170</v>
      </c>
      <c r="L5" s="16"/>
      <c r="M5" s="637" t="s">
        <v>8</v>
      </c>
      <c r="N5" s="669"/>
      <c r="O5" s="666" t="s">
        <v>260</v>
      </c>
      <c r="P5" s="668"/>
      <c r="Q5" s="666" t="s">
        <v>172</v>
      </c>
      <c r="R5" s="668"/>
      <c r="S5" s="666" t="s">
        <v>177</v>
      </c>
      <c r="T5" s="667"/>
    </row>
    <row r="6" spans="1:20" s="5" customFormat="1" ht="15" customHeight="1">
      <c r="B6" s="642"/>
      <c r="C6" s="671"/>
      <c r="D6" s="682"/>
      <c r="E6" s="683"/>
      <c r="F6" s="684"/>
      <c r="G6" s="682"/>
      <c r="H6" s="683"/>
      <c r="I6" s="683"/>
      <c r="J6" s="646"/>
      <c r="K6" s="636"/>
      <c r="L6" s="16"/>
      <c r="M6" s="8" t="s">
        <v>270</v>
      </c>
      <c r="N6" s="147" t="s">
        <v>271</v>
      </c>
      <c r="O6" s="147" t="s">
        <v>272</v>
      </c>
      <c r="P6" s="147" t="s">
        <v>273</v>
      </c>
      <c r="Q6" s="147" t="s">
        <v>272</v>
      </c>
      <c r="R6" s="147" t="s">
        <v>273</v>
      </c>
      <c r="S6" s="147" t="s">
        <v>272</v>
      </c>
      <c r="T6" s="147" t="s">
        <v>273</v>
      </c>
    </row>
    <row r="7" spans="1:20" ht="15" customHeight="1">
      <c r="B7" s="10" t="s">
        <v>374</v>
      </c>
      <c r="C7" s="11" t="s">
        <v>277</v>
      </c>
      <c r="D7" s="687" t="s">
        <v>277</v>
      </c>
      <c r="E7" s="687"/>
      <c r="F7" s="687"/>
      <c r="G7" s="687" t="s">
        <v>277</v>
      </c>
      <c r="H7" s="687"/>
      <c r="I7" s="687"/>
      <c r="J7" s="11" t="s">
        <v>277</v>
      </c>
      <c r="K7" s="148" t="s">
        <v>277</v>
      </c>
      <c r="L7" s="21"/>
      <c r="M7" s="148" t="s">
        <v>277</v>
      </c>
      <c r="N7" s="148" t="s">
        <v>277</v>
      </c>
      <c r="O7" s="148" t="s">
        <v>277</v>
      </c>
      <c r="P7" s="148" t="s">
        <v>277</v>
      </c>
      <c r="Q7" s="148" t="s">
        <v>277</v>
      </c>
      <c r="R7" s="148" t="s">
        <v>277</v>
      </c>
      <c r="S7" s="148">
        <v>6</v>
      </c>
      <c r="T7" s="148">
        <v>9333125</v>
      </c>
    </row>
    <row r="8" spans="1:20" ht="15" customHeight="1">
      <c r="B8" s="10">
        <v>23</v>
      </c>
      <c r="C8" s="11" t="s">
        <v>277</v>
      </c>
      <c r="D8" s="685" t="s">
        <v>277</v>
      </c>
      <c r="E8" s="685"/>
      <c r="F8" s="685"/>
      <c r="G8" s="685" t="s">
        <v>277</v>
      </c>
      <c r="H8" s="685"/>
      <c r="I8" s="685"/>
      <c r="J8" s="11" t="s">
        <v>277</v>
      </c>
      <c r="K8" s="12" t="s">
        <v>277</v>
      </c>
      <c r="L8" s="21"/>
      <c r="M8" s="12" t="s">
        <v>277</v>
      </c>
      <c r="N8" s="12" t="s">
        <v>277</v>
      </c>
      <c r="O8" s="12" t="s">
        <v>277</v>
      </c>
      <c r="P8" s="12" t="s">
        <v>277</v>
      </c>
      <c r="Q8" s="12" t="s">
        <v>277</v>
      </c>
      <c r="R8" s="12" t="s">
        <v>277</v>
      </c>
      <c r="S8" s="12">
        <v>7</v>
      </c>
      <c r="T8" s="12">
        <v>13640638</v>
      </c>
    </row>
    <row r="9" spans="1:20" ht="15" customHeight="1">
      <c r="B9" s="10">
        <v>24</v>
      </c>
      <c r="C9" s="11">
        <v>200</v>
      </c>
      <c r="D9" s="685">
        <v>1498</v>
      </c>
      <c r="E9" s="685"/>
      <c r="F9" s="685"/>
      <c r="G9" s="685">
        <v>296912</v>
      </c>
      <c r="H9" s="685"/>
      <c r="I9" s="685"/>
      <c r="J9" s="11" t="s">
        <v>277</v>
      </c>
      <c r="K9" s="12" t="s">
        <v>277</v>
      </c>
      <c r="L9" s="21"/>
      <c r="M9" s="12">
        <v>25855</v>
      </c>
      <c r="N9" s="149">
        <v>368810</v>
      </c>
      <c r="O9" s="12" t="s">
        <v>277</v>
      </c>
      <c r="P9" s="12" t="s">
        <v>277</v>
      </c>
      <c r="Q9" s="12" t="s">
        <v>277</v>
      </c>
      <c r="R9" s="12" t="s">
        <v>277</v>
      </c>
      <c r="S9" s="12">
        <v>4</v>
      </c>
      <c r="T9" s="12">
        <v>8558577</v>
      </c>
    </row>
    <row r="10" spans="1:20" ht="15" customHeight="1">
      <c r="B10" s="10">
        <v>25</v>
      </c>
      <c r="C10" s="11">
        <v>196</v>
      </c>
      <c r="D10" s="685">
        <v>1484</v>
      </c>
      <c r="E10" s="685"/>
      <c r="F10" s="685"/>
      <c r="G10" s="685">
        <v>297712</v>
      </c>
      <c r="H10" s="685"/>
      <c r="I10" s="685"/>
      <c r="J10" s="11" t="s">
        <v>277</v>
      </c>
      <c r="K10" s="12" t="s">
        <v>277</v>
      </c>
      <c r="L10" s="21"/>
      <c r="M10" s="12">
        <v>24945</v>
      </c>
      <c r="N10" s="149">
        <v>377334</v>
      </c>
      <c r="O10" s="12" t="s">
        <v>277</v>
      </c>
      <c r="P10" s="12" t="s">
        <v>277</v>
      </c>
      <c r="Q10" s="12" t="s">
        <v>277</v>
      </c>
      <c r="R10" s="12" t="s">
        <v>277</v>
      </c>
      <c r="S10" s="12">
        <v>8</v>
      </c>
      <c r="T10" s="12">
        <v>12450742</v>
      </c>
    </row>
    <row r="11" spans="1:20" ht="15" customHeight="1" thickBot="1">
      <c r="B11" s="13">
        <v>26</v>
      </c>
      <c r="C11" s="23">
        <v>193</v>
      </c>
      <c r="D11" s="686">
        <v>1465</v>
      </c>
      <c r="E11" s="686"/>
      <c r="F11" s="686"/>
      <c r="G11" s="686">
        <v>299132</v>
      </c>
      <c r="H11" s="686"/>
      <c r="I11" s="686"/>
      <c r="J11" s="23" t="s">
        <v>277</v>
      </c>
      <c r="K11" s="23" t="s">
        <v>277</v>
      </c>
      <c r="L11" s="12"/>
      <c r="M11" s="23">
        <v>24067</v>
      </c>
      <c r="N11" s="150">
        <v>375071</v>
      </c>
      <c r="O11" s="23" t="s">
        <v>277</v>
      </c>
      <c r="P11" s="23" t="s">
        <v>277</v>
      </c>
      <c r="Q11" s="23" t="s">
        <v>277</v>
      </c>
      <c r="R11" s="23" t="s">
        <v>277</v>
      </c>
      <c r="S11" s="23">
        <v>8</v>
      </c>
      <c r="T11" s="23">
        <v>14045507</v>
      </c>
    </row>
    <row r="12" spans="1:20" ht="16.5" customHeight="1">
      <c r="B12" s="16" t="s">
        <v>518</v>
      </c>
      <c r="C12" s="16"/>
      <c r="D12" s="326"/>
      <c r="E12" s="16"/>
      <c r="F12" s="16"/>
      <c r="G12" s="326"/>
      <c r="H12" s="137"/>
      <c r="I12" s="137"/>
      <c r="J12" s="137"/>
      <c r="K12" s="137"/>
      <c r="L12" s="16"/>
      <c r="M12" s="16"/>
      <c r="N12" s="137"/>
      <c r="O12" s="137"/>
      <c r="P12" s="137"/>
      <c r="Q12" s="137"/>
      <c r="R12" s="137"/>
      <c r="S12" s="137"/>
      <c r="T12" s="137"/>
    </row>
    <row r="13" spans="1:20" s="514" customFormat="1" ht="16.5" customHeight="1">
      <c r="B13" s="326" t="s">
        <v>519</v>
      </c>
      <c r="C13" s="326"/>
      <c r="D13" s="326"/>
      <c r="E13" s="326"/>
      <c r="F13" s="326"/>
      <c r="G13" s="326"/>
      <c r="H13" s="137"/>
      <c r="I13" s="137"/>
      <c r="J13" s="137"/>
      <c r="K13" s="137"/>
      <c r="L13" s="326"/>
      <c r="M13" s="326"/>
      <c r="N13" s="137"/>
      <c r="O13" s="137"/>
      <c r="P13" s="137"/>
      <c r="Q13" s="137"/>
      <c r="R13" s="137"/>
      <c r="S13" s="137"/>
      <c r="T13" s="137"/>
    </row>
    <row r="14" spans="1:20" s="511" customFormat="1" ht="16.5" customHeight="1">
      <c r="B14" s="326" t="s">
        <v>511</v>
      </c>
      <c r="C14" s="326"/>
      <c r="D14" s="326"/>
      <c r="E14" s="326"/>
      <c r="F14" s="326"/>
      <c r="G14" s="326"/>
      <c r="H14" s="137"/>
      <c r="I14" s="137"/>
      <c r="J14" s="137"/>
      <c r="K14" s="137"/>
      <c r="L14" s="326"/>
      <c r="M14" s="326"/>
      <c r="N14" s="137"/>
      <c r="O14" s="137"/>
      <c r="P14" s="137"/>
      <c r="Q14" s="137"/>
      <c r="R14" s="137"/>
      <c r="S14" s="137"/>
      <c r="T14" s="137"/>
    </row>
    <row r="15" spans="1:20" ht="16.5" customHeight="1">
      <c r="B15" s="137" t="s">
        <v>512</v>
      </c>
      <c r="C15" s="137"/>
      <c r="D15" s="137"/>
      <c r="E15" s="137"/>
      <c r="F15" s="137"/>
      <c r="G15" s="137"/>
      <c r="H15" s="137"/>
      <c r="I15" s="137"/>
      <c r="J15" s="151"/>
      <c r="K15" s="151"/>
      <c r="L15" s="16"/>
      <c r="M15" s="16"/>
      <c r="N15" s="137"/>
      <c r="O15" s="137"/>
      <c r="P15" s="137"/>
      <c r="Q15" s="137"/>
      <c r="R15" s="16"/>
      <c r="S15" s="137"/>
      <c r="T15" s="137"/>
    </row>
  </sheetData>
  <mergeCells count="23">
    <mergeCell ref="G10:I10"/>
    <mergeCell ref="G11:I11"/>
    <mergeCell ref="D7:F7"/>
    <mergeCell ref="D8:F8"/>
    <mergeCell ref="D9:F9"/>
    <mergeCell ref="D10:F10"/>
    <mergeCell ref="D11:F11"/>
    <mergeCell ref="G7:I7"/>
    <mergeCell ref="G8:I8"/>
    <mergeCell ref="G9:I9"/>
    <mergeCell ref="B2:K2"/>
    <mergeCell ref="C4:C6"/>
    <mergeCell ref="B4:B6"/>
    <mergeCell ref="J4:K4"/>
    <mergeCell ref="K5:K6"/>
    <mergeCell ref="J5:J6"/>
    <mergeCell ref="D4:F6"/>
    <mergeCell ref="G4:I6"/>
    <mergeCell ref="M4:T4"/>
    <mergeCell ref="S5:T5"/>
    <mergeCell ref="Q5:R5"/>
    <mergeCell ref="O5:P5"/>
    <mergeCell ref="M5:N5"/>
  </mergeCells>
  <phoneticPr fontId="3"/>
  <printOptions horizontalCentered="1"/>
  <pageMargins left="0.51181102362204722" right="0.51181102362204722" top="0.74803149606299213" bottom="0.74803149606299213" header="0.51181102362204722" footer="0.51181102362204722"/>
  <pageSetup paperSize="9" scale="65" orientation="landscape" r:id="rId1"/>
  <headerFooter alignWithMargins="0"/>
  <colBreaks count="1" manualBreakCount="1">
    <brk id="12" min="1" max="2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7"/>
  <sheetViews>
    <sheetView showGridLines="0" zoomScaleNormal="100" zoomScaleSheetLayoutView="100" workbookViewId="0"/>
  </sheetViews>
  <sheetFormatPr defaultColWidth="16.875" defaultRowHeight="13.5"/>
  <cols>
    <col min="1" max="1" width="16.875" style="4"/>
    <col min="2" max="2" width="11.625" style="4" customWidth="1"/>
    <col min="3" max="3" width="8.125" style="4" customWidth="1"/>
    <col min="4" max="4" width="10.375" style="4" customWidth="1"/>
    <col min="5" max="6" width="10.625" style="4" customWidth="1"/>
    <col min="7" max="7" width="10.375" style="4" customWidth="1"/>
    <col min="8" max="10" width="10.625" style="4" customWidth="1"/>
    <col min="11" max="11" width="0.5" style="4" customWidth="1"/>
    <col min="12" max="12" width="14.375" style="4" customWidth="1"/>
    <col min="13" max="14" width="12.625" style="4" customWidth="1"/>
    <col min="15" max="15" width="12.625" style="3" customWidth="1"/>
    <col min="16" max="16" width="12.625" style="4" customWidth="1"/>
    <col min="17" max="18" width="14.375" style="4" customWidth="1"/>
    <col min="19" max="16384" width="16.875" style="4"/>
  </cols>
  <sheetData>
    <row r="2" spans="1:18" ht="21">
      <c r="A2" s="28"/>
      <c r="B2" s="583" t="s">
        <v>463</v>
      </c>
      <c r="C2" s="583"/>
      <c r="D2" s="583"/>
      <c r="E2" s="583"/>
      <c r="F2" s="583"/>
      <c r="G2" s="583"/>
      <c r="H2" s="583"/>
      <c r="I2" s="583"/>
      <c r="J2" s="583"/>
      <c r="L2" s="1"/>
      <c r="M2" s="1"/>
      <c r="N2" s="5"/>
      <c r="O2" s="5"/>
    </row>
    <row r="3" spans="1:18" s="196" customFormat="1" ht="15" customHeight="1" thickBot="1">
      <c r="B3" s="197"/>
      <c r="C3" s="197"/>
      <c r="D3" s="197"/>
      <c r="E3" s="197"/>
      <c r="F3" s="197"/>
      <c r="G3" s="197"/>
      <c r="H3" s="197"/>
      <c r="I3" s="197"/>
      <c r="J3" s="197"/>
      <c r="L3" s="197"/>
      <c r="M3" s="197"/>
      <c r="N3" s="197"/>
      <c r="O3" s="197"/>
      <c r="P3" s="197"/>
      <c r="Q3" s="197"/>
      <c r="R3" s="198" t="s">
        <v>261</v>
      </c>
    </row>
    <row r="4" spans="1:18" s="196" customFormat="1" ht="23.45" customHeight="1">
      <c r="B4" s="692" t="s">
        <v>78</v>
      </c>
      <c r="C4" s="691" t="s">
        <v>79</v>
      </c>
      <c r="D4" s="694" t="s">
        <v>73</v>
      </c>
      <c r="E4" s="695"/>
      <c r="F4" s="692"/>
      <c r="G4" s="694" t="s">
        <v>76</v>
      </c>
      <c r="H4" s="695"/>
      <c r="I4" s="692"/>
      <c r="J4" s="700" t="s">
        <v>77</v>
      </c>
      <c r="K4" s="281"/>
      <c r="L4" s="695" t="s">
        <v>88</v>
      </c>
      <c r="M4" s="695"/>
      <c r="N4" s="695"/>
      <c r="O4" s="695"/>
      <c r="P4" s="695"/>
      <c r="Q4" s="695"/>
      <c r="R4" s="695"/>
    </row>
    <row r="5" spans="1:18" s="196" customFormat="1" ht="23.45" customHeight="1">
      <c r="B5" s="692"/>
      <c r="C5" s="691"/>
      <c r="D5" s="696"/>
      <c r="E5" s="697"/>
      <c r="F5" s="693"/>
      <c r="G5" s="696"/>
      <c r="H5" s="697"/>
      <c r="I5" s="693"/>
      <c r="J5" s="698"/>
      <c r="K5" s="281"/>
      <c r="L5" s="701" t="s">
        <v>8</v>
      </c>
      <c r="M5" s="704" t="s">
        <v>234</v>
      </c>
      <c r="N5" s="706"/>
      <c r="O5" s="706"/>
      <c r="P5" s="707"/>
      <c r="Q5" s="704" t="s">
        <v>89</v>
      </c>
      <c r="R5" s="705"/>
    </row>
    <row r="6" spans="1:18" s="196" customFormat="1" ht="23.45" customHeight="1">
      <c r="B6" s="692"/>
      <c r="C6" s="691"/>
      <c r="D6" s="689" t="s">
        <v>8</v>
      </c>
      <c r="E6" s="689" t="s">
        <v>71</v>
      </c>
      <c r="F6" s="689" t="s">
        <v>69</v>
      </c>
      <c r="G6" s="689" t="s">
        <v>80</v>
      </c>
      <c r="H6" s="689" t="s">
        <v>71</v>
      </c>
      <c r="I6" s="689" t="s">
        <v>69</v>
      </c>
      <c r="J6" s="698" t="s">
        <v>81</v>
      </c>
      <c r="K6" s="281"/>
      <c r="L6" s="702"/>
      <c r="M6" s="708"/>
      <c r="N6" s="709"/>
      <c r="O6" s="709"/>
      <c r="P6" s="710"/>
      <c r="Q6" s="696"/>
      <c r="R6" s="697"/>
    </row>
    <row r="7" spans="1:18" s="196" customFormat="1" ht="23.45" customHeight="1">
      <c r="B7" s="693"/>
      <c r="C7" s="690"/>
      <c r="D7" s="690"/>
      <c r="E7" s="690"/>
      <c r="F7" s="690"/>
      <c r="G7" s="690"/>
      <c r="H7" s="690"/>
      <c r="I7" s="690"/>
      <c r="J7" s="699"/>
      <c r="K7" s="281"/>
      <c r="L7" s="703"/>
      <c r="M7" s="711" t="s">
        <v>123</v>
      </c>
      <c r="N7" s="712"/>
      <c r="O7" s="711" t="s">
        <v>124</v>
      </c>
      <c r="P7" s="712"/>
      <c r="Q7" s="199" t="s">
        <v>90</v>
      </c>
      <c r="R7" s="200" t="s">
        <v>91</v>
      </c>
    </row>
    <row r="8" spans="1:18" ht="23.45" customHeight="1">
      <c r="B8" s="151" t="s">
        <v>382</v>
      </c>
      <c r="C8" s="201">
        <v>3</v>
      </c>
      <c r="D8" s="202">
        <v>21377</v>
      </c>
      <c r="E8" s="202">
        <v>15752</v>
      </c>
      <c r="F8" s="202">
        <v>5625</v>
      </c>
      <c r="G8" s="202">
        <v>387154</v>
      </c>
      <c r="H8" s="202">
        <v>428082</v>
      </c>
      <c r="I8" s="202">
        <v>272334</v>
      </c>
      <c r="J8" s="156">
        <v>10129139</v>
      </c>
      <c r="K8" s="15"/>
      <c r="L8" s="202">
        <v>5569478</v>
      </c>
      <c r="M8" s="687" t="s">
        <v>114</v>
      </c>
      <c r="N8" s="687"/>
      <c r="O8" s="688">
        <v>4696770</v>
      </c>
      <c r="P8" s="688"/>
      <c r="Q8" s="202">
        <v>737248</v>
      </c>
      <c r="R8" s="156">
        <v>135460</v>
      </c>
    </row>
    <row r="9" spans="1:18" ht="23.45" customHeight="1">
      <c r="B9" s="203" t="s">
        <v>464</v>
      </c>
      <c r="C9" s="201">
        <v>3</v>
      </c>
      <c r="D9" s="202">
        <v>21546</v>
      </c>
      <c r="E9" s="202">
        <v>15879</v>
      </c>
      <c r="F9" s="202">
        <v>5667</v>
      </c>
      <c r="G9" s="202">
        <v>366195</v>
      </c>
      <c r="H9" s="202">
        <v>435261</v>
      </c>
      <c r="I9" s="202">
        <v>259026</v>
      </c>
      <c r="J9" s="156">
        <v>11746646</v>
      </c>
      <c r="K9" s="202"/>
      <c r="L9" s="202">
        <v>5740363</v>
      </c>
      <c r="M9" s="715" t="s">
        <v>114</v>
      </c>
      <c r="N9" s="715"/>
      <c r="O9" s="715">
        <v>4820947</v>
      </c>
      <c r="P9" s="715"/>
      <c r="Q9" s="202">
        <v>784469</v>
      </c>
      <c r="R9" s="156">
        <v>134947</v>
      </c>
    </row>
    <row r="10" spans="1:18" ht="23.45" customHeight="1">
      <c r="B10" s="203" t="s">
        <v>465</v>
      </c>
      <c r="C10" s="201">
        <v>3</v>
      </c>
      <c r="D10" s="202">
        <v>21835</v>
      </c>
      <c r="E10" s="202">
        <v>16037</v>
      </c>
      <c r="F10" s="202">
        <v>5798</v>
      </c>
      <c r="G10" s="202">
        <v>365940</v>
      </c>
      <c r="H10" s="202">
        <v>432529</v>
      </c>
      <c r="I10" s="202">
        <v>261623</v>
      </c>
      <c r="J10" s="156">
        <v>12129029</v>
      </c>
      <c r="K10" s="204"/>
      <c r="L10" s="202">
        <v>5943037</v>
      </c>
      <c r="M10" s="715" t="s">
        <v>114</v>
      </c>
      <c r="N10" s="715"/>
      <c r="O10" s="715">
        <v>4955773</v>
      </c>
      <c r="P10" s="715"/>
      <c r="Q10" s="202">
        <v>844542</v>
      </c>
      <c r="R10" s="156">
        <v>142722</v>
      </c>
    </row>
    <row r="11" spans="1:18" ht="23.45" customHeight="1">
      <c r="B11" s="203" t="s">
        <v>466</v>
      </c>
      <c r="C11" s="471">
        <v>3</v>
      </c>
      <c r="D11" s="467">
        <v>21778</v>
      </c>
      <c r="E11" s="467">
        <v>15873</v>
      </c>
      <c r="F11" s="467">
        <v>5905</v>
      </c>
      <c r="G11" s="467">
        <v>365501</v>
      </c>
      <c r="H11" s="467">
        <v>430044</v>
      </c>
      <c r="I11" s="467">
        <v>262854</v>
      </c>
      <c r="J11" s="467">
        <v>13114582</v>
      </c>
      <c r="K11" s="202"/>
      <c r="L11" s="467">
        <v>6000043</v>
      </c>
      <c r="M11" s="715" t="s">
        <v>114</v>
      </c>
      <c r="N11" s="716"/>
      <c r="O11" s="715">
        <v>4986961</v>
      </c>
      <c r="P11" s="715"/>
      <c r="Q11" s="202">
        <v>871897</v>
      </c>
      <c r="R11" s="156">
        <v>141185</v>
      </c>
    </row>
    <row r="12" spans="1:18" ht="23.45" customHeight="1" thickBot="1">
      <c r="B12" s="205" t="s">
        <v>467</v>
      </c>
      <c r="C12" s="206">
        <v>3</v>
      </c>
      <c r="D12" s="24">
        <f>SUM(E12:F12)</f>
        <v>22041</v>
      </c>
      <c r="E12" s="24">
        <v>16023</v>
      </c>
      <c r="F12" s="24">
        <v>6018</v>
      </c>
      <c r="G12" s="24">
        <v>364899</v>
      </c>
      <c r="H12" s="24">
        <v>427162</v>
      </c>
      <c r="I12" s="24">
        <v>266103</v>
      </c>
      <c r="J12" s="24">
        <v>12998715</v>
      </c>
      <c r="K12" s="207"/>
      <c r="L12" s="24">
        <v>6614240</v>
      </c>
      <c r="M12" s="713" t="s">
        <v>114</v>
      </c>
      <c r="N12" s="714"/>
      <c r="O12" s="713">
        <v>5571675</v>
      </c>
      <c r="P12" s="713"/>
      <c r="Q12" s="207">
        <v>895682</v>
      </c>
      <c r="R12" s="208">
        <v>146883</v>
      </c>
    </row>
    <row r="13" spans="1:18" ht="16.5" customHeight="1">
      <c r="B13" s="16" t="s">
        <v>262</v>
      </c>
      <c r="C13" s="25"/>
      <c r="D13" s="160"/>
      <c r="E13" s="25"/>
      <c r="F13" s="25"/>
      <c r="G13" s="158"/>
      <c r="H13" s="3"/>
      <c r="I13" s="3"/>
      <c r="J13" s="3"/>
      <c r="L13" s="158"/>
      <c r="M13" s="3"/>
      <c r="N13" s="3"/>
      <c r="P13" s="3"/>
      <c r="Q13" s="3"/>
      <c r="R13" s="3"/>
    </row>
    <row r="14" spans="1:18" ht="16.5" customHeight="1">
      <c r="B14" s="137" t="s">
        <v>82</v>
      </c>
      <c r="C14" s="3"/>
      <c r="D14" s="3"/>
      <c r="E14" s="3"/>
      <c r="F14" s="3"/>
      <c r="G14" s="3"/>
      <c r="H14" s="3"/>
      <c r="I14" s="3"/>
      <c r="J14" s="3"/>
      <c r="L14" s="3"/>
      <c r="M14" s="3"/>
      <c r="N14" s="3"/>
      <c r="P14" s="3"/>
      <c r="Q14" s="3"/>
      <c r="R14" s="3"/>
    </row>
    <row r="15" spans="1:18" ht="9.9499999999999993" customHeight="1">
      <c r="B15" s="5"/>
      <c r="C15" s="5"/>
      <c r="D15" s="5"/>
      <c r="E15" s="5"/>
      <c r="F15" s="5"/>
      <c r="G15" s="5"/>
      <c r="H15" s="5"/>
      <c r="I15" s="5"/>
      <c r="J15" s="5"/>
      <c r="M15" s="5"/>
      <c r="N15" s="5"/>
    </row>
    <row r="16" spans="1:18" ht="9.9499999999999993" customHeight="1">
      <c r="R16" s="5"/>
    </row>
    <row r="17" spans="2:18" ht="9.9499999999999993" customHeight="1">
      <c r="N17" s="5"/>
      <c r="O17" s="25"/>
      <c r="P17" s="5"/>
      <c r="Q17" s="5"/>
      <c r="R17" s="5"/>
    </row>
    <row r="18" spans="2:18" ht="9.9499999999999993" customHeight="1">
      <c r="B18" s="5"/>
      <c r="C18" s="5"/>
      <c r="D18" s="5"/>
      <c r="E18" s="5"/>
      <c r="F18" s="5"/>
      <c r="G18" s="5"/>
      <c r="H18" s="5"/>
      <c r="I18" s="5"/>
      <c r="J18" s="5"/>
      <c r="N18" s="5"/>
      <c r="O18" s="25"/>
      <c r="P18" s="5"/>
      <c r="Q18" s="5"/>
    </row>
    <row r="19" spans="2:18" ht="9.9499999999999993" customHeight="1">
      <c r="B19" s="5"/>
      <c r="C19" s="5"/>
      <c r="D19" s="5"/>
      <c r="E19" s="5"/>
      <c r="F19" s="5"/>
      <c r="G19" s="5"/>
      <c r="H19" s="5"/>
      <c r="I19" s="5"/>
      <c r="J19" s="5"/>
    </row>
    <row r="20" spans="2:18" ht="9.9499999999999993" customHeight="1"/>
    <row r="21" spans="2:18" ht="9.9499999999999993" customHeight="1"/>
    <row r="22" spans="2:18" ht="9.9499999999999993" customHeight="1"/>
    <row r="23" spans="2:18" ht="9.9499999999999993" customHeight="1"/>
    <row r="24" spans="2:18" ht="9.9499999999999993" customHeight="1"/>
    <row r="25" spans="2:18" ht="9.9499999999999993" customHeight="1"/>
    <row r="26" spans="2:18" ht="9.9499999999999993" customHeight="1"/>
    <row r="27" spans="2:18" ht="9.9499999999999993" customHeight="1"/>
    <row r="28" spans="2:18" ht="9.9499999999999993" customHeight="1"/>
    <row r="29" spans="2:18" ht="9.9499999999999993" customHeight="1"/>
    <row r="30" spans="2:18" ht="9.9499999999999993" customHeight="1"/>
    <row r="31" spans="2:18" ht="9.9499999999999993" customHeight="1"/>
    <row r="32" spans="2:18" ht="9.9499999999999993" customHeight="1"/>
    <row r="33" spans="2:15" ht="9.9499999999999993" customHeight="1"/>
    <row r="34" spans="2:15" ht="9.9499999999999993" customHeight="1"/>
    <row r="35" spans="2:15" ht="9.9499999999999993" customHeight="1"/>
    <row r="36" spans="2:15" ht="9.9499999999999993" customHeight="1"/>
    <row r="37" spans="2:15" ht="9.9499999999999993" customHeight="1"/>
    <row r="38" spans="2:15" ht="9.9499999999999993" customHeight="1"/>
    <row r="39" spans="2:15" ht="9.9499999999999993" customHeight="1"/>
    <row r="40" spans="2:15" ht="9.9499999999999993" customHeight="1">
      <c r="B40" s="5"/>
      <c r="C40" s="5"/>
      <c r="D40" s="5"/>
      <c r="E40" s="5"/>
      <c r="F40" s="5"/>
      <c r="G40" s="5"/>
      <c r="H40" s="5"/>
      <c r="I40" s="5"/>
      <c r="J40" s="5"/>
      <c r="K40" s="5"/>
      <c r="L40" s="5"/>
      <c r="M40" s="5"/>
      <c r="N40" s="5"/>
      <c r="O40" s="25"/>
    </row>
    <row r="41" spans="2:15" ht="9.9499999999999993" customHeight="1">
      <c r="B41" s="5"/>
      <c r="C41" s="5"/>
      <c r="D41" s="5"/>
      <c r="E41" s="5"/>
      <c r="F41" s="5"/>
    </row>
    <row r="42" spans="2:15" ht="9.9499999999999993" customHeight="1"/>
    <row r="43" spans="2:15" ht="9.9499999999999993" customHeight="1"/>
    <row r="44" spans="2:15" ht="9.9499999999999993" customHeight="1"/>
    <row r="45" spans="2:15" ht="9.9499999999999993" customHeight="1"/>
    <row r="46" spans="2:15" ht="9.9499999999999993" customHeight="1"/>
    <row r="47" spans="2:15" ht="9.9499999999999993" customHeight="1"/>
    <row r="48" spans="2:15"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sheetData>
  <mergeCells count="29">
    <mergeCell ref="M12:N12"/>
    <mergeCell ref="O12:P12"/>
    <mergeCell ref="O11:P11"/>
    <mergeCell ref="M9:N9"/>
    <mergeCell ref="M10:N10"/>
    <mergeCell ref="O10:P10"/>
    <mergeCell ref="O9:P9"/>
    <mergeCell ref="M11:N11"/>
    <mergeCell ref="L4:R4"/>
    <mergeCell ref="Q5:R6"/>
    <mergeCell ref="M5:P6"/>
    <mergeCell ref="M7:N7"/>
    <mergeCell ref="O7:P7"/>
    <mergeCell ref="O8:P8"/>
    <mergeCell ref="M8:N8"/>
    <mergeCell ref="B2:J2"/>
    <mergeCell ref="D6:D7"/>
    <mergeCell ref="C4:C7"/>
    <mergeCell ref="B4:B7"/>
    <mergeCell ref="H6:H7"/>
    <mergeCell ref="G6:G7"/>
    <mergeCell ref="F6:F7"/>
    <mergeCell ref="E6:E7"/>
    <mergeCell ref="D4:F5"/>
    <mergeCell ref="I6:I7"/>
    <mergeCell ref="J6:J7"/>
    <mergeCell ref="G4:I5"/>
    <mergeCell ref="J4:J5"/>
    <mergeCell ref="L5:L7"/>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6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zoomScale="70" zoomScaleNormal="70" zoomScaleSheetLayoutView="100" workbookViewId="0"/>
  </sheetViews>
  <sheetFormatPr defaultColWidth="16.875" defaultRowHeight="13.5"/>
  <cols>
    <col min="1" max="1" width="16.875" style="4"/>
    <col min="2" max="2" width="11.625" style="4" customWidth="1"/>
    <col min="3" max="5" width="8.25" style="4" customWidth="1"/>
    <col min="6" max="10" width="9.5" style="4" customWidth="1"/>
    <col min="11" max="11" width="9.5" style="3" customWidth="1"/>
    <col min="12" max="12" width="0.75" style="4" customWidth="1"/>
    <col min="13" max="14" width="13.625" style="4" customWidth="1"/>
    <col min="15" max="15" width="9.625" style="4" customWidth="1"/>
    <col min="16" max="16" width="14.625" style="3" customWidth="1"/>
    <col min="17" max="17" width="9.625" style="4" customWidth="1"/>
    <col min="18" max="18" width="14.125" style="4" customWidth="1"/>
    <col min="19" max="19" width="6.25" style="4" customWidth="1"/>
    <col min="20" max="20" width="11.625" style="4" customWidth="1"/>
    <col min="21" max="16384" width="16.875" style="4"/>
  </cols>
  <sheetData>
    <row r="1" spans="1:20">
      <c r="B1" s="367"/>
      <c r="C1" s="367"/>
      <c r="D1" s="367"/>
      <c r="E1" s="367"/>
      <c r="F1" s="367"/>
      <c r="G1" s="367"/>
      <c r="H1" s="367"/>
      <c r="I1" s="367"/>
      <c r="J1" s="367"/>
      <c r="K1" s="332"/>
      <c r="L1" s="367"/>
      <c r="M1" s="367"/>
      <c r="N1" s="367"/>
      <c r="O1" s="367"/>
      <c r="P1" s="332"/>
      <c r="Q1" s="367"/>
      <c r="R1" s="367"/>
      <c r="S1" s="367"/>
      <c r="T1" s="367"/>
    </row>
    <row r="2" spans="1:20" ht="21" customHeight="1">
      <c r="A2" s="28"/>
      <c r="B2" s="552" t="s">
        <v>470</v>
      </c>
      <c r="C2" s="552"/>
      <c r="D2" s="552"/>
      <c r="E2" s="552"/>
      <c r="F2" s="552"/>
      <c r="G2" s="552"/>
      <c r="H2" s="552"/>
      <c r="I2" s="552"/>
      <c r="J2" s="552"/>
      <c r="K2" s="552"/>
      <c r="L2" s="472"/>
      <c r="M2" s="355"/>
      <c r="N2" s="472"/>
      <c r="O2" s="472"/>
      <c r="P2" s="472"/>
      <c r="Q2" s="472"/>
      <c r="R2" s="472"/>
      <c r="S2" s="472"/>
      <c r="T2" s="472"/>
    </row>
    <row r="3" spans="1:20" s="5" customFormat="1" ht="15" customHeight="1" thickBot="1">
      <c r="B3" s="353"/>
      <c r="C3" s="353"/>
      <c r="D3" s="353"/>
      <c r="E3" s="353"/>
      <c r="F3" s="353"/>
      <c r="G3" s="353"/>
      <c r="H3" s="353"/>
      <c r="I3" s="353"/>
      <c r="J3" s="353"/>
      <c r="K3" s="353"/>
      <c r="L3" s="472"/>
      <c r="M3" s="358"/>
      <c r="N3" s="358"/>
      <c r="O3" s="358"/>
      <c r="P3" s="358"/>
      <c r="Q3" s="358"/>
      <c r="R3" s="358"/>
      <c r="S3" s="472"/>
      <c r="T3" s="469" t="s">
        <v>471</v>
      </c>
    </row>
    <row r="4" spans="1:20" s="5" customFormat="1" ht="18" customHeight="1">
      <c r="B4" s="728" t="s">
        <v>85</v>
      </c>
      <c r="C4" s="730" t="s">
        <v>83</v>
      </c>
      <c r="D4" s="730"/>
      <c r="E4" s="730"/>
      <c r="F4" s="730" t="s">
        <v>84</v>
      </c>
      <c r="G4" s="730"/>
      <c r="H4" s="730"/>
      <c r="I4" s="730" t="s">
        <v>60</v>
      </c>
      <c r="J4" s="730"/>
      <c r="K4" s="731"/>
      <c r="L4" s="352"/>
      <c r="M4" s="717" t="s">
        <v>63</v>
      </c>
      <c r="N4" s="718"/>
      <c r="O4" s="727" t="s">
        <v>472</v>
      </c>
      <c r="P4" s="717"/>
      <c r="Q4" s="717"/>
      <c r="R4" s="717"/>
      <c r="S4" s="717"/>
      <c r="T4" s="717"/>
    </row>
    <row r="5" spans="1:20" s="5" customFormat="1" ht="18" customHeight="1">
      <c r="B5" s="729"/>
      <c r="C5" s="720" t="s">
        <v>8</v>
      </c>
      <c r="D5" s="720" t="s">
        <v>86</v>
      </c>
      <c r="E5" s="720" t="s">
        <v>87</v>
      </c>
      <c r="F5" s="720" t="s">
        <v>8</v>
      </c>
      <c r="G5" s="720" t="s">
        <v>86</v>
      </c>
      <c r="H5" s="720" t="s">
        <v>87</v>
      </c>
      <c r="I5" s="720" t="s">
        <v>8</v>
      </c>
      <c r="J5" s="720" t="s">
        <v>86</v>
      </c>
      <c r="K5" s="719" t="s">
        <v>87</v>
      </c>
      <c r="L5" s="352"/>
      <c r="M5" s="723" t="s">
        <v>92</v>
      </c>
      <c r="N5" s="724" t="s">
        <v>93</v>
      </c>
      <c r="O5" s="721" t="s">
        <v>8</v>
      </c>
      <c r="P5" s="726"/>
      <c r="Q5" s="721" t="s">
        <v>94</v>
      </c>
      <c r="R5" s="726"/>
      <c r="S5" s="721" t="s">
        <v>95</v>
      </c>
      <c r="T5" s="722"/>
    </row>
    <row r="6" spans="1:20" s="5" customFormat="1" ht="18" customHeight="1">
      <c r="B6" s="729"/>
      <c r="C6" s="720"/>
      <c r="D6" s="720"/>
      <c r="E6" s="720"/>
      <c r="F6" s="720"/>
      <c r="G6" s="720"/>
      <c r="H6" s="720"/>
      <c r="I6" s="720"/>
      <c r="J6" s="720"/>
      <c r="K6" s="719"/>
      <c r="L6" s="352"/>
      <c r="M6" s="577"/>
      <c r="N6" s="725"/>
      <c r="O6" s="470" t="s">
        <v>75</v>
      </c>
      <c r="P6" s="470" t="s">
        <v>96</v>
      </c>
      <c r="Q6" s="470" t="s">
        <v>75</v>
      </c>
      <c r="R6" s="470" t="s">
        <v>96</v>
      </c>
      <c r="S6" s="470" t="s">
        <v>31</v>
      </c>
      <c r="T6" s="470" t="s">
        <v>17</v>
      </c>
    </row>
    <row r="7" spans="1:20" ht="18" customHeight="1">
      <c r="B7" s="473" t="s">
        <v>473</v>
      </c>
      <c r="C7" s="152">
        <v>26</v>
      </c>
      <c r="D7" s="152">
        <v>24</v>
      </c>
      <c r="E7" s="152">
        <v>2</v>
      </c>
      <c r="F7" s="152">
        <v>117867</v>
      </c>
      <c r="G7" s="152">
        <v>110780</v>
      </c>
      <c r="H7" s="152">
        <v>7087</v>
      </c>
      <c r="I7" s="152">
        <v>207415</v>
      </c>
      <c r="J7" s="152">
        <v>191926</v>
      </c>
      <c r="K7" s="152">
        <v>15489</v>
      </c>
      <c r="L7" s="474"/>
      <c r="M7" s="475">
        <v>23970981482</v>
      </c>
      <c r="N7" s="475">
        <v>17774029318</v>
      </c>
      <c r="O7" s="475">
        <v>2876959</v>
      </c>
      <c r="P7" s="475">
        <v>71011716369</v>
      </c>
      <c r="Q7" s="475">
        <v>2871023</v>
      </c>
      <c r="R7" s="475">
        <v>70552766324</v>
      </c>
      <c r="S7" s="475">
        <v>5936</v>
      </c>
      <c r="T7" s="475">
        <v>458950045</v>
      </c>
    </row>
    <row r="8" spans="1:20" ht="18" customHeight="1">
      <c r="B8" s="473">
        <v>23</v>
      </c>
      <c r="C8" s="152">
        <v>26</v>
      </c>
      <c r="D8" s="152">
        <v>24</v>
      </c>
      <c r="E8" s="152">
        <v>2</v>
      </c>
      <c r="F8" s="152">
        <f>G8+H8</f>
        <v>116963</v>
      </c>
      <c r="G8" s="152">
        <v>110034</v>
      </c>
      <c r="H8" s="152">
        <v>6929</v>
      </c>
      <c r="I8" s="152">
        <f>J8+K8</f>
        <v>203967</v>
      </c>
      <c r="J8" s="152">
        <v>188920</v>
      </c>
      <c r="K8" s="152">
        <v>15047</v>
      </c>
      <c r="L8" s="474"/>
      <c r="M8" s="476">
        <v>23841635910</v>
      </c>
      <c r="N8" s="476">
        <v>17754936127</v>
      </c>
      <c r="O8" s="476">
        <v>2919756</v>
      </c>
      <c r="P8" s="476">
        <v>72205488972</v>
      </c>
      <c r="Q8" s="476">
        <v>2909234</v>
      </c>
      <c r="R8" s="476">
        <v>71732599329</v>
      </c>
      <c r="S8" s="476">
        <v>10522</v>
      </c>
      <c r="T8" s="476">
        <v>472889643</v>
      </c>
    </row>
    <row r="9" spans="1:20" ht="18" customHeight="1">
      <c r="B9" s="473">
        <v>24</v>
      </c>
      <c r="C9" s="152">
        <v>26</v>
      </c>
      <c r="D9" s="152">
        <v>24</v>
      </c>
      <c r="E9" s="152">
        <v>2</v>
      </c>
      <c r="F9" s="152">
        <f>G9+H9</f>
        <v>116497</v>
      </c>
      <c r="G9" s="152">
        <v>110071</v>
      </c>
      <c r="H9" s="152">
        <v>6426</v>
      </c>
      <c r="I9" s="152">
        <f t="shared" ref="I9:I11" si="0">J9+K9</f>
        <v>201554</v>
      </c>
      <c r="J9" s="152">
        <v>187592</v>
      </c>
      <c r="K9" s="152">
        <v>13962</v>
      </c>
      <c r="L9" s="474"/>
      <c r="M9" s="476">
        <f>18353169554+5071248511</f>
        <v>23424418065</v>
      </c>
      <c r="N9" s="476">
        <f>16811937284+741275597</f>
        <v>17553212881</v>
      </c>
      <c r="O9" s="476">
        <f t="shared" ref="O9:P23" si="1">Q9+S9</f>
        <v>2949793</v>
      </c>
      <c r="P9" s="476">
        <f t="shared" si="1"/>
        <v>72374964695</v>
      </c>
      <c r="Q9" s="476">
        <v>2938489</v>
      </c>
      <c r="R9" s="476">
        <v>71950983912</v>
      </c>
      <c r="S9" s="476">
        <v>11304</v>
      </c>
      <c r="T9" s="476">
        <v>423980783</v>
      </c>
    </row>
    <row r="10" spans="1:20" ht="18" customHeight="1">
      <c r="B10" s="473">
        <v>25</v>
      </c>
      <c r="C10" s="152">
        <v>26</v>
      </c>
      <c r="D10" s="152">
        <v>24</v>
      </c>
      <c r="E10" s="152">
        <v>2</v>
      </c>
      <c r="F10" s="152">
        <f>G10+H10</f>
        <v>116266</v>
      </c>
      <c r="G10" s="152">
        <v>109999</v>
      </c>
      <c r="H10" s="152">
        <v>6267</v>
      </c>
      <c r="I10" s="152">
        <f t="shared" si="0"/>
        <v>199229</v>
      </c>
      <c r="J10" s="152">
        <v>185720</v>
      </c>
      <c r="K10" s="152">
        <v>13509</v>
      </c>
      <c r="L10" s="474"/>
      <c r="M10" s="476">
        <f>18513614796+4839240479</f>
        <v>23352855275</v>
      </c>
      <c r="N10" s="476">
        <f>17031823094+760686910</f>
        <v>17792510004</v>
      </c>
      <c r="O10" s="476">
        <f t="shared" si="1"/>
        <v>2968702</v>
      </c>
      <c r="P10" s="476">
        <f t="shared" si="1"/>
        <v>73143525238</v>
      </c>
      <c r="Q10" s="476">
        <v>2958411</v>
      </c>
      <c r="R10" s="476">
        <v>72717259219</v>
      </c>
      <c r="S10" s="476">
        <v>10291</v>
      </c>
      <c r="T10" s="476">
        <v>426266019</v>
      </c>
    </row>
    <row r="11" spans="1:20" s="153" customFormat="1" ht="18" customHeight="1">
      <c r="B11" s="473">
        <v>26</v>
      </c>
      <c r="C11" s="152">
        <v>26</v>
      </c>
      <c r="D11" s="152">
        <v>24</v>
      </c>
      <c r="E11" s="152">
        <v>2</v>
      </c>
      <c r="F11" s="152">
        <f>G11+H11</f>
        <v>114694</v>
      </c>
      <c r="G11" s="152">
        <f>G24</f>
        <v>108578</v>
      </c>
      <c r="H11" s="152">
        <f>H24</f>
        <v>6116</v>
      </c>
      <c r="I11" s="152">
        <f t="shared" si="0"/>
        <v>194183</v>
      </c>
      <c r="J11" s="152">
        <f>J24</f>
        <v>181120</v>
      </c>
      <c r="K11" s="152">
        <f>K24</f>
        <v>13063</v>
      </c>
      <c r="L11" s="474"/>
      <c r="M11" s="476">
        <f>'[1]169データ'!K7</f>
        <v>23031474696</v>
      </c>
      <c r="N11" s="476">
        <f>'[1]169データ'!M7</f>
        <v>17842824060</v>
      </c>
      <c r="O11" s="476">
        <f>Q11+S11</f>
        <v>2969416</v>
      </c>
      <c r="P11" s="476">
        <f t="shared" si="1"/>
        <v>72874186603</v>
      </c>
      <c r="Q11" s="476">
        <f>SUM(Q12:Q23)</f>
        <v>2964126</v>
      </c>
      <c r="R11" s="476">
        <f>SUM(R12:R23)</f>
        <v>72500922888</v>
      </c>
      <c r="S11" s="476">
        <f>SUM(S12:S23)</f>
        <v>5290</v>
      </c>
      <c r="T11" s="476">
        <f>SUM(T12:T23)</f>
        <v>373263715</v>
      </c>
    </row>
    <row r="12" spans="1:20" ht="18" customHeight="1">
      <c r="B12" s="477" t="s">
        <v>475</v>
      </c>
      <c r="C12" s="154" t="s">
        <v>115</v>
      </c>
      <c r="D12" s="154" t="s">
        <v>115</v>
      </c>
      <c r="E12" s="154" t="s">
        <v>115</v>
      </c>
      <c r="F12" s="154" t="s">
        <v>115</v>
      </c>
      <c r="G12" s="154" t="s">
        <v>115</v>
      </c>
      <c r="H12" s="154" t="s">
        <v>115</v>
      </c>
      <c r="I12" s="154" t="s">
        <v>115</v>
      </c>
      <c r="J12" s="154" t="s">
        <v>115</v>
      </c>
      <c r="K12" s="154" t="s">
        <v>115</v>
      </c>
      <c r="L12" s="474"/>
      <c r="M12" s="478" t="s">
        <v>115</v>
      </c>
      <c r="N12" s="478" t="s">
        <v>115</v>
      </c>
      <c r="O12" s="476">
        <f t="shared" si="1"/>
        <v>261602</v>
      </c>
      <c r="P12" s="476">
        <f t="shared" si="1"/>
        <v>6393277106</v>
      </c>
      <c r="Q12" s="475">
        <f>'[1]169データ'!Y4</f>
        <v>260813</v>
      </c>
      <c r="R12" s="475">
        <f>'[1]169データ'!Z4</f>
        <v>6364580628</v>
      </c>
      <c r="S12" s="478">
        <f>'[1]169データ'!U4</f>
        <v>789</v>
      </c>
      <c r="T12" s="478">
        <f>'[1]169データ'!V4</f>
        <v>28696478</v>
      </c>
    </row>
    <row r="13" spans="1:20" ht="18" customHeight="1">
      <c r="B13" s="477" t="s">
        <v>169</v>
      </c>
      <c r="C13" s="152">
        <v>26</v>
      </c>
      <c r="D13" s="152">
        <v>24</v>
      </c>
      <c r="E13" s="152">
        <v>2</v>
      </c>
      <c r="F13" s="152">
        <f t="shared" ref="F13:F24" si="2">G13+H13</f>
        <v>117694</v>
      </c>
      <c r="G13" s="152">
        <f>'[1]169データ'!F3</f>
        <v>111455</v>
      </c>
      <c r="H13" s="152">
        <f>'[1]169データ'!H3</f>
        <v>6239</v>
      </c>
      <c r="I13" s="152">
        <f t="shared" ref="I13:I24" si="3">J13+K13</f>
        <v>201519</v>
      </c>
      <c r="J13" s="152">
        <f>'[1]169データ'!G3</f>
        <v>188083</v>
      </c>
      <c r="K13" s="152">
        <f>'[1]169データ'!I3</f>
        <v>13436</v>
      </c>
      <c r="L13" s="474"/>
      <c r="M13" s="478" t="s">
        <v>277</v>
      </c>
      <c r="N13" s="478" t="s">
        <v>277</v>
      </c>
      <c r="O13" s="475">
        <f t="shared" si="1"/>
        <v>249725</v>
      </c>
      <c r="P13" s="475">
        <f t="shared" si="1"/>
        <v>6098806592</v>
      </c>
      <c r="Q13" s="475">
        <f>'[1]169データ'!Y5</f>
        <v>248968</v>
      </c>
      <c r="R13" s="475">
        <f>'[1]169データ'!Z5</f>
        <v>6069499449</v>
      </c>
      <c r="S13" s="475">
        <f>'[1]169データ'!U8</f>
        <v>757</v>
      </c>
      <c r="T13" s="475">
        <f>'[1]169データ'!V8</f>
        <v>29307143</v>
      </c>
    </row>
    <row r="14" spans="1:20" ht="18" customHeight="1">
      <c r="B14" s="477" t="s">
        <v>161</v>
      </c>
      <c r="C14" s="152">
        <v>26</v>
      </c>
      <c r="D14" s="152">
        <v>24</v>
      </c>
      <c r="E14" s="152">
        <v>2</v>
      </c>
      <c r="F14" s="152">
        <f t="shared" si="2"/>
        <v>117543</v>
      </c>
      <c r="G14" s="152">
        <f>'[1]169データ'!F4</f>
        <v>111322</v>
      </c>
      <c r="H14" s="152">
        <f>'[1]169データ'!H4</f>
        <v>6221</v>
      </c>
      <c r="I14" s="152">
        <f t="shared" si="3"/>
        <v>200766</v>
      </c>
      <c r="J14" s="152">
        <f>'[1]169データ'!G4</f>
        <v>187444</v>
      </c>
      <c r="K14" s="152">
        <f>'[1]169データ'!I4</f>
        <v>13322</v>
      </c>
      <c r="L14" s="474"/>
      <c r="M14" s="478" t="s">
        <v>277</v>
      </c>
      <c r="N14" s="478" t="s">
        <v>277</v>
      </c>
      <c r="O14" s="475">
        <f t="shared" si="1"/>
        <v>248433</v>
      </c>
      <c r="P14" s="475">
        <f t="shared" si="1"/>
        <v>6102411502</v>
      </c>
      <c r="Q14" s="475">
        <f>'[1]169データ'!Y6</f>
        <v>247584</v>
      </c>
      <c r="R14" s="475">
        <f>'[1]169データ'!Z6</f>
        <v>6068304081</v>
      </c>
      <c r="S14" s="475">
        <f>'[1]169データ'!U12</f>
        <v>849</v>
      </c>
      <c r="T14" s="475">
        <f>'[1]169データ'!V12</f>
        <v>34107421</v>
      </c>
    </row>
    <row r="15" spans="1:20" ht="18" customHeight="1">
      <c r="B15" s="477" t="s">
        <v>162</v>
      </c>
      <c r="C15" s="152">
        <v>26</v>
      </c>
      <c r="D15" s="152">
        <v>24</v>
      </c>
      <c r="E15" s="152">
        <v>2</v>
      </c>
      <c r="F15" s="152">
        <f t="shared" si="2"/>
        <v>117301</v>
      </c>
      <c r="G15" s="152">
        <f>'[1]169データ'!F5</f>
        <v>111085</v>
      </c>
      <c r="H15" s="152">
        <f>'[1]169データ'!H5</f>
        <v>6216</v>
      </c>
      <c r="I15" s="152">
        <f t="shared" si="3"/>
        <v>200134</v>
      </c>
      <c r="J15" s="152">
        <f>'[1]169データ'!G5</f>
        <v>186842</v>
      </c>
      <c r="K15" s="152">
        <f>'[1]169データ'!I5</f>
        <v>13292</v>
      </c>
      <c r="L15" s="474"/>
      <c r="M15" s="478" t="s">
        <v>277</v>
      </c>
      <c r="N15" s="478" t="s">
        <v>277</v>
      </c>
      <c r="O15" s="475">
        <f t="shared" si="1"/>
        <v>247008</v>
      </c>
      <c r="P15" s="475">
        <f t="shared" si="1"/>
        <v>6135711222</v>
      </c>
      <c r="Q15" s="475">
        <f>'[1]169データ'!Y7</f>
        <v>246695</v>
      </c>
      <c r="R15" s="475">
        <f>'[1]169データ'!Z7</f>
        <v>6108395101</v>
      </c>
      <c r="S15" s="475">
        <f>'[1]169データ'!U16</f>
        <v>313</v>
      </c>
      <c r="T15" s="475">
        <f>'[1]169データ'!V16</f>
        <v>27316121</v>
      </c>
    </row>
    <row r="16" spans="1:20" ht="18" customHeight="1">
      <c r="B16" s="477" t="s">
        <v>163</v>
      </c>
      <c r="C16" s="152">
        <v>26</v>
      </c>
      <c r="D16" s="152">
        <v>24</v>
      </c>
      <c r="E16" s="152">
        <v>2</v>
      </c>
      <c r="F16" s="152">
        <f t="shared" si="2"/>
        <v>117025</v>
      </c>
      <c r="G16" s="152">
        <f>'[1]169データ'!F6</f>
        <v>110827</v>
      </c>
      <c r="H16" s="152">
        <f>'[1]169データ'!H6</f>
        <v>6198</v>
      </c>
      <c r="I16" s="152">
        <f t="shared" si="3"/>
        <v>199410</v>
      </c>
      <c r="J16" s="152">
        <f>'[1]169データ'!G6</f>
        <v>186190</v>
      </c>
      <c r="K16" s="152">
        <f>'[1]169データ'!I6</f>
        <v>13220</v>
      </c>
      <c r="L16" s="474"/>
      <c r="M16" s="478" t="s">
        <v>277</v>
      </c>
      <c r="N16" s="478" t="s">
        <v>277</v>
      </c>
      <c r="O16" s="475">
        <f t="shared" si="1"/>
        <v>250183</v>
      </c>
      <c r="P16" s="475">
        <f t="shared" si="1"/>
        <v>6187862029</v>
      </c>
      <c r="Q16" s="475">
        <f>'[1]169データ'!Y8</f>
        <v>249869</v>
      </c>
      <c r="R16" s="475">
        <f>'[1]169データ'!Z8</f>
        <v>6157995329</v>
      </c>
      <c r="S16" s="475">
        <f>'[1]169データ'!U20</f>
        <v>314</v>
      </c>
      <c r="T16" s="475">
        <f>'[1]169データ'!V20</f>
        <v>29866700</v>
      </c>
    </row>
    <row r="17" spans="2:20" ht="18" customHeight="1">
      <c r="B17" s="477" t="s">
        <v>164</v>
      </c>
      <c r="C17" s="152">
        <v>26</v>
      </c>
      <c r="D17" s="152">
        <v>24</v>
      </c>
      <c r="E17" s="152">
        <v>2</v>
      </c>
      <c r="F17" s="152">
        <f t="shared" si="2"/>
        <v>116832</v>
      </c>
      <c r="G17" s="152">
        <f>'[1]169データ'!F7</f>
        <v>110639</v>
      </c>
      <c r="H17" s="152">
        <f>'[1]169データ'!H7</f>
        <v>6193</v>
      </c>
      <c r="I17" s="152">
        <f t="shared" si="3"/>
        <v>198933</v>
      </c>
      <c r="J17" s="152">
        <f>'[1]169データ'!G7</f>
        <v>185719</v>
      </c>
      <c r="K17" s="152">
        <f>'[1]169データ'!I7</f>
        <v>13214</v>
      </c>
      <c r="L17" s="474"/>
      <c r="M17" s="478" t="s">
        <v>277</v>
      </c>
      <c r="N17" s="478" t="s">
        <v>277</v>
      </c>
      <c r="O17" s="475">
        <f t="shared" si="1"/>
        <v>235161</v>
      </c>
      <c r="P17" s="475">
        <f t="shared" si="1"/>
        <v>5884082641</v>
      </c>
      <c r="Q17" s="475">
        <f>'[1]169データ'!Y9</f>
        <v>234857</v>
      </c>
      <c r="R17" s="475">
        <f>'[1]169データ'!Z9</f>
        <v>5852008707</v>
      </c>
      <c r="S17" s="475">
        <f>'[1]169データ'!U24</f>
        <v>304</v>
      </c>
      <c r="T17" s="475">
        <f>'[1]169データ'!V24</f>
        <v>32073934</v>
      </c>
    </row>
    <row r="18" spans="2:20" ht="18" customHeight="1">
      <c r="B18" s="477" t="s">
        <v>165</v>
      </c>
      <c r="C18" s="152">
        <v>26</v>
      </c>
      <c r="D18" s="152">
        <v>24</v>
      </c>
      <c r="E18" s="152">
        <v>2</v>
      </c>
      <c r="F18" s="152">
        <f t="shared" si="2"/>
        <v>116679</v>
      </c>
      <c r="G18" s="152">
        <f>'[1]169データ'!F8</f>
        <v>110498</v>
      </c>
      <c r="H18" s="152">
        <f>'[1]169データ'!H8</f>
        <v>6181</v>
      </c>
      <c r="I18" s="152">
        <f t="shared" si="3"/>
        <v>198577</v>
      </c>
      <c r="J18" s="152">
        <f>'[1]169データ'!G8</f>
        <v>185388</v>
      </c>
      <c r="K18" s="152">
        <f>'[1]169データ'!I8</f>
        <v>13189</v>
      </c>
      <c r="L18" s="474"/>
      <c r="M18" s="478" t="s">
        <v>277</v>
      </c>
      <c r="N18" s="478" t="s">
        <v>277</v>
      </c>
      <c r="O18" s="475">
        <f t="shared" si="1"/>
        <v>245040</v>
      </c>
      <c r="P18" s="475">
        <f t="shared" si="1"/>
        <v>6003020763</v>
      </c>
      <c r="Q18" s="475">
        <f>'[1]169データ'!Y10</f>
        <v>244713</v>
      </c>
      <c r="R18" s="475">
        <f>'[1]169データ'!Z10</f>
        <v>5970837350</v>
      </c>
      <c r="S18" s="475">
        <f>'[1]169データ'!U28</f>
        <v>327</v>
      </c>
      <c r="T18" s="475">
        <f>'[1]169データ'!V28</f>
        <v>32183413</v>
      </c>
    </row>
    <row r="19" spans="2:20" ht="18" customHeight="1">
      <c r="B19" s="479" t="s">
        <v>289</v>
      </c>
      <c r="C19" s="152">
        <v>26</v>
      </c>
      <c r="D19" s="152">
        <v>24</v>
      </c>
      <c r="E19" s="152">
        <v>2</v>
      </c>
      <c r="F19" s="152">
        <f t="shared" si="2"/>
        <v>116404</v>
      </c>
      <c r="G19" s="152">
        <f>'[1]169データ'!F9</f>
        <v>110235</v>
      </c>
      <c r="H19" s="152">
        <f>'[1]169データ'!H9</f>
        <v>6169</v>
      </c>
      <c r="I19" s="152">
        <f t="shared" si="3"/>
        <v>197940</v>
      </c>
      <c r="J19" s="152">
        <f>'[1]169データ'!G9</f>
        <v>184758</v>
      </c>
      <c r="K19" s="152">
        <f>'[1]169データ'!I9</f>
        <v>13182</v>
      </c>
      <c r="L19" s="474"/>
      <c r="M19" s="478" t="s">
        <v>277</v>
      </c>
      <c r="N19" s="478" t="s">
        <v>277</v>
      </c>
      <c r="O19" s="475">
        <f t="shared" si="1"/>
        <v>250498</v>
      </c>
      <c r="P19" s="475">
        <f t="shared" si="1"/>
        <v>6399125237</v>
      </c>
      <c r="Q19" s="475">
        <f>'[1]169データ'!Y11</f>
        <v>250185</v>
      </c>
      <c r="R19" s="475">
        <f>'[1]169データ'!Z11</f>
        <v>6366874230</v>
      </c>
      <c r="S19" s="475">
        <f>'[1]169データ'!U32</f>
        <v>313</v>
      </c>
      <c r="T19" s="475">
        <f>'[1]169データ'!V32</f>
        <v>32251007</v>
      </c>
    </row>
    <row r="20" spans="2:20" ht="18" customHeight="1">
      <c r="B20" s="479" t="s">
        <v>166</v>
      </c>
      <c r="C20" s="152">
        <v>26</v>
      </c>
      <c r="D20" s="152">
        <v>24</v>
      </c>
      <c r="E20" s="152">
        <v>2</v>
      </c>
      <c r="F20" s="152">
        <f t="shared" si="2"/>
        <v>116194</v>
      </c>
      <c r="G20" s="152">
        <f>'[1]169データ'!F10</f>
        <v>110020</v>
      </c>
      <c r="H20" s="152">
        <f>'[1]169データ'!H10</f>
        <v>6174</v>
      </c>
      <c r="I20" s="152">
        <f t="shared" si="3"/>
        <v>197357</v>
      </c>
      <c r="J20" s="152">
        <f>'[1]169データ'!G10</f>
        <v>184156</v>
      </c>
      <c r="K20" s="152">
        <f>'[1]169データ'!I10</f>
        <v>13201</v>
      </c>
      <c r="L20" s="474"/>
      <c r="M20" s="478" t="s">
        <v>476</v>
      </c>
      <c r="N20" s="478" t="s">
        <v>277</v>
      </c>
      <c r="O20" s="475">
        <f t="shared" si="1"/>
        <v>239826</v>
      </c>
      <c r="P20" s="475">
        <f t="shared" si="1"/>
        <v>5716435193</v>
      </c>
      <c r="Q20" s="475">
        <f>'[1]169データ'!Y12</f>
        <v>239524</v>
      </c>
      <c r="R20" s="475">
        <f>'[1]169データ'!Z12</f>
        <v>5687324982</v>
      </c>
      <c r="S20" s="475">
        <f>'[1]169データ'!U36</f>
        <v>302</v>
      </c>
      <c r="T20" s="475">
        <f>'[1]169データ'!V36</f>
        <v>29110211</v>
      </c>
    </row>
    <row r="21" spans="2:20" ht="18" customHeight="1">
      <c r="B21" s="479" t="s">
        <v>167</v>
      </c>
      <c r="C21" s="152">
        <v>26</v>
      </c>
      <c r="D21" s="152">
        <v>24</v>
      </c>
      <c r="E21" s="152">
        <v>2</v>
      </c>
      <c r="F21" s="152">
        <f t="shared" si="2"/>
        <v>115903</v>
      </c>
      <c r="G21" s="152">
        <f>'[1]169データ'!F11</f>
        <v>109737</v>
      </c>
      <c r="H21" s="152">
        <f>'[1]169データ'!H11</f>
        <v>6166</v>
      </c>
      <c r="I21" s="152">
        <f t="shared" si="3"/>
        <v>196822</v>
      </c>
      <c r="J21" s="152">
        <f>'[1]169データ'!G11</f>
        <v>183636</v>
      </c>
      <c r="K21" s="152">
        <f>'[1]169データ'!I11</f>
        <v>13186</v>
      </c>
      <c r="L21" s="474"/>
      <c r="M21" s="478" t="s">
        <v>277</v>
      </c>
      <c r="N21" s="478" t="s">
        <v>277</v>
      </c>
      <c r="O21" s="475">
        <f t="shared" si="1"/>
        <v>254983</v>
      </c>
      <c r="P21" s="475">
        <f t="shared" si="1"/>
        <v>6217644327</v>
      </c>
      <c r="Q21" s="475">
        <f>'[1]169データ'!Y13</f>
        <v>254629</v>
      </c>
      <c r="R21" s="475">
        <f>'[1]169データ'!Z13</f>
        <v>6187021100</v>
      </c>
      <c r="S21" s="475">
        <f>'[1]169データ'!U40</f>
        <v>354</v>
      </c>
      <c r="T21" s="475">
        <f>'[1]169データ'!V40</f>
        <v>30623227</v>
      </c>
    </row>
    <row r="22" spans="2:20" ht="18" customHeight="1">
      <c r="B22" s="477" t="s">
        <v>477</v>
      </c>
      <c r="C22" s="152">
        <v>26</v>
      </c>
      <c r="D22" s="152">
        <v>24</v>
      </c>
      <c r="E22" s="152">
        <v>2</v>
      </c>
      <c r="F22" s="152">
        <f t="shared" si="2"/>
        <v>115648</v>
      </c>
      <c r="G22" s="152">
        <f>'[1]169データ'!F12</f>
        <v>109497</v>
      </c>
      <c r="H22" s="152">
        <f>'[1]169データ'!H12</f>
        <v>6151</v>
      </c>
      <c r="I22" s="152">
        <f t="shared" si="3"/>
        <v>196239</v>
      </c>
      <c r="J22" s="152">
        <f>'[1]169データ'!G12</f>
        <v>183070</v>
      </c>
      <c r="K22" s="152">
        <f>'[1]169データ'!I12</f>
        <v>13169</v>
      </c>
      <c r="L22" s="474"/>
      <c r="M22" s="478" t="s">
        <v>277</v>
      </c>
      <c r="N22" s="478" t="s">
        <v>277</v>
      </c>
      <c r="O22" s="475">
        <f t="shared" si="1"/>
        <v>247493</v>
      </c>
      <c r="P22" s="475">
        <f t="shared" si="1"/>
        <v>5879212730</v>
      </c>
      <c r="Q22" s="475">
        <f>'[1]169データ'!Y14</f>
        <v>247179</v>
      </c>
      <c r="R22" s="475">
        <f>'[1]169データ'!Z14</f>
        <v>5847382655</v>
      </c>
      <c r="S22" s="475">
        <f>'[1]169データ'!U44</f>
        <v>314</v>
      </c>
      <c r="T22" s="475">
        <f>'[1]169データ'!V44</f>
        <v>31830075</v>
      </c>
    </row>
    <row r="23" spans="2:20" ht="18" customHeight="1">
      <c r="B23" s="477" t="s">
        <v>290</v>
      </c>
      <c r="C23" s="152">
        <v>26</v>
      </c>
      <c r="D23" s="152">
        <v>24</v>
      </c>
      <c r="E23" s="152">
        <v>2</v>
      </c>
      <c r="F23" s="152">
        <f t="shared" si="2"/>
        <v>115150</v>
      </c>
      <c r="G23" s="152">
        <f>'[1]169データ'!F13</f>
        <v>109019</v>
      </c>
      <c r="H23" s="152">
        <f>'[1]169データ'!H13</f>
        <v>6131</v>
      </c>
      <c r="I23" s="152">
        <f t="shared" si="3"/>
        <v>195208</v>
      </c>
      <c r="J23" s="152">
        <f>'[1]169データ'!G13</f>
        <v>182095</v>
      </c>
      <c r="K23" s="152">
        <f>'[1]169データ'!I13</f>
        <v>13113</v>
      </c>
      <c r="L23" s="474"/>
      <c r="M23" s="478" t="s">
        <v>277</v>
      </c>
      <c r="N23" s="478" t="s">
        <v>277</v>
      </c>
      <c r="O23" s="475">
        <f t="shared" si="1"/>
        <v>239464</v>
      </c>
      <c r="P23" s="475">
        <f t="shared" si="1"/>
        <v>5856597261</v>
      </c>
      <c r="Q23" s="475">
        <f>'[1]169データ'!Y15</f>
        <v>239110</v>
      </c>
      <c r="R23" s="475">
        <f>'[1]169データ'!Z15</f>
        <v>5820699276</v>
      </c>
      <c r="S23" s="475">
        <f>'[1]169データ'!U48</f>
        <v>354</v>
      </c>
      <c r="T23" s="475">
        <f>'[1]169データ'!V48</f>
        <v>35897985</v>
      </c>
    </row>
    <row r="24" spans="2:20" ht="18" customHeight="1">
      <c r="B24" s="477" t="s">
        <v>168</v>
      </c>
      <c r="C24" s="152">
        <v>26</v>
      </c>
      <c r="D24" s="152">
        <v>24</v>
      </c>
      <c r="E24" s="152">
        <v>2</v>
      </c>
      <c r="F24" s="152">
        <f t="shared" si="2"/>
        <v>114694</v>
      </c>
      <c r="G24" s="152">
        <f>'[1]169データ'!F14</f>
        <v>108578</v>
      </c>
      <c r="H24" s="152">
        <f>'[1]169データ'!H14</f>
        <v>6116</v>
      </c>
      <c r="I24" s="152">
        <f t="shared" si="3"/>
        <v>194183</v>
      </c>
      <c r="J24" s="152">
        <f>'[1]169データ'!G14</f>
        <v>181120</v>
      </c>
      <c r="K24" s="152">
        <f>'[1]169データ'!I14</f>
        <v>13063</v>
      </c>
      <c r="L24" s="474"/>
      <c r="M24" s="478" t="s">
        <v>277</v>
      </c>
      <c r="N24" s="478" t="s">
        <v>277</v>
      </c>
      <c r="O24" s="478" t="s">
        <v>115</v>
      </c>
      <c r="P24" s="478" t="s">
        <v>115</v>
      </c>
      <c r="Q24" s="478" t="s">
        <v>115</v>
      </c>
      <c r="R24" s="478" t="s">
        <v>115</v>
      </c>
      <c r="S24" s="478" t="s">
        <v>115</v>
      </c>
      <c r="T24" s="478" t="s">
        <v>115</v>
      </c>
    </row>
    <row r="25" spans="2:20" ht="18" customHeight="1">
      <c r="B25" s="477" t="s">
        <v>169</v>
      </c>
      <c r="C25" s="154" t="s">
        <v>115</v>
      </c>
      <c r="D25" s="154" t="s">
        <v>115</v>
      </c>
      <c r="E25" s="154" t="s">
        <v>115</v>
      </c>
      <c r="F25" s="154" t="s">
        <v>115</v>
      </c>
      <c r="G25" s="154" t="s">
        <v>115</v>
      </c>
      <c r="H25" s="154" t="s">
        <v>115</v>
      </c>
      <c r="I25" s="154" t="s">
        <v>115</v>
      </c>
      <c r="J25" s="154" t="s">
        <v>115</v>
      </c>
      <c r="K25" s="154" t="s">
        <v>115</v>
      </c>
      <c r="L25" s="474"/>
      <c r="M25" s="478" t="s">
        <v>277</v>
      </c>
      <c r="N25" s="478" t="s">
        <v>277</v>
      </c>
      <c r="O25" s="478" t="s">
        <v>115</v>
      </c>
      <c r="P25" s="478" t="s">
        <v>115</v>
      </c>
      <c r="Q25" s="478" t="s">
        <v>115</v>
      </c>
      <c r="R25" s="478" t="s">
        <v>115</v>
      </c>
      <c r="S25" s="478" t="s">
        <v>115</v>
      </c>
      <c r="T25" s="478" t="s">
        <v>115</v>
      </c>
    </row>
    <row r="26" spans="2:20" ht="18" customHeight="1" thickBot="1">
      <c r="B26" s="480" t="s">
        <v>161</v>
      </c>
      <c r="C26" s="155" t="s">
        <v>115</v>
      </c>
      <c r="D26" s="155" t="s">
        <v>115</v>
      </c>
      <c r="E26" s="155" t="s">
        <v>115</v>
      </c>
      <c r="F26" s="155" t="s">
        <v>115</v>
      </c>
      <c r="G26" s="155" t="s">
        <v>115</v>
      </c>
      <c r="H26" s="155" t="s">
        <v>115</v>
      </c>
      <c r="I26" s="155" t="s">
        <v>115</v>
      </c>
      <c r="J26" s="155" t="s">
        <v>115</v>
      </c>
      <c r="K26" s="155" t="s">
        <v>115</v>
      </c>
      <c r="L26" s="481"/>
      <c r="M26" s="482" t="s">
        <v>277</v>
      </c>
      <c r="N26" s="482" t="s">
        <v>277</v>
      </c>
      <c r="O26" s="482" t="s">
        <v>115</v>
      </c>
      <c r="P26" s="482" t="s">
        <v>115</v>
      </c>
      <c r="Q26" s="482" t="s">
        <v>115</v>
      </c>
      <c r="R26" s="482" t="s">
        <v>115</v>
      </c>
      <c r="S26" s="482" t="s">
        <v>115</v>
      </c>
      <c r="T26" s="482" t="s">
        <v>115</v>
      </c>
    </row>
    <row r="27" spans="2:20" ht="16.5" customHeight="1">
      <c r="B27" s="483" t="s">
        <v>337</v>
      </c>
      <c r="C27" s="484"/>
      <c r="D27" s="484"/>
      <c r="E27" s="484"/>
      <c r="F27" s="484"/>
      <c r="G27" s="484"/>
      <c r="H27" s="484"/>
      <c r="I27" s="484"/>
      <c r="J27" s="484"/>
      <c r="K27" s="484"/>
      <c r="L27" s="484"/>
      <c r="M27" s="484"/>
      <c r="N27" s="484"/>
      <c r="O27" s="485"/>
      <c r="P27" s="486"/>
      <c r="Q27" s="487"/>
      <c r="R27" s="487"/>
      <c r="S27" s="487"/>
      <c r="T27" s="487"/>
    </row>
    <row r="28" spans="2:20" ht="16.5" customHeight="1">
      <c r="B28" s="488" t="s">
        <v>474</v>
      </c>
      <c r="C28" s="489"/>
      <c r="D28" s="489"/>
      <c r="E28" s="489"/>
      <c r="F28" s="489"/>
      <c r="G28" s="489"/>
      <c r="H28" s="489"/>
      <c r="I28" s="489"/>
      <c r="J28" s="489"/>
      <c r="K28" s="489"/>
      <c r="L28" s="472"/>
      <c r="M28" s="472"/>
      <c r="N28" s="472"/>
      <c r="O28" s="490"/>
      <c r="P28" s="491"/>
      <c r="Q28" s="472"/>
      <c r="R28" s="472"/>
      <c r="S28" s="472"/>
      <c r="T28" s="472"/>
    </row>
  </sheetData>
  <mergeCells count="21">
    <mergeCell ref="B2:K2"/>
    <mergeCell ref="B4:B6"/>
    <mergeCell ref="I5:I6"/>
    <mergeCell ref="J5:J6"/>
    <mergeCell ref="C4:E4"/>
    <mergeCell ref="F4:H4"/>
    <mergeCell ref="D5:D6"/>
    <mergeCell ref="E5:E6"/>
    <mergeCell ref="I4:K4"/>
    <mergeCell ref="G5:G6"/>
    <mergeCell ref="H5:H6"/>
    <mergeCell ref="M4:N4"/>
    <mergeCell ref="K5:K6"/>
    <mergeCell ref="C5:C6"/>
    <mergeCell ref="S5:T5"/>
    <mergeCell ref="F5:F6"/>
    <mergeCell ref="M5:M6"/>
    <mergeCell ref="N5:N6"/>
    <mergeCell ref="O5:P5"/>
    <mergeCell ref="Q5:R5"/>
    <mergeCell ref="O4:T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2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7"/>
  <sheetViews>
    <sheetView showGridLines="0" zoomScaleNormal="100" zoomScaleSheetLayoutView="100" workbookViewId="0"/>
  </sheetViews>
  <sheetFormatPr defaultColWidth="16.875" defaultRowHeight="13.5"/>
  <cols>
    <col min="1" max="1" width="16.875" style="4"/>
    <col min="2" max="2" width="14.75" style="4" customWidth="1"/>
    <col min="3" max="6" width="13.125" style="4" customWidth="1"/>
    <col min="7" max="8" width="13.125" style="3" customWidth="1"/>
    <col min="9" max="9" width="0.75" style="3" customWidth="1"/>
    <col min="10" max="12" width="11.625" style="4" customWidth="1"/>
    <col min="13" max="13" width="11.625" style="3" customWidth="1"/>
    <col min="14" max="17" width="11.625" style="4" customWidth="1"/>
    <col min="18" max="16384" width="16.875" style="4"/>
  </cols>
  <sheetData>
    <row r="2" spans="1:17" ht="21">
      <c r="A2" s="28"/>
      <c r="B2" s="652" t="s">
        <v>403</v>
      </c>
      <c r="C2" s="652"/>
      <c r="D2" s="652"/>
      <c r="E2" s="652"/>
      <c r="F2" s="652"/>
      <c r="G2" s="652"/>
      <c r="H2" s="652"/>
      <c r="I2" s="285"/>
      <c r="J2" s="219"/>
      <c r="K2" s="219"/>
      <c r="L2" s="220"/>
      <c r="M2" s="220"/>
      <c r="N2" s="220"/>
      <c r="O2" s="220"/>
      <c r="P2" s="220"/>
      <c r="Q2" s="222"/>
    </row>
    <row r="3" spans="1:17" s="209" customFormat="1" ht="15" customHeight="1" thickBot="1">
      <c r="B3" s="286"/>
      <c r="C3" s="286"/>
      <c r="D3" s="286"/>
      <c r="E3" s="286"/>
      <c r="F3" s="287"/>
      <c r="G3" s="287"/>
      <c r="H3" s="287"/>
      <c r="I3" s="288"/>
      <c r="J3" s="286"/>
      <c r="K3" s="286"/>
      <c r="L3" s="286"/>
      <c r="M3" s="289"/>
      <c r="N3" s="289"/>
      <c r="O3" s="289"/>
      <c r="P3" s="290"/>
      <c r="Q3" s="291" t="s">
        <v>404</v>
      </c>
    </row>
    <row r="4" spans="1:17" s="209" customFormat="1" ht="15" customHeight="1">
      <c r="B4" s="658" t="s">
        <v>97</v>
      </c>
      <c r="C4" s="655" t="s">
        <v>178</v>
      </c>
      <c r="D4" s="656"/>
      <c r="E4" s="656"/>
      <c r="F4" s="656"/>
      <c r="G4" s="656"/>
      <c r="H4" s="656"/>
      <c r="I4" s="292"/>
      <c r="J4" s="656" t="s">
        <v>405</v>
      </c>
      <c r="K4" s="656"/>
      <c r="L4" s="664"/>
      <c r="M4" s="655" t="s">
        <v>100</v>
      </c>
      <c r="N4" s="656"/>
      <c r="O4" s="656"/>
      <c r="P4" s="656"/>
      <c r="Q4" s="656"/>
    </row>
    <row r="5" spans="1:17" s="209" customFormat="1" ht="15" customHeight="1">
      <c r="B5" s="733"/>
      <c r="C5" s="732" t="s">
        <v>98</v>
      </c>
      <c r="D5" s="732" t="s">
        <v>99</v>
      </c>
      <c r="E5" s="736" t="s">
        <v>158</v>
      </c>
      <c r="F5" s="737"/>
      <c r="G5" s="734" t="s">
        <v>406</v>
      </c>
      <c r="H5" s="734" t="s">
        <v>179</v>
      </c>
      <c r="I5" s="292"/>
      <c r="J5" s="743" t="s">
        <v>101</v>
      </c>
      <c r="K5" s="732" t="s">
        <v>102</v>
      </c>
      <c r="L5" s="732" t="s">
        <v>181</v>
      </c>
      <c r="M5" s="738" t="s">
        <v>237</v>
      </c>
      <c r="N5" s="739"/>
      <c r="O5" s="740"/>
      <c r="P5" s="732" t="s">
        <v>103</v>
      </c>
      <c r="Q5" s="741" t="s">
        <v>104</v>
      </c>
    </row>
    <row r="6" spans="1:17" s="209" customFormat="1" ht="15" customHeight="1">
      <c r="B6" s="659"/>
      <c r="C6" s="661"/>
      <c r="D6" s="661"/>
      <c r="E6" s="293" t="s">
        <v>68</v>
      </c>
      <c r="F6" s="294" t="s">
        <v>67</v>
      </c>
      <c r="G6" s="735"/>
      <c r="H6" s="735"/>
      <c r="I6" s="292"/>
      <c r="J6" s="659"/>
      <c r="K6" s="661"/>
      <c r="L6" s="661"/>
      <c r="M6" s="410" t="s">
        <v>180</v>
      </c>
      <c r="N6" s="295" t="s">
        <v>68</v>
      </c>
      <c r="O6" s="296" t="s">
        <v>67</v>
      </c>
      <c r="P6" s="661"/>
      <c r="Q6" s="742"/>
    </row>
    <row r="7" spans="1:17" ht="15" customHeight="1">
      <c r="B7" s="297" t="s">
        <v>407</v>
      </c>
      <c r="C7" s="298">
        <v>14057</v>
      </c>
      <c r="D7" s="299">
        <v>186138</v>
      </c>
      <c r="E7" s="300">
        <v>10026546</v>
      </c>
      <c r="F7" s="300">
        <v>9833100</v>
      </c>
      <c r="G7" s="307">
        <v>12142</v>
      </c>
      <c r="H7" s="299">
        <v>12118</v>
      </c>
      <c r="I7" s="301"/>
      <c r="J7" s="261">
        <v>10135</v>
      </c>
      <c r="K7" s="261">
        <v>1187647</v>
      </c>
      <c r="L7" s="261">
        <v>3853</v>
      </c>
      <c r="M7" s="302">
        <v>1194</v>
      </c>
      <c r="N7" s="302">
        <v>351</v>
      </c>
      <c r="O7" s="302">
        <v>351</v>
      </c>
      <c r="P7" s="261">
        <v>41</v>
      </c>
      <c r="Q7" s="261">
        <v>41311</v>
      </c>
    </row>
    <row r="8" spans="1:17" ht="15" customHeight="1">
      <c r="B8" s="303">
        <v>24</v>
      </c>
      <c r="C8" s="298">
        <v>13954</v>
      </c>
      <c r="D8" s="299">
        <v>187317</v>
      </c>
      <c r="E8" s="300">
        <v>8756926</v>
      </c>
      <c r="F8" s="300">
        <v>8600847</v>
      </c>
      <c r="G8" s="307">
        <v>12582</v>
      </c>
      <c r="H8" s="299">
        <v>12607</v>
      </c>
      <c r="I8" s="301"/>
      <c r="J8" s="261">
        <v>10663</v>
      </c>
      <c r="K8" s="261">
        <v>1218613</v>
      </c>
      <c r="L8" s="261">
        <v>3998</v>
      </c>
      <c r="M8" s="302">
        <v>1182</v>
      </c>
      <c r="N8" s="302">
        <v>356</v>
      </c>
      <c r="O8" s="302">
        <v>356</v>
      </c>
      <c r="P8" s="230">
        <v>41</v>
      </c>
      <c r="Q8" s="261">
        <v>38753</v>
      </c>
    </row>
    <row r="9" spans="1:17" ht="15" customHeight="1">
      <c r="B9" s="303">
        <v>25</v>
      </c>
      <c r="C9" s="298">
        <v>13954</v>
      </c>
      <c r="D9" s="299">
        <v>189499</v>
      </c>
      <c r="E9" s="300">
        <v>8516566</v>
      </c>
      <c r="F9" s="300">
        <v>8412389</v>
      </c>
      <c r="G9" s="307">
        <v>11790</v>
      </c>
      <c r="H9" s="299">
        <v>11743</v>
      </c>
      <c r="I9" s="301"/>
      <c r="J9" s="261">
        <v>9940</v>
      </c>
      <c r="K9" s="261">
        <v>1132879</v>
      </c>
      <c r="L9" s="261">
        <v>3722</v>
      </c>
      <c r="M9" s="302">
        <v>1035</v>
      </c>
      <c r="N9" s="302">
        <v>334</v>
      </c>
      <c r="O9" s="302">
        <v>334</v>
      </c>
      <c r="P9" s="230">
        <v>36</v>
      </c>
      <c r="Q9" s="261">
        <v>33833</v>
      </c>
    </row>
    <row r="10" spans="1:17" ht="15" customHeight="1">
      <c r="B10" s="303">
        <v>26</v>
      </c>
      <c r="C10" s="298">
        <v>13990</v>
      </c>
      <c r="D10" s="299">
        <v>191906</v>
      </c>
      <c r="E10" s="300">
        <v>8654167</v>
      </c>
      <c r="F10" s="300">
        <v>8583830</v>
      </c>
      <c r="G10" s="415" t="s">
        <v>115</v>
      </c>
      <c r="H10" s="299">
        <v>10604</v>
      </c>
      <c r="I10" s="304"/>
      <c r="J10" s="261">
        <v>8808</v>
      </c>
      <c r="K10" s="261">
        <v>1019944</v>
      </c>
      <c r="L10" s="261">
        <v>3330</v>
      </c>
      <c r="M10" s="302">
        <v>848</v>
      </c>
      <c r="N10" s="302">
        <v>0</v>
      </c>
      <c r="O10" s="302">
        <v>0</v>
      </c>
      <c r="P10" s="230">
        <v>31</v>
      </c>
      <c r="Q10" s="261">
        <v>28867</v>
      </c>
    </row>
    <row r="11" spans="1:17" ht="15" customHeight="1">
      <c r="B11" s="305">
        <v>27</v>
      </c>
      <c r="C11" s="306">
        <v>14172</v>
      </c>
      <c r="D11" s="307">
        <v>195514</v>
      </c>
      <c r="E11" s="416">
        <v>8998406</v>
      </c>
      <c r="F11" s="416">
        <v>8929558</v>
      </c>
      <c r="G11" s="415" t="s">
        <v>115</v>
      </c>
      <c r="H11" s="307">
        <f>SUM(H13:H24)</f>
        <v>9325</v>
      </c>
      <c r="I11" s="308"/>
      <c r="J11" s="309">
        <f>SUM(J13:J24)</f>
        <v>7615</v>
      </c>
      <c r="K11" s="309">
        <f>SUM(K13:K24)</f>
        <v>837357</v>
      </c>
      <c r="L11" s="309">
        <f>AVERAGE(L13:L24)</f>
        <v>2742.1666666666665</v>
      </c>
      <c r="M11" s="417">
        <v>891</v>
      </c>
      <c r="N11" s="418">
        <v>0</v>
      </c>
      <c r="O11" s="418">
        <v>0</v>
      </c>
      <c r="P11" s="310">
        <f>AVERAGE(P13:P24)</f>
        <v>28.833333333333332</v>
      </c>
      <c r="Q11" s="269">
        <f>SUM(Q13:Q24)</f>
        <v>27590</v>
      </c>
    </row>
    <row r="12" spans="1:17" ht="8.25" customHeight="1">
      <c r="B12" s="311"/>
      <c r="C12" s="306"/>
      <c r="D12" s="307"/>
      <c r="E12" s="307"/>
      <c r="F12" s="307"/>
      <c r="G12" s="309"/>
      <c r="H12" s="309"/>
      <c r="I12" s="309"/>
      <c r="J12" s="309"/>
      <c r="K12" s="309"/>
      <c r="L12" s="309"/>
      <c r="M12" s="309"/>
      <c r="N12" s="309"/>
      <c r="O12" s="309"/>
      <c r="P12" s="309"/>
      <c r="Q12" s="312"/>
    </row>
    <row r="13" spans="1:17" ht="15" customHeight="1">
      <c r="B13" s="313" t="s">
        <v>408</v>
      </c>
      <c r="C13" s="306">
        <v>14032</v>
      </c>
      <c r="D13" s="307">
        <v>192787</v>
      </c>
      <c r="E13" s="307">
        <v>77166</v>
      </c>
      <c r="F13" s="307">
        <v>2664</v>
      </c>
      <c r="G13" s="512" t="s">
        <v>115</v>
      </c>
      <c r="H13" s="307">
        <v>1531</v>
      </c>
      <c r="I13" s="314"/>
      <c r="J13" s="315">
        <v>682</v>
      </c>
      <c r="K13" s="273">
        <v>66468</v>
      </c>
      <c r="L13" s="315">
        <v>2584</v>
      </c>
      <c r="M13" s="315">
        <v>77</v>
      </c>
      <c r="N13" s="316">
        <v>0</v>
      </c>
      <c r="O13" s="316">
        <v>0</v>
      </c>
      <c r="P13" s="310">
        <v>28</v>
      </c>
      <c r="Q13" s="269">
        <v>2003</v>
      </c>
    </row>
    <row r="14" spans="1:17" ht="15" customHeight="1">
      <c r="B14" s="317" t="s">
        <v>161</v>
      </c>
      <c r="C14" s="306">
        <v>14053</v>
      </c>
      <c r="D14" s="307">
        <v>194195</v>
      </c>
      <c r="E14" s="307">
        <v>108308</v>
      </c>
      <c r="F14" s="307">
        <v>37137</v>
      </c>
      <c r="G14" s="512" t="s">
        <v>115</v>
      </c>
      <c r="H14" s="307">
        <v>930</v>
      </c>
      <c r="I14" s="314"/>
      <c r="J14" s="315">
        <v>1092</v>
      </c>
      <c r="K14" s="273">
        <v>67327</v>
      </c>
      <c r="L14" s="315">
        <v>2844</v>
      </c>
      <c r="M14" s="315">
        <v>81</v>
      </c>
      <c r="N14" s="315">
        <v>0</v>
      </c>
      <c r="O14" s="315">
        <v>0</v>
      </c>
      <c r="P14" s="310">
        <v>31</v>
      </c>
      <c r="Q14" s="269">
        <v>2600</v>
      </c>
    </row>
    <row r="15" spans="1:17" ht="15" customHeight="1">
      <c r="B15" s="317" t="s">
        <v>162</v>
      </c>
      <c r="C15" s="306">
        <v>14096</v>
      </c>
      <c r="D15" s="307">
        <v>195279</v>
      </c>
      <c r="E15" s="307">
        <v>1102378</v>
      </c>
      <c r="F15" s="307">
        <v>345889</v>
      </c>
      <c r="G15" s="512" t="s">
        <v>115</v>
      </c>
      <c r="H15" s="307">
        <v>792</v>
      </c>
      <c r="I15" s="314"/>
      <c r="J15" s="315">
        <v>609</v>
      </c>
      <c r="K15" s="273">
        <v>78488</v>
      </c>
      <c r="L15" s="315">
        <v>3014</v>
      </c>
      <c r="M15" s="315">
        <v>75</v>
      </c>
      <c r="N15" s="315">
        <v>0</v>
      </c>
      <c r="O15" s="315">
        <v>0</v>
      </c>
      <c r="P15" s="310">
        <v>29</v>
      </c>
      <c r="Q15" s="269">
        <v>2346</v>
      </c>
    </row>
    <row r="16" spans="1:17" ht="15" customHeight="1">
      <c r="B16" s="317" t="s">
        <v>163</v>
      </c>
      <c r="C16" s="306">
        <v>14101</v>
      </c>
      <c r="D16" s="307">
        <v>195530</v>
      </c>
      <c r="E16" s="307">
        <v>7625089</v>
      </c>
      <c r="F16" s="307">
        <v>3007835</v>
      </c>
      <c r="G16" s="512" t="s">
        <v>115</v>
      </c>
      <c r="H16" s="307">
        <v>741</v>
      </c>
      <c r="I16" s="314"/>
      <c r="J16" s="315">
        <v>683</v>
      </c>
      <c r="K16" s="273">
        <v>82551</v>
      </c>
      <c r="L16" s="315">
        <v>3097</v>
      </c>
      <c r="M16" s="315">
        <v>80</v>
      </c>
      <c r="N16" s="315">
        <v>0</v>
      </c>
      <c r="O16" s="315">
        <v>0</v>
      </c>
      <c r="P16" s="310">
        <v>29</v>
      </c>
      <c r="Q16" s="269">
        <v>2691</v>
      </c>
    </row>
    <row r="17" spans="2:17" ht="15" customHeight="1">
      <c r="B17" s="317" t="s">
        <v>164</v>
      </c>
      <c r="C17" s="306">
        <v>14120</v>
      </c>
      <c r="D17" s="307">
        <v>195260</v>
      </c>
      <c r="E17" s="307">
        <v>8973762</v>
      </c>
      <c r="F17" s="307">
        <v>3088807</v>
      </c>
      <c r="G17" s="512" t="s">
        <v>115</v>
      </c>
      <c r="H17" s="307">
        <v>681</v>
      </c>
      <c r="I17" s="314"/>
      <c r="J17" s="315">
        <v>676</v>
      </c>
      <c r="K17" s="273">
        <v>74039</v>
      </c>
      <c r="L17" s="315">
        <v>3109</v>
      </c>
      <c r="M17" s="315">
        <v>75</v>
      </c>
      <c r="N17" s="315">
        <v>0</v>
      </c>
      <c r="O17" s="315">
        <v>0</v>
      </c>
      <c r="P17" s="310">
        <v>33</v>
      </c>
      <c r="Q17" s="269">
        <v>2105</v>
      </c>
    </row>
    <row r="18" spans="2:17" ht="15" customHeight="1">
      <c r="B18" s="317" t="s">
        <v>165</v>
      </c>
      <c r="C18" s="306">
        <v>14020</v>
      </c>
      <c r="D18" s="307">
        <v>195327</v>
      </c>
      <c r="E18" s="307">
        <v>8985754</v>
      </c>
      <c r="F18" s="307">
        <v>3936920</v>
      </c>
      <c r="G18" s="512" t="s">
        <v>115</v>
      </c>
      <c r="H18" s="307">
        <v>718</v>
      </c>
      <c r="I18" s="314"/>
      <c r="J18" s="315">
        <v>634</v>
      </c>
      <c r="K18" s="273">
        <v>76513</v>
      </c>
      <c r="L18" s="315">
        <v>2994</v>
      </c>
      <c r="M18" s="315">
        <v>74</v>
      </c>
      <c r="N18" s="315">
        <v>0</v>
      </c>
      <c r="O18" s="315">
        <v>0</v>
      </c>
      <c r="P18" s="310">
        <v>28</v>
      </c>
      <c r="Q18" s="269">
        <v>2160</v>
      </c>
    </row>
    <row r="19" spans="2:17" ht="15" customHeight="1">
      <c r="B19" s="318" t="s">
        <v>289</v>
      </c>
      <c r="C19" s="306">
        <v>14049</v>
      </c>
      <c r="D19" s="307">
        <v>195502</v>
      </c>
      <c r="E19" s="307">
        <v>8985193</v>
      </c>
      <c r="F19" s="307">
        <v>4186920</v>
      </c>
      <c r="G19" s="512" t="s">
        <v>115</v>
      </c>
      <c r="H19" s="307">
        <v>739</v>
      </c>
      <c r="I19" s="314"/>
      <c r="J19" s="315">
        <v>571</v>
      </c>
      <c r="K19" s="273">
        <v>72791</v>
      </c>
      <c r="L19" s="315">
        <v>2795</v>
      </c>
      <c r="M19" s="315">
        <v>40</v>
      </c>
      <c r="N19" s="315">
        <v>0</v>
      </c>
      <c r="O19" s="315">
        <v>0</v>
      </c>
      <c r="P19" s="310">
        <v>27</v>
      </c>
      <c r="Q19" s="269">
        <v>2253</v>
      </c>
    </row>
    <row r="20" spans="2:17" ht="15" customHeight="1">
      <c r="B20" s="318" t="s">
        <v>166</v>
      </c>
      <c r="C20" s="306">
        <v>14074</v>
      </c>
      <c r="D20" s="307">
        <v>195943</v>
      </c>
      <c r="E20" s="307">
        <v>8988372</v>
      </c>
      <c r="F20" s="307">
        <v>6412504</v>
      </c>
      <c r="G20" s="512" t="s">
        <v>115</v>
      </c>
      <c r="H20" s="307">
        <v>609</v>
      </c>
      <c r="I20" s="314"/>
      <c r="J20" s="315">
        <v>540</v>
      </c>
      <c r="K20" s="273">
        <v>64558</v>
      </c>
      <c r="L20" s="315">
        <v>2678</v>
      </c>
      <c r="M20" s="315">
        <v>83</v>
      </c>
      <c r="N20" s="315">
        <v>0</v>
      </c>
      <c r="O20" s="315">
        <v>0</v>
      </c>
      <c r="P20" s="310">
        <v>29</v>
      </c>
      <c r="Q20" s="269">
        <v>2275</v>
      </c>
    </row>
    <row r="21" spans="2:17" ht="15" customHeight="1">
      <c r="B21" s="318" t="s">
        <v>167</v>
      </c>
      <c r="C21" s="306">
        <v>14098</v>
      </c>
      <c r="D21" s="307">
        <v>196174</v>
      </c>
      <c r="E21" s="307">
        <v>8991953</v>
      </c>
      <c r="F21" s="307">
        <v>6425225</v>
      </c>
      <c r="G21" s="512" t="s">
        <v>115</v>
      </c>
      <c r="H21" s="307">
        <v>505</v>
      </c>
      <c r="I21" s="314"/>
      <c r="J21" s="315">
        <v>481</v>
      </c>
      <c r="K21" s="273">
        <v>56188</v>
      </c>
      <c r="L21" s="315">
        <v>2462</v>
      </c>
      <c r="M21" s="315">
        <v>80</v>
      </c>
      <c r="N21" s="315">
        <v>0</v>
      </c>
      <c r="O21" s="315">
        <v>0</v>
      </c>
      <c r="P21" s="310">
        <v>27</v>
      </c>
      <c r="Q21" s="269">
        <v>1858</v>
      </c>
    </row>
    <row r="22" spans="2:17" ht="15" customHeight="1">
      <c r="B22" s="313" t="s">
        <v>409</v>
      </c>
      <c r="C22" s="306">
        <v>14122</v>
      </c>
      <c r="D22" s="307">
        <v>195632</v>
      </c>
      <c r="E22" s="307">
        <v>8994907</v>
      </c>
      <c r="F22" s="307">
        <v>6770205</v>
      </c>
      <c r="G22" s="512" t="s">
        <v>115</v>
      </c>
      <c r="H22" s="307">
        <v>702</v>
      </c>
      <c r="I22" s="314"/>
      <c r="J22" s="315">
        <v>576</v>
      </c>
      <c r="K22" s="273">
        <v>74050</v>
      </c>
      <c r="L22" s="315">
        <v>2526</v>
      </c>
      <c r="M22" s="315">
        <v>72</v>
      </c>
      <c r="N22" s="315">
        <v>0</v>
      </c>
      <c r="O22" s="315">
        <v>0</v>
      </c>
      <c r="P22" s="310">
        <v>28</v>
      </c>
      <c r="Q22" s="269">
        <v>2808</v>
      </c>
    </row>
    <row r="23" spans="2:17" ht="15" customHeight="1">
      <c r="B23" s="317" t="s">
        <v>290</v>
      </c>
      <c r="C23" s="306">
        <v>14161</v>
      </c>
      <c r="D23" s="307">
        <v>195823</v>
      </c>
      <c r="E23" s="307">
        <v>8997186</v>
      </c>
      <c r="F23" s="307">
        <v>8901265</v>
      </c>
      <c r="G23" s="512" t="s">
        <v>115</v>
      </c>
      <c r="H23" s="307">
        <v>677</v>
      </c>
      <c r="I23" s="314"/>
      <c r="J23" s="315">
        <v>518</v>
      </c>
      <c r="K23" s="273">
        <v>57005</v>
      </c>
      <c r="L23" s="315">
        <v>2401</v>
      </c>
      <c r="M23" s="315">
        <v>74</v>
      </c>
      <c r="N23" s="315">
        <v>0</v>
      </c>
      <c r="O23" s="315">
        <v>0</v>
      </c>
      <c r="P23" s="310">
        <v>29</v>
      </c>
      <c r="Q23" s="269">
        <v>2227</v>
      </c>
    </row>
    <row r="24" spans="2:17" ht="15" customHeight="1" thickBot="1">
      <c r="B24" s="319" t="s">
        <v>168</v>
      </c>
      <c r="C24" s="320">
        <v>14172</v>
      </c>
      <c r="D24" s="321">
        <v>195514</v>
      </c>
      <c r="E24" s="321">
        <v>8998156</v>
      </c>
      <c r="F24" s="321">
        <v>8926001</v>
      </c>
      <c r="G24" s="513" t="s">
        <v>115</v>
      </c>
      <c r="H24" s="321">
        <v>700</v>
      </c>
      <c r="I24" s="314"/>
      <c r="J24" s="322">
        <v>553</v>
      </c>
      <c r="K24" s="278">
        <v>67379</v>
      </c>
      <c r="L24" s="322">
        <v>2402</v>
      </c>
      <c r="M24" s="322">
        <v>81</v>
      </c>
      <c r="N24" s="322">
        <v>0</v>
      </c>
      <c r="O24" s="322">
        <v>0</v>
      </c>
      <c r="P24" s="323">
        <v>28</v>
      </c>
      <c r="Q24" s="276">
        <v>2264</v>
      </c>
    </row>
    <row r="25" spans="2:17" ht="16.5" customHeight="1">
      <c r="B25" s="419" t="s">
        <v>410</v>
      </c>
      <c r="C25" s="237"/>
      <c r="D25" s="237"/>
      <c r="E25" s="237"/>
      <c r="F25" s="237"/>
      <c r="G25" s="301"/>
      <c r="H25" s="420"/>
      <c r="I25" s="301"/>
      <c r="J25" s="420"/>
      <c r="K25" s="420"/>
      <c r="L25" s="420"/>
      <c r="M25" s="420"/>
      <c r="N25" s="420"/>
      <c r="O25" s="420"/>
      <c r="P25" s="233"/>
      <c r="Q25" s="301"/>
    </row>
    <row r="26" spans="2:17" ht="16.5" customHeight="1">
      <c r="B26" s="421" t="s">
        <v>411</v>
      </c>
      <c r="C26" s="245"/>
      <c r="D26" s="245"/>
      <c r="E26" s="245"/>
      <c r="F26" s="245"/>
      <c r="G26" s="299"/>
      <c r="H26" s="301"/>
      <c r="I26" s="301"/>
      <c r="J26" s="422"/>
      <c r="K26" s="422"/>
      <c r="L26" s="422"/>
      <c r="M26" s="301"/>
      <c r="N26" s="422"/>
      <c r="O26" s="422"/>
      <c r="P26" s="422"/>
      <c r="Q26" s="422"/>
    </row>
    <row r="27" spans="2:17" ht="9.9499999999999993" customHeight="1">
      <c r="J27" s="3"/>
    </row>
    <row r="28" spans="2:17" ht="9.9499999999999993" customHeight="1">
      <c r="J28" s="3"/>
    </row>
    <row r="29" spans="2:17" ht="9.9499999999999993" customHeight="1">
      <c r="J29" s="3"/>
    </row>
    <row r="30" spans="2:17" ht="9.9499999999999993" customHeight="1">
      <c r="J30" s="3"/>
    </row>
    <row r="31" spans="2:17" ht="9.9499999999999993" customHeight="1">
      <c r="J31" s="3"/>
    </row>
    <row r="32" spans="2:17" ht="9.9499999999999993" customHeight="1">
      <c r="J32" s="3"/>
    </row>
    <row r="33" spans="10:10" ht="9.9499999999999993" customHeight="1">
      <c r="J33" s="3"/>
    </row>
    <row r="34" spans="10:10" ht="9.9499999999999993" customHeight="1">
      <c r="J34" s="3"/>
    </row>
    <row r="35" spans="10:10" ht="9.9499999999999993" customHeight="1">
      <c r="J35" s="3"/>
    </row>
    <row r="36" spans="10:10" ht="9.9499999999999993" customHeight="1">
      <c r="J36" s="3"/>
    </row>
    <row r="37" spans="10:10" ht="9.9499999999999993" customHeight="1">
      <c r="J37" s="3"/>
    </row>
    <row r="38" spans="10:10" ht="9.9499999999999993" customHeight="1">
      <c r="J38" s="3"/>
    </row>
    <row r="39" spans="10:10" ht="9.9499999999999993" customHeight="1">
      <c r="J39" s="3"/>
    </row>
    <row r="40" spans="10:10" ht="9.9499999999999993" customHeight="1">
      <c r="J40" s="3"/>
    </row>
    <row r="41" spans="10:10" ht="9.9499999999999993" customHeight="1">
      <c r="J41" s="3"/>
    </row>
    <row r="42" spans="10:10" ht="9.9499999999999993" customHeight="1">
      <c r="J42" s="3"/>
    </row>
    <row r="43" spans="10:10" ht="9.9499999999999993" customHeight="1">
      <c r="J43" s="3"/>
    </row>
    <row r="44" spans="10:10" ht="9.9499999999999993" customHeight="1">
      <c r="J44" s="3"/>
    </row>
    <row r="45" spans="10:10" ht="9.9499999999999993" customHeight="1">
      <c r="J45" s="3"/>
    </row>
    <row r="46" spans="10:10" ht="9.9499999999999993" customHeight="1">
      <c r="J46" s="3"/>
    </row>
    <row r="47" spans="10:10" ht="9.9499999999999993" customHeight="1">
      <c r="J47" s="3"/>
    </row>
    <row r="48" spans="10:10" ht="9.9499999999999993" customHeight="1">
      <c r="J48" s="3"/>
    </row>
    <row r="49" spans="10:10" ht="9.9499999999999993" customHeight="1">
      <c r="J49" s="3"/>
    </row>
    <row r="50" spans="10:10" ht="9.9499999999999993" customHeight="1">
      <c r="J50" s="3"/>
    </row>
    <row r="51" spans="10:10" ht="9.9499999999999993" customHeight="1">
      <c r="J51" s="3"/>
    </row>
    <row r="52" spans="10:10" ht="9.9499999999999993" customHeight="1">
      <c r="J52" s="3"/>
    </row>
    <row r="53" spans="10:10" ht="9.9499999999999993" customHeight="1">
      <c r="J53" s="3"/>
    </row>
    <row r="54" spans="10:10" ht="9.9499999999999993" customHeight="1">
      <c r="J54" s="3"/>
    </row>
    <row r="55" spans="10:10" ht="9.9499999999999993" customHeight="1">
      <c r="J55" s="3"/>
    </row>
    <row r="56" spans="10:10" ht="9.9499999999999993" customHeight="1">
      <c r="J56" s="3"/>
    </row>
    <row r="57" spans="10:10" ht="9.9499999999999993" customHeight="1">
      <c r="J57" s="3"/>
    </row>
    <row r="58" spans="10:10" ht="9.9499999999999993" customHeight="1">
      <c r="J58" s="3"/>
    </row>
    <row r="59" spans="10:10" ht="9.9499999999999993" customHeight="1">
      <c r="J59" s="3"/>
    </row>
    <row r="60" spans="10:10" ht="9.9499999999999993" customHeight="1">
      <c r="J60" s="3"/>
    </row>
    <row r="61" spans="10:10" ht="9.9499999999999993" customHeight="1">
      <c r="J61" s="3"/>
    </row>
    <row r="62" spans="10:10" ht="9.9499999999999993" customHeight="1">
      <c r="J62" s="3"/>
    </row>
    <row r="63" spans="10:10" ht="9.9499999999999993" customHeight="1">
      <c r="J63" s="3"/>
    </row>
    <row r="64" spans="10:10" ht="9.9499999999999993" customHeight="1">
      <c r="J64" s="3"/>
    </row>
    <row r="65" spans="10:10" ht="9.9499999999999993" customHeight="1">
      <c r="J65" s="3"/>
    </row>
    <row r="66" spans="10:10" ht="9.9499999999999993" customHeight="1">
      <c r="J66" s="3"/>
    </row>
    <row r="67" spans="10:10" ht="9.9499999999999993" customHeight="1">
      <c r="J67" s="3"/>
    </row>
    <row r="68" spans="10:10" ht="15.75" customHeight="1">
      <c r="J68" s="3"/>
    </row>
    <row r="69" spans="10:10" ht="9.9499999999999993" customHeight="1">
      <c r="J69" s="3"/>
    </row>
    <row r="70" spans="10:10" ht="9.9499999999999993" customHeight="1"/>
    <row r="71" spans="10:10" ht="9.9499999999999993" customHeight="1"/>
    <row r="72" spans="10:10" ht="9.9499999999999993" customHeight="1"/>
    <row r="73" spans="10:10" ht="9.9499999999999993" customHeight="1"/>
    <row r="74" spans="10:10" ht="9.9499999999999993" customHeight="1"/>
    <row r="75" spans="10:10" ht="9.9499999999999993" customHeight="1"/>
    <row r="76" spans="10:10" ht="9.9499999999999993" customHeight="1"/>
    <row r="77" spans="10:10" ht="9.9499999999999993" customHeight="1"/>
    <row r="78" spans="10:10" ht="9.9499999999999993" customHeight="1"/>
    <row r="79" spans="10:10" ht="9.9499999999999993" customHeight="1"/>
    <row r="80" spans="10:1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sheetData>
  <mergeCells count="16">
    <mergeCell ref="J4:L4"/>
    <mergeCell ref="E5:F5"/>
    <mergeCell ref="M5:O5"/>
    <mergeCell ref="M4:Q4"/>
    <mergeCell ref="Q5:Q6"/>
    <mergeCell ref="P5:P6"/>
    <mergeCell ref="G5:G6"/>
    <mergeCell ref="L5:L6"/>
    <mergeCell ref="K5:K6"/>
    <mergeCell ref="J5:J6"/>
    <mergeCell ref="D5:D6"/>
    <mergeCell ref="B2:H2"/>
    <mergeCell ref="C5:C6"/>
    <mergeCell ref="B4:B6"/>
    <mergeCell ref="C4:H4"/>
    <mergeCell ref="H5:H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in="1" max="6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
  <sheetViews>
    <sheetView showGridLines="0" zoomScaleNormal="100" zoomScaleSheetLayoutView="100" workbookViewId="0"/>
  </sheetViews>
  <sheetFormatPr defaultColWidth="16.875" defaultRowHeight="13.5"/>
  <cols>
    <col min="1" max="1" width="8.25" style="4" customWidth="1"/>
    <col min="2" max="2" width="5.25" style="4" customWidth="1"/>
    <col min="3" max="3" width="6.125" style="4" customWidth="1"/>
    <col min="4" max="5" width="10.5" style="4" customWidth="1"/>
    <col min="6" max="7" width="5.375" style="4" customWidth="1"/>
    <col min="8" max="8" width="10.625" style="4" customWidth="1"/>
    <col min="9" max="9" width="5.375" style="4" customWidth="1"/>
    <col min="10" max="10" width="10.875" style="3" customWidth="1"/>
    <col min="11" max="11" width="5" style="3" customWidth="1"/>
    <col min="12" max="12" width="10.625" style="3" customWidth="1"/>
    <col min="13" max="16384" width="16.875" style="4"/>
  </cols>
  <sheetData>
    <row r="2" spans="1:12" ht="21" customHeight="1">
      <c r="A2" s="745" t="s">
        <v>412</v>
      </c>
      <c r="B2" s="745"/>
      <c r="C2" s="745"/>
      <c r="D2" s="745"/>
      <c r="E2" s="745"/>
      <c r="F2" s="745"/>
      <c r="G2" s="745"/>
      <c r="H2" s="745"/>
      <c r="I2" s="745"/>
      <c r="J2" s="745"/>
      <c r="K2" s="745"/>
      <c r="L2" s="745"/>
    </row>
    <row r="3" spans="1:12" ht="15" customHeight="1" thickBot="1">
      <c r="A3" s="423"/>
      <c r="B3" s="423"/>
      <c r="C3" s="423"/>
      <c r="D3" s="423"/>
      <c r="E3" s="423"/>
      <c r="F3" s="423"/>
      <c r="G3" s="423"/>
      <c r="H3" s="423"/>
      <c r="I3" s="423"/>
      <c r="J3" s="423"/>
      <c r="K3" s="423"/>
      <c r="L3" s="424" t="s">
        <v>413</v>
      </c>
    </row>
    <row r="4" spans="1:12" s="145" customFormat="1" ht="15" customHeight="1">
      <c r="A4" s="751" t="s">
        <v>183</v>
      </c>
      <c r="B4" s="747" t="s">
        <v>238</v>
      </c>
      <c r="C4" s="747" t="s">
        <v>239</v>
      </c>
      <c r="D4" s="746" t="s">
        <v>173</v>
      </c>
      <c r="E4" s="746"/>
      <c r="F4" s="753" t="s">
        <v>65</v>
      </c>
      <c r="G4" s="754"/>
      <c r="H4" s="754"/>
      <c r="I4" s="754"/>
      <c r="J4" s="754"/>
      <c r="K4" s="754"/>
      <c r="L4" s="754"/>
    </row>
    <row r="5" spans="1:12" s="145" customFormat="1" ht="15" customHeight="1">
      <c r="A5" s="751"/>
      <c r="B5" s="748"/>
      <c r="C5" s="748"/>
      <c r="D5" s="750" t="s">
        <v>64</v>
      </c>
      <c r="E5" s="744" t="s">
        <v>170</v>
      </c>
      <c r="F5" s="744" t="s">
        <v>184</v>
      </c>
      <c r="G5" s="744"/>
      <c r="H5" s="744"/>
      <c r="I5" s="744" t="s">
        <v>185</v>
      </c>
      <c r="J5" s="744"/>
      <c r="K5" s="744" t="s">
        <v>186</v>
      </c>
      <c r="L5" s="755"/>
    </row>
    <row r="6" spans="1:12" s="145" customFormat="1" ht="24" customHeight="1">
      <c r="A6" s="752"/>
      <c r="B6" s="749"/>
      <c r="C6" s="749"/>
      <c r="D6" s="749"/>
      <c r="E6" s="744"/>
      <c r="F6" s="425" t="s">
        <v>415</v>
      </c>
      <c r="G6" s="425" t="s">
        <v>188</v>
      </c>
      <c r="H6" s="426" t="s">
        <v>160</v>
      </c>
      <c r="I6" s="425" t="s">
        <v>415</v>
      </c>
      <c r="J6" s="426" t="s">
        <v>160</v>
      </c>
      <c r="K6" s="425" t="s">
        <v>415</v>
      </c>
      <c r="L6" s="427" t="s">
        <v>160</v>
      </c>
    </row>
    <row r="7" spans="1:12" s="162" customFormat="1" ht="12" customHeight="1">
      <c r="A7" s="428" t="s">
        <v>416</v>
      </c>
      <c r="B7" s="429">
        <v>18392</v>
      </c>
      <c r="C7" s="430">
        <v>233473</v>
      </c>
      <c r="D7" s="430">
        <v>4250607300</v>
      </c>
      <c r="E7" s="430">
        <v>4135825147</v>
      </c>
      <c r="F7" s="430">
        <v>42070</v>
      </c>
      <c r="G7" s="431">
        <v>3213</v>
      </c>
      <c r="H7" s="431">
        <v>5923561392</v>
      </c>
      <c r="I7" s="431">
        <v>23044</v>
      </c>
      <c r="J7" s="431">
        <v>1590673545</v>
      </c>
      <c r="K7" s="430">
        <v>6434</v>
      </c>
      <c r="L7" s="430">
        <v>1046768385</v>
      </c>
    </row>
    <row r="8" spans="1:12" s="162" customFormat="1" ht="12" customHeight="1">
      <c r="A8" s="432">
        <v>24</v>
      </c>
      <c r="B8" s="429">
        <v>18233</v>
      </c>
      <c r="C8" s="430">
        <v>235247</v>
      </c>
      <c r="D8" s="430">
        <v>4027000537</v>
      </c>
      <c r="E8" s="430">
        <v>3935300755</v>
      </c>
      <c r="F8" s="430">
        <v>42505</v>
      </c>
      <c r="G8" s="431">
        <v>3231</v>
      </c>
      <c r="H8" s="431">
        <v>6068720810</v>
      </c>
      <c r="I8" s="431">
        <v>23625</v>
      </c>
      <c r="J8" s="431">
        <v>1779390287</v>
      </c>
      <c r="K8" s="430">
        <v>6573</v>
      </c>
      <c r="L8" s="430">
        <v>1063833398</v>
      </c>
    </row>
    <row r="9" spans="1:12" s="162" customFormat="1" ht="12" customHeight="1">
      <c r="A9" s="432">
        <v>25</v>
      </c>
      <c r="B9" s="429">
        <v>18192</v>
      </c>
      <c r="C9" s="430">
        <v>236530</v>
      </c>
      <c r="D9" s="430">
        <v>3988260458</v>
      </c>
      <c r="E9" s="430">
        <v>3927777098</v>
      </c>
      <c r="F9" s="430">
        <v>41536</v>
      </c>
      <c r="G9" s="431">
        <v>3202</v>
      </c>
      <c r="H9" s="431">
        <v>5877066704</v>
      </c>
      <c r="I9" s="431">
        <v>23448</v>
      </c>
      <c r="J9" s="431">
        <v>1853830823</v>
      </c>
      <c r="K9" s="430">
        <v>6044</v>
      </c>
      <c r="L9" s="430">
        <v>961783251</v>
      </c>
    </row>
    <row r="10" spans="1:12" s="162" customFormat="1" ht="12" customHeight="1">
      <c r="A10" s="432">
        <v>26</v>
      </c>
      <c r="B10" s="429">
        <v>18303</v>
      </c>
      <c r="C10" s="430">
        <v>238072</v>
      </c>
      <c r="D10" s="430">
        <v>4211964022</v>
      </c>
      <c r="E10" s="430">
        <v>4167842457</v>
      </c>
      <c r="F10" s="430">
        <v>41145</v>
      </c>
      <c r="G10" s="431">
        <v>3228</v>
      </c>
      <c r="H10" s="431">
        <v>5918337105</v>
      </c>
      <c r="I10" s="431">
        <v>23551</v>
      </c>
      <c r="J10" s="431">
        <v>1824753473</v>
      </c>
      <c r="K10" s="430">
        <v>5663</v>
      </c>
      <c r="L10" s="430">
        <v>911429123</v>
      </c>
    </row>
    <row r="11" spans="1:12" s="162" customFormat="1" ht="12" customHeight="1" thickBot="1">
      <c r="A11" s="433">
        <v>27</v>
      </c>
      <c r="B11" s="434">
        <v>18345</v>
      </c>
      <c r="C11" s="435">
        <v>239435</v>
      </c>
      <c r="D11" s="435">
        <v>4176467507</v>
      </c>
      <c r="E11" s="435">
        <v>4130098328</v>
      </c>
      <c r="F11" s="435">
        <v>40202</v>
      </c>
      <c r="G11" s="436">
        <v>3259</v>
      </c>
      <c r="H11" s="436">
        <v>5629246364</v>
      </c>
      <c r="I11" s="436">
        <v>23112</v>
      </c>
      <c r="J11" s="436">
        <v>1772371550</v>
      </c>
      <c r="K11" s="435">
        <v>5437</v>
      </c>
      <c r="L11" s="435">
        <v>853427266</v>
      </c>
    </row>
    <row r="12" spans="1:12" s="83" customFormat="1">
      <c r="A12" s="3"/>
      <c r="B12" s="3"/>
      <c r="C12" s="3"/>
      <c r="D12" s="3"/>
      <c r="E12" s="3"/>
      <c r="F12" s="3"/>
      <c r="G12" s="3"/>
      <c r="H12" s="3"/>
      <c r="I12" s="3"/>
      <c r="J12" s="3"/>
      <c r="K12" s="3"/>
      <c r="L12" s="3"/>
    </row>
  </sheetData>
  <mergeCells count="11">
    <mergeCell ref="I5:J5"/>
    <mergeCell ref="F5:H5"/>
    <mergeCell ref="A2:L2"/>
    <mergeCell ref="D4:E4"/>
    <mergeCell ref="B4:B6"/>
    <mergeCell ref="C4:C6"/>
    <mergeCell ref="D5:D6"/>
    <mergeCell ref="E5:E6"/>
    <mergeCell ref="A4:A6"/>
    <mergeCell ref="F4:L4"/>
    <mergeCell ref="K5:L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0"/>
  <sheetViews>
    <sheetView showGridLines="0" view="pageBreakPreview" zoomScale="90" zoomScaleNormal="100" zoomScaleSheetLayoutView="90" workbookViewId="0"/>
  </sheetViews>
  <sheetFormatPr defaultColWidth="16.875" defaultRowHeight="13.5"/>
  <cols>
    <col min="1" max="1" width="16.875" style="409"/>
    <col min="2" max="2" width="12.125" style="409" customWidth="1"/>
    <col min="3" max="4" width="7" style="409" customWidth="1"/>
    <col min="5" max="5" width="10.375" style="409" customWidth="1"/>
    <col min="6" max="6" width="7" style="409" customWidth="1"/>
    <col min="7" max="7" width="7.625" style="409" customWidth="1"/>
    <col min="8" max="8" width="7" style="409" customWidth="1"/>
    <col min="9" max="9" width="7.375" style="409" customWidth="1"/>
    <col min="10" max="10" width="6.5" style="409" customWidth="1"/>
    <col min="11" max="11" width="7.375" style="409" customWidth="1"/>
    <col min="12" max="12" width="7" style="409" customWidth="1"/>
    <col min="13" max="13" width="7.375" style="409" customWidth="1"/>
    <col min="14" max="14" width="0.5" style="409" customWidth="1"/>
    <col min="15" max="15" width="7.625" style="3" customWidth="1"/>
    <col min="16" max="17" width="7.625" style="409" customWidth="1"/>
    <col min="18" max="18" width="9.5" style="409" customWidth="1"/>
    <col min="19" max="19" width="6.625" style="409" customWidth="1"/>
    <col min="20" max="20" width="7.625" style="409" customWidth="1"/>
    <col min="21" max="21" width="6.625" style="409" customWidth="1"/>
    <col min="22" max="22" width="7.625" style="409" customWidth="1"/>
    <col min="23" max="23" width="6.625" style="409" customWidth="1"/>
    <col min="24" max="24" width="7.625" style="409" customWidth="1"/>
    <col min="25" max="25" width="8.5" style="409" customWidth="1"/>
    <col min="26" max="26" width="10.5" style="409" customWidth="1"/>
    <col min="27" max="16384" width="16.875" style="409"/>
  </cols>
  <sheetData>
    <row r="2" spans="1:26" s="2" customFormat="1" ht="21">
      <c r="A2" s="7"/>
      <c r="B2" s="536" t="s">
        <v>421</v>
      </c>
      <c r="C2" s="536"/>
      <c r="D2" s="536"/>
      <c r="E2" s="536"/>
      <c r="F2" s="536"/>
      <c r="G2" s="536"/>
      <c r="H2" s="536"/>
      <c r="I2" s="536"/>
      <c r="J2" s="536"/>
      <c r="K2" s="536"/>
      <c r="L2" s="536"/>
      <c r="M2" s="536"/>
      <c r="N2" s="368"/>
      <c r="O2" s="369"/>
      <c r="P2" s="368"/>
      <c r="Q2" s="370"/>
      <c r="R2" s="368"/>
      <c r="S2" s="368"/>
      <c r="T2" s="368"/>
      <c r="U2" s="368"/>
      <c r="V2" s="368"/>
      <c r="W2" s="368"/>
      <c r="X2" s="368"/>
      <c r="Y2" s="368"/>
      <c r="Z2" s="371"/>
    </row>
    <row r="3" spans="1:26" ht="15" customHeight="1" thickBot="1">
      <c r="B3" s="372"/>
      <c r="C3" s="372"/>
      <c r="D3" s="372"/>
      <c r="E3" s="372"/>
      <c r="F3" s="372"/>
      <c r="G3" s="372"/>
      <c r="H3" s="372"/>
      <c r="I3" s="372"/>
      <c r="J3" s="372"/>
      <c r="K3" s="372"/>
      <c r="L3" s="372"/>
      <c r="M3" s="372"/>
      <c r="N3" s="373"/>
      <c r="O3" s="372"/>
      <c r="P3" s="372"/>
      <c r="Q3" s="372"/>
      <c r="R3" s="372"/>
      <c r="S3" s="372"/>
      <c r="T3" s="372"/>
      <c r="U3" s="372"/>
      <c r="V3" s="372"/>
      <c r="W3" s="372"/>
      <c r="X3" s="372"/>
      <c r="Y3" s="374"/>
      <c r="Z3" s="374" t="s">
        <v>305</v>
      </c>
    </row>
    <row r="4" spans="1:26" ht="15" customHeight="1">
      <c r="B4" s="531" t="s">
        <v>7</v>
      </c>
      <c r="C4" s="375" t="s">
        <v>0</v>
      </c>
      <c r="D4" s="376"/>
      <c r="E4" s="376"/>
      <c r="F4" s="377" t="s">
        <v>1</v>
      </c>
      <c r="G4" s="378"/>
      <c r="H4" s="377" t="s">
        <v>2</v>
      </c>
      <c r="I4" s="378"/>
      <c r="J4" s="377" t="s">
        <v>3</v>
      </c>
      <c r="K4" s="379"/>
      <c r="L4" s="539" t="s">
        <v>318</v>
      </c>
      <c r="M4" s="540"/>
      <c r="N4" s="373"/>
      <c r="O4" s="537" t="s">
        <v>120</v>
      </c>
      <c r="P4" s="537"/>
      <c r="Q4" s="537"/>
      <c r="R4" s="531"/>
      <c r="S4" s="530" t="s">
        <v>4</v>
      </c>
      <c r="T4" s="531"/>
      <c r="U4" s="530" t="s">
        <v>5</v>
      </c>
      <c r="V4" s="531"/>
      <c r="W4" s="530" t="s">
        <v>6</v>
      </c>
      <c r="X4" s="531"/>
      <c r="Y4" s="532" t="s">
        <v>265</v>
      </c>
      <c r="Z4" s="523" t="s">
        <v>422</v>
      </c>
    </row>
    <row r="5" spans="1:26" ht="15" customHeight="1">
      <c r="B5" s="537"/>
      <c r="C5" s="543" t="s">
        <v>319</v>
      </c>
      <c r="D5" s="543" t="s">
        <v>320</v>
      </c>
      <c r="E5" s="528" t="s">
        <v>321</v>
      </c>
      <c r="F5" s="526" t="s">
        <v>11</v>
      </c>
      <c r="G5" s="526" t="s">
        <v>322</v>
      </c>
      <c r="H5" s="526" t="s">
        <v>11</v>
      </c>
      <c r="I5" s="526" t="s">
        <v>322</v>
      </c>
      <c r="J5" s="526" t="s">
        <v>11</v>
      </c>
      <c r="K5" s="526" t="s">
        <v>322</v>
      </c>
      <c r="L5" s="526" t="s">
        <v>11</v>
      </c>
      <c r="M5" s="541" t="s">
        <v>322</v>
      </c>
      <c r="N5" s="373"/>
      <c r="O5" s="535" t="s">
        <v>121</v>
      </c>
      <c r="P5" s="528"/>
      <c r="Q5" s="528"/>
      <c r="R5" s="526" t="s">
        <v>322</v>
      </c>
      <c r="S5" s="528" t="s">
        <v>11</v>
      </c>
      <c r="T5" s="526" t="s">
        <v>322</v>
      </c>
      <c r="U5" s="528" t="s">
        <v>11</v>
      </c>
      <c r="V5" s="526" t="s">
        <v>322</v>
      </c>
      <c r="W5" s="528" t="s">
        <v>11</v>
      </c>
      <c r="X5" s="526" t="s">
        <v>322</v>
      </c>
      <c r="Y5" s="533"/>
      <c r="Z5" s="524"/>
    </row>
    <row r="6" spans="1:26" ht="15" customHeight="1" thickBot="1">
      <c r="B6" s="538"/>
      <c r="C6" s="544"/>
      <c r="D6" s="544"/>
      <c r="E6" s="529"/>
      <c r="F6" s="527"/>
      <c r="G6" s="527"/>
      <c r="H6" s="527"/>
      <c r="I6" s="527"/>
      <c r="J6" s="527"/>
      <c r="K6" s="527"/>
      <c r="L6" s="527"/>
      <c r="M6" s="542"/>
      <c r="N6" s="372"/>
      <c r="O6" s="453" t="s">
        <v>8</v>
      </c>
      <c r="P6" s="454" t="s">
        <v>9</v>
      </c>
      <c r="Q6" s="454" t="s">
        <v>10</v>
      </c>
      <c r="R6" s="527"/>
      <c r="S6" s="529"/>
      <c r="T6" s="527"/>
      <c r="U6" s="529"/>
      <c r="V6" s="527"/>
      <c r="W6" s="529"/>
      <c r="X6" s="527"/>
      <c r="Y6" s="534"/>
      <c r="Z6" s="525"/>
    </row>
    <row r="7" spans="1:26" ht="15" customHeight="1">
      <c r="B7" s="411" t="s">
        <v>423</v>
      </c>
      <c r="C7" s="383">
        <v>10716</v>
      </c>
      <c r="D7" s="383">
        <v>14776</v>
      </c>
      <c r="E7" s="383">
        <v>1973601</v>
      </c>
      <c r="F7" s="383">
        <v>13115</v>
      </c>
      <c r="G7" s="383">
        <v>635317</v>
      </c>
      <c r="H7" s="383">
        <v>10520</v>
      </c>
      <c r="I7" s="383">
        <v>161098</v>
      </c>
      <c r="J7" s="383">
        <v>1001</v>
      </c>
      <c r="K7" s="383">
        <v>11760</v>
      </c>
      <c r="L7" s="383">
        <v>1985</v>
      </c>
      <c r="M7" s="384">
        <v>46629</v>
      </c>
      <c r="N7" s="373"/>
      <c r="O7" s="384">
        <v>12868</v>
      </c>
      <c r="P7" s="384">
        <v>1268</v>
      </c>
      <c r="Q7" s="384">
        <v>11599</v>
      </c>
      <c r="R7" s="384">
        <v>1085290</v>
      </c>
      <c r="S7" s="384">
        <v>1</v>
      </c>
      <c r="T7" s="384">
        <v>345</v>
      </c>
      <c r="U7" s="384">
        <v>356</v>
      </c>
      <c r="V7" s="384">
        <v>5348</v>
      </c>
      <c r="W7" s="384">
        <v>18</v>
      </c>
      <c r="X7" s="384">
        <v>3368</v>
      </c>
      <c r="Y7" s="384">
        <v>24448</v>
      </c>
      <c r="Z7" s="382" t="s">
        <v>424</v>
      </c>
    </row>
    <row r="8" spans="1:26" ht="15" customHeight="1">
      <c r="B8" s="411">
        <v>24</v>
      </c>
      <c r="C8" s="385">
        <v>10942</v>
      </c>
      <c r="D8" s="384">
        <v>14998</v>
      </c>
      <c r="E8" s="384">
        <v>1994400</v>
      </c>
      <c r="F8" s="384">
        <v>13185</v>
      </c>
      <c r="G8" s="384">
        <v>645548</v>
      </c>
      <c r="H8" s="384">
        <v>10772</v>
      </c>
      <c r="I8" s="384">
        <v>167765</v>
      </c>
      <c r="J8" s="384">
        <v>966</v>
      </c>
      <c r="K8" s="384">
        <v>11415</v>
      </c>
      <c r="L8" s="384">
        <v>2089</v>
      </c>
      <c r="M8" s="384">
        <v>49161</v>
      </c>
      <c r="N8" s="373"/>
      <c r="O8" s="384">
        <v>13167</v>
      </c>
      <c r="P8" s="384">
        <v>1277</v>
      </c>
      <c r="Q8" s="384">
        <v>11890</v>
      </c>
      <c r="R8" s="384">
        <v>1085184</v>
      </c>
      <c r="S8" s="384">
        <v>1</v>
      </c>
      <c r="T8" s="384">
        <v>239</v>
      </c>
      <c r="U8" s="384">
        <v>389</v>
      </c>
      <c r="V8" s="384">
        <v>6060</v>
      </c>
      <c r="W8" s="384">
        <v>13</v>
      </c>
      <c r="X8" s="384">
        <v>2930</v>
      </c>
      <c r="Y8" s="384">
        <v>26098</v>
      </c>
      <c r="Z8" s="382" t="s">
        <v>424</v>
      </c>
    </row>
    <row r="9" spans="1:26" ht="15" customHeight="1">
      <c r="B9" s="412">
        <v>25</v>
      </c>
      <c r="C9" s="385">
        <v>10859</v>
      </c>
      <c r="D9" s="384">
        <v>14710</v>
      </c>
      <c r="E9" s="384">
        <v>1966510</v>
      </c>
      <c r="F9" s="384">
        <v>12862</v>
      </c>
      <c r="G9" s="384">
        <v>618930</v>
      </c>
      <c r="H9" s="384">
        <v>10580</v>
      </c>
      <c r="I9" s="384">
        <v>166916</v>
      </c>
      <c r="J9" s="384">
        <v>884</v>
      </c>
      <c r="K9" s="384">
        <v>10360</v>
      </c>
      <c r="L9" s="384">
        <v>2182</v>
      </c>
      <c r="M9" s="384">
        <v>48524</v>
      </c>
      <c r="N9" s="373"/>
      <c r="O9" s="384">
        <v>13040</v>
      </c>
      <c r="P9" s="384">
        <v>1252</v>
      </c>
      <c r="Q9" s="384">
        <v>11788</v>
      </c>
      <c r="R9" s="384">
        <v>1086974</v>
      </c>
      <c r="S9" s="384">
        <v>1</v>
      </c>
      <c r="T9" s="384">
        <v>219</v>
      </c>
      <c r="U9" s="384">
        <v>389</v>
      </c>
      <c r="V9" s="384">
        <v>5733</v>
      </c>
      <c r="W9" s="384">
        <v>16</v>
      </c>
      <c r="X9" s="384">
        <v>2804</v>
      </c>
      <c r="Y9" s="384">
        <v>26050</v>
      </c>
      <c r="Z9" s="382" t="s">
        <v>424</v>
      </c>
    </row>
    <row r="10" spans="1:26" ht="15" customHeight="1">
      <c r="B10" s="412">
        <v>26</v>
      </c>
      <c r="C10" s="385">
        <v>10881</v>
      </c>
      <c r="D10" s="383">
        <v>14567</v>
      </c>
      <c r="E10" s="383">
        <v>1947351</v>
      </c>
      <c r="F10" s="383">
        <v>12775</v>
      </c>
      <c r="G10" s="383">
        <v>622637</v>
      </c>
      <c r="H10" s="383">
        <v>10515</v>
      </c>
      <c r="I10" s="383">
        <v>169588</v>
      </c>
      <c r="J10" s="383">
        <v>834</v>
      </c>
      <c r="K10" s="383">
        <v>10101</v>
      </c>
      <c r="L10" s="383">
        <v>2247</v>
      </c>
      <c r="M10" s="384">
        <v>48132</v>
      </c>
      <c r="N10" s="373"/>
      <c r="O10" s="384">
        <v>12988</v>
      </c>
      <c r="P10" s="384">
        <v>1244</v>
      </c>
      <c r="Q10" s="384">
        <v>11744</v>
      </c>
      <c r="R10" s="384">
        <v>1062460</v>
      </c>
      <c r="S10" s="384">
        <v>1</v>
      </c>
      <c r="T10" s="384">
        <v>219</v>
      </c>
      <c r="U10" s="384">
        <v>347</v>
      </c>
      <c r="V10" s="384">
        <v>5434</v>
      </c>
      <c r="W10" s="384">
        <v>15</v>
      </c>
      <c r="X10" s="384">
        <v>2798</v>
      </c>
      <c r="Y10" s="384">
        <v>25949</v>
      </c>
      <c r="Z10" s="455">
        <v>33</v>
      </c>
    </row>
    <row r="11" spans="1:26" ht="15" customHeight="1" thickBot="1">
      <c r="B11" s="411">
        <v>27</v>
      </c>
      <c r="C11" s="380">
        <v>10854</v>
      </c>
      <c r="D11" s="380">
        <v>14336</v>
      </c>
      <c r="E11" s="380">
        <v>1934353</v>
      </c>
      <c r="F11" s="380">
        <v>12479</v>
      </c>
      <c r="G11" s="380">
        <v>599075</v>
      </c>
      <c r="H11" s="380">
        <v>10373</v>
      </c>
      <c r="I11" s="380">
        <v>171360</v>
      </c>
      <c r="J11" s="380">
        <v>795</v>
      </c>
      <c r="K11" s="380">
        <v>9603</v>
      </c>
      <c r="L11" s="380">
        <v>2346</v>
      </c>
      <c r="M11" s="381">
        <v>48472</v>
      </c>
      <c r="N11" s="373"/>
      <c r="O11" s="456">
        <v>12858</v>
      </c>
      <c r="P11" s="456">
        <v>1211</v>
      </c>
      <c r="Q11" s="456">
        <v>11647</v>
      </c>
      <c r="R11" s="456">
        <v>1071127</v>
      </c>
      <c r="S11" s="457">
        <v>1</v>
      </c>
      <c r="T11" s="456">
        <v>94</v>
      </c>
      <c r="U11" s="456">
        <v>306</v>
      </c>
      <c r="V11" s="456">
        <v>4903</v>
      </c>
      <c r="W11" s="456">
        <v>16</v>
      </c>
      <c r="X11" s="456">
        <v>2810</v>
      </c>
      <c r="Y11" s="456">
        <v>26860</v>
      </c>
      <c r="Z11" s="374">
        <v>49</v>
      </c>
    </row>
    <row r="12" spans="1:26" ht="17.100000000000001" customHeight="1">
      <c r="B12" s="386" t="s">
        <v>389</v>
      </c>
      <c r="C12" s="386"/>
      <c r="D12" s="386"/>
      <c r="E12" s="386"/>
      <c r="F12" s="386"/>
      <c r="G12" s="386"/>
      <c r="H12" s="386"/>
      <c r="I12" s="386"/>
      <c r="J12" s="386"/>
      <c r="K12" s="386"/>
      <c r="L12" s="386"/>
      <c r="M12" s="386"/>
      <c r="N12" s="373"/>
      <c r="O12" s="373"/>
      <c r="P12" s="373"/>
      <c r="Q12" s="373"/>
      <c r="R12" s="373"/>
      <c r="S12" s="373"/>
      <c r="T12" s="373"/>
      <c r="U12" s="373"/>
      <c r="V12" s="373"/>
      <c r="W12" s="373"/>
      <c r="X12" s="373"/>
      <c r="Y12" s="387"/>
      <c r="Z12" s="388"/>
    </row>
    <row r="13" spans="1:26" ht="17.100000000000001" customHeight="1">
      <c r="B13" s="373" t="s">
        <v>240</v>
      </c>
      <c r="C13" s="387"/>
      <c r="D13" s="389"/>
      <c r="E13" s="387"/>
      <c r="F13" s="387"/>
      <c r="G13" s="387"/>
      <c r="H13" s="387"/>
      <c r="I13" s="387"/>
      <c r="J13" s="387"/>
      <c r="K13" s="387"/>
      <c r="L13" s="387"/>
      <c r="M13" s="387"/>
      <c r="N13" s="387"/>
      <c r="O13" s="373"/>
      <c r="P13" s="387"/>
      <c r="Q13" s="387"/>
      <c r="R13" s="387"/>
      <c r="S13" s="387"/>
      <c r="T13" s="387"/>
      <c r="U13" s="387"/>
      <c r="V13" s="387"/>
      <c r="W13" s="387"/>
      <c r="X13" s="387"/>
      <c r="Y13" s="387"/>
      <c r="Z13" s="388"/>
    </row>
    <row r="14" spans="1:26" ht="9.9499999999999993" customHeight="1"/>
    <row r="15" spans="1:26" ht="9.9499999999999993" customHeight="1"/>
    <row r="16" spans="1:26"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sheetData>
  <mergeCells count="28">
    <mergeCell ref="B2:M2"/>
    <mergeCell ref="B4:B6"/>
    <mergeCell ref="L4:M4"/>
    <mergeCell ref="O4:R4"/>
    <mergeCell ref="S4:T4"/>
    <mergeCell ref="J5:J6"/>
    <mergeCell ref="K5:K6"/>
    <mergeCell ref="L5:L6"/>
    <mergeCell ref="M5:M6"/>
    <mergeCell ref="T5:T6"/>
    <mergeCell ref="H5:H6"/>
    <mergeCell ref="I5:I6"/>
    <mergeCell ref="C5:C6"/>
    <mergeCell ref="D5:D6"/>
    <mergeCell ref="E5:E6"/>
    <mergeCell ref="F5:F6"/>
    <mergeCell ref="Z4:Z6"/>
    <mergeCell ref="G5:G6"/>
    <mergeCell ref="U5:U6"/>
    <mergeCell ref="V5:V6"/>
    <mergeCell ref="W4:X4"/>
    <mergeCell ref="Y4:Y6"/>
    <mergeCell ref="U4:V4"/>
    <mergeCell ref="W5:W6"/>
    <mergeCell ref="X5:X6"/>
    <mergeCell ref="O5:Q5"/>
    <mergeCell ref="R5:R6"/>
    <mergeCell ref="S5:S6"/>
  </mergeCells>
  <phoneticPr fontId="3"/>
  <printOptions horizontalCentered="1"/>
  <pageMargins left="0.51181102362204722" right="0.51181102362204722" top="0.74803149606299213" bottom="0.74803149606299213" header="0.51181102362204722" footer="0.51181102362204722"/>
  <pageSetup paperSize="9" scale="91" orientation="portrait" r:id="rId1"/>
  <headerFooter alignWithMargins="0"/>
  <colBreaks count="1" manualBreakCount="1">
    <brk id="14" min="1"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showGridLines="0" zoomScaleNormal="100" zoomScaleSheetLayoutView="100" workbookViewId="0"/>
  </sheetViews>
  <sheetFormatPr defaultColWidth="16.875" defaultRowHeight="13.5"/>
  <cols>
    <col min="1" max="1" width="16.875" style="4"/>
    <col min="2" max="2" width="8.25" style="4" customWidth="1"/>
    <col min="3" max="3" width="3.875" style="4" customWidth="1"/>
    <col min="4" max="4" width="10.125" style="4" customWidth="1"/>
    <col min="5" max="5" width="3.875" style="4" customWidth="1"/>
    <col min="6" max="6" width="10.125" style="4" customWidth="1"/>
    <col min="7" max="7" width="3.875" style="4" customWidth="1"/>
    <col min="8" max="8" width="9.625" style="4" customWidth="1"/>
    <col min="9" max="9" width="3.875" style="4" customWidth="1"/>
    <col min="10" max="10" width="9.625" style="4" customWidth="1"/>
    <col min="11" max="11" width="3.875" style="3" customWidth="1"/>
    <col min="12" max="12" width="9.625" style="3" customWidth="1"/>
    <col min="13" max="13" width="5.625" style="3" customWidth="1"/>
    <col min="14" max="14" width="11.375" style="3" customWidth="1"/>
    <col min="15" max="16384" width="16.875" style="4"/>
  </cols>
  <sheetData>
    <row r="2" spans="1:14" ht="21">
      <c r="A2" s="28"/>
      <c r="B2" s="437"/>
      <c r="C2" s="437"/>
      <c r="D2" s="438" t="s">
        <v>417</v>
      </c>
      <c r="E2" s="438"/>
      <c r="F2" s="438"/>
      <c r="G2" s="438"/>
      <c r="H2" s="438"/>
      <c r="I2" s="437"/>
      <c r="J2" s="437"/>
      <c r="K2" s="437"/>
      <c r="L2" s="439"/>
      <c r="M2" s="439"/>
      <c r="N2" s="439"/>
    </row>
    <row r="3" spans="1:14">
      <c r="B3" s="439"/>
      <c r="C3" s="439"/>
      <c r="D3" s="439"/>
      <c r="E3" s="439"/>
      <c r="F3" s="439"/>
      <c r="G3" s="439"/>
      <c r="H3" s="439"/>
      <c r="I3" s="439"/>
      <c r="J3" s="439"/>
      <c r="K3" s="439"/>
      <c r="L3" s="439"/>
      <c r="M3" s="450" t="s">
        <v>418</v>
      </c>
      <c r="N3" s="439"/>
    </row>
    <row r="4" spans="1:14" s="15" customFormat="1" ht="12" customHeight="1" thickBot="1">
      <c r="B4" s="440"/>
      <c r="C4" s="440"/>
      <c r="D4" s="440"/>
      <c r="E4" s="440"/>
      <c r="F4" s="440"/>
      <c r="G4" s="440"/>
      <c r="H4" s="440"/>
      <c r="I4" s="440"/>
      <c r="J4" s="440"/>
      <c r="K4" s="440"/>
      <c r="L4" s="440"/>
      <c r="M4" s="440"/>
      <c r="N4" s="440"/>
    </row>
    <row r="5" spans="1:14" s="162" customFormat="1" ht="15" customHeight="1">
      <c r="B5" s="760" t="s">
        <v>419</v>
      </c>
      <c r="C5" s="758" t="s">
        <v>263</v>
      </c>
      <c r="D5" s="759"/>
      <c r="E5" s="759"/>
      <c r="F5" s="759"/>
      <c r="G5" s="759"/>
      <c r="H5" s="759"/>
      <c r="I5" s="759"/>
      <c r="J5" s="759"/>
      <c r="K5" s="759"/>
      <c r="L5" s="759"/>
      <c r="M5" s="759"/>
      <c r="N5" s="759"/>
    </row>
    <row r="6" spans="1:14" s="162" customFormat="1" ht="30" customHeight="1">
      <c r="B6" s="761"/>
      <c r="C6" s="765" t="s">
        <v>189</v>
      </c>
      <c r="D6" s="766"/>
      <c r="E6" s="767" t="s">
        <v>190</v>
      </c>
      <c r="F6" s="766"/>
      <c r="G6" s="763" t="s">
        <v>191</v>
      </c>
      <c r="H6" s="764"/>
      <c r="I6" s="763" t="s">
        <v>192</v>
      </c>
      <c r="J6" s="764"/>
      <c r="K6" s="763" t="s">
        <v>182</v>
      </c>
      <c r="L6" s="764"/>
      <c r="M6" s="767" t="s">
        <v>116</v>
      </c>
      <c r="N6" s="768"/>
    </row>
    <row r="7" spans="1:14" s="162" customFormat="1" ht="24" customHeight="1">
      <c r="B7" s="762"/>
      <c r="C7" s="441" t="s">
        <v>187</v>
      </c>
      <c r="D7" s="442" t="s">
        <v>420</v>
      </c>
      <c r="E7" s="441" t="s">
        <v>187</v>
      </c>
      <c r="F7" s="442" t="s">
        <v>420</v>
      </c>
      <c r="G7" s="441" t="s">
        <v>187</v>
      </c>
      <c r="H7" s="442" t="s">
        <v>420</v>
      </c>
      <c r="I7" s="441" t="s">
        <v>187</v>
      </c>
      <c r="J7" s="442" t="s">
        <v>420</v>
      </c>
      <c r="K7" s="441" t="s">
        <v>187</v>
      </c>
      <c r="L7" s="442" t="s">
        <v>420</v>
      </c>
      <c r="M7" s="441" t="s">
        <v>414</v>
      </c>
      <c r="N7" s="443" t="s">
        <v>420</v>
      </c>
    </row>
    <row r="8" spans="1:14" s="162" customFormat="1" ht="12" customHeight="1">
      <c r="B8" s="444" t="s">
        <v>382</v>
      </c>
      <c r="C8" s="445">
        <v>186</v>
      </c>
      <c r="D8" s="431">
        <v>315933375</v>
      </c>
      <c r="E8" s="431">
        <v>7</v>
      </c>
      <c r="F8" s="431">
        <v>45545207</v>
      </c>
      <c r="G8" s="431">
        <v>24</v>
      </c>
      <c r="H8" s="431">
        <v>14928960</v>
      </c>
      <c r="I8" s="431">
        <v>390</v>
      </c>
      <c r="J8" s="431">
        <v>43444515</v>
      </c>
      <c r="K8" s="431">
        <v>33</v>
      </c>
      <c r="L8" s="431">
        <v>914004</v>
      </c>
      <c r="M8" s="431">
        <v>11952</v>
      </c>
      <c r="N8" s="431">
        <v>2865353401</v>
      </c>
    </row>
    <row r="9" spans="1:14" s="162" customFormat="1" ht="12" customHeight="1">
      <c r="B9" s="446">
        <v>24</v>
      </c>
      <c r="C9" s="445">
        <v>171</v>
      </c>
      <c r="D9" s="431">
        <v>270966820</v>
      </c>
      <c r="E9" s="431">
        <v>3</v>
      </c>
      <c r="F9" s="431">
        <v>22555108</v>
      </c>
      <c r="G9" s="431">
        <v>26</v>
      </c>
      <c r="H9" s="431">
        <v>16192680</v>
      </c>
      <c r="I9" s="431">
        <v>367</v>
      </c>
      <c r="J9" s="431">
        <v>42685494</v>
      </c>
      <c r="K9" s="431">
        <v>17</v>
      </c>
      <c r="L9" s="431">
        <v>444805</v>
      </c>
      <c r="M9" s="431">
        <v>11713</v>
      </c>
      <c r="N9" s="431">
        <v>2872651218</v>
      </c>
    </row>
    <row r="10" spans="1:14" s="162" customFormat="1" ht="12" customHeight="1">
      <c r="B10" s="446">
        <v>25</v>
      </c>
      <c r="C10" s="445">
        <v>178</v>
      </c>
      <c r="D10" s="431">
        <v>271834014</v>
      </c>
      <c r="E10" s="431">
        <v>1</v>
      </c>
      <c r="F10" s="431">
        <v>7753000</v>
      </c>
      <c r="G10" s="431">
        <v>13</v>
      </c>
      <c r="H10" s="431">
        <v>10201050</v>
      </c>
      <c r="I10" s="431">
        <v>349</v>
      </c>
      <c r="J10" s="431">
        <v>39723048</v>
      </c>
      <c r="K10" s="431">
        <v>22</v>
      </c>
      <c r="L10" s="431">
        <v>617791</v>
      </c>
      <c r="M10" s="431">
        <v>11481</v>
      </c>
      <c r="N10" s="431">
        <v>2731323727</v>
      </c>
    </row>
    <row r="11" spans="1:14" s="162" customFormat="1" ht="12" customHeight="1">
      <c r="B11" s="446">
        <v>26</v>
      </c>
      <c r="C11" s="445">
        <v>203</v>
      </c>
      <c r="D11" s="431">
        <v>330233069</v>
      </c>
      <c r="E11" s="431">
        <v>7</v>
      </c>
      <c r="F11" s="431">
        <v>59441669</v>
      </c>
      <c r="G11" s="431">
        <v>25</v>
      </c>
      <c r="H11" s="431">
        <v>19786530</v>
      </c>
      <c r="I11" s="431">
        <v>347</v>
      </c>
      <c r="J11" s="431">
        <v>39752009</v>
      </c>
      <c r="K11" s="431">
        <v>15</v>
      </c>
      <c r="L11" s="431">
        <v>412085</v>
      </c>
      <c r="M11" s="431">
        <v>11334</v>
      </c>
      <c r="N11" s="431">
        <v>2732529147</v>
      </c>
    </row>
    <row r="12" spans="1:14" s="162" customFormat="1" ht="12" customHeight="1" thickBot="1">
      <c r="B12" s="447">
        <v>27</v>
      </c>
      <c r="C12" s="448">
        <v>176</v>
      </c>
      <c r="D12" s="436">
        <v>296484143</v>
      </c>
      <c r="E12" s="436">
        <v>4</v>
      </c>
      <c r="F12" s="436">
        <v>14358700</v>
      </c>
      <c r="G12" s="436">
        <v>20</v>
      </c>
      <c r="H12" s="436">
        <v>10954455</v>
      </c>
      <c r="I12" s="436">
        <v>337</v>
      </c>
      <c r="J12" s="436">
        <v>38437144</v>
      </c>
      <c r="K12" s="436">
        <v>16</v>
      </c>
      <c r="L12" s="436">
        <v>431581</v>
      </c>
      <c r="M12" s="436">
        <v>11100</v>
      </c>
      <c r="N12" s="436">
        <v>2642781525</v>
      </c>
    </row>
    <row r="13" spans="1:14" ht="16.5" customHeight="1">
      <c r="B13" s="756" t="s">
        <v>119</v>
      </c>
      <c r="C13" s="756"/>
      <c r="D13" s="756"/>
      <c r="E13" s="756"/>
      <c r="F13" s="756"/>
      <c r="G13" s="449"/>
      <c r="H13" s="222"/>
      <c r="I13" s="449"/>
      <c r="J13" s="449"/>
      <c r="K13" s="222"/>
      <c r="L13" s="222"/>
      <c r="M13" s="222"/>
      <c r="N13" s="222"/>
    </row>
    <row r="14" spans="1:14">
      <c r="B14" s="757"/>
      <c r="C14" s="757"/>
      <c r="D14" s="757"/>
      <c r="E14" s="757"/>
      <c r="F14" s="757"/>
      <c r="K14" s="4"/>
      <c r="L14" s="4"/>
      <c r="M14" s="4"/>
      <c r="N14" s="4"/>
    </row>
  </sheetData>
  <mergeCells count="10">
    <mergeCell ref="B13:F13"/>
    <mergeCell ref="B14:F14"/>
    <mergeCell ref="C5:N5"/>
    <mergeCell ref="B5:B7"/>
    <mergeCell ref="I6:J6"/>
    <mergeCell ref="G6:H6"/>
    <mergeCell ref="C6:D6"/>
    <mergeCell ref="E6:F6"/>
    <mergeCell ref="M6:N6"/>
    <mergeCell ref="K6:L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showGridLines="0" zoomScaleNormal="100" zoomScaleSheetLayoutView="100" workbookViewId="0"/>
  </sheetViews>
  <sheetFormatPr defaultColWidth="16.875" defaultRowHeight="13.5"/>
  <cols>
    <col min="1" max="1" width="11.75" style="3" customWidth="1"/>
    <col min="2" max="2" width="2.875" style="4" customWidth="1"/>
    <col min="3" max="3" width="11.375" style="4" customWidth="1"/>
    <col min="4" max="4" width="4.75" style="4" customWidth="1"/>
    <col min="5" max="5" width="10.5" style="4" bestFit="1" customWidth="1"/>
    <col min="6" max="6" width="10.5" style="3" bestFit="1" customWidth="1"/>
    <col min="7" max="8" width="10.5" style="4" bestFit="1" customWidth="1"/>
    <col min="9" max="9" width="7.5" style="4" customWidth="1"/>
    <col min="10" max="10" width="7.25" style="4" customWidth="1"/>
    <col min="11" max="11" width="8.25" style="4" bestFit="1" customWidth="1"/>
    <col min="12" max="12" width="8.125" style="4" customWidth="1"/>
    <col min="13" max="16384" width="16.875" style="4"/>
  </cols>
  <sheetData>
    <row r="2" spans="1:14" ht="21" customHeight="1">
      <c r="B2" s="780" t="s">
        <v>481</v>
      </c>
      <c r="C2" s="780"/>
      <c r="D2" s="780"/>
      <c r="E2" s="780"/>
      <c r="F2" s="780"/>
      <c r="G2" s="780"/>
      <c r="H2" s="780"/>
      <c r="I2" s="780"/>
      <c r="J2" s="780"/>
      <c r="K2" s="780"/>
      <c r="L2" s="780"/>
    </row>
    <row r="3" spans="1:14" ht="14.25" customHeight="1" thickBot="1">
      <c r="B3" s="501"/>
      <c r="C3" s="501"/>
      <c r="D3" s="501"/>
      <c r="E3" s="501"/>
      <c r="F3" s="501"/>
      <c r="G3" s="501"/>
      <c r="H3" s="501"/>
      <c r="I3" s="501"/>
      <c r="J3" s="501"/>
      <c r="K3" s="501"/>
      <c r="L3" s="502" t="s">
        <v>482</v>
      </c>
    </row>
    <row r="4" spans="1:14" s="137" customFormat="1" ht="14.25" customHeight="1">
      <c r="A4" s="16"/>
      <c r="B4" s="787" t="s">
        <v>105</v>
      </c>
      <c r="C4" s="788"/>
      <c r="D4" s="781" t="s">
        <v>264</v>
      </c>
      <c r="E4" s="785" t="s">
        <v>483</v>
      </c>
      <c r="F4" s="786"/>
      <c r="G4" s="786"/>
      <c r="H4" s="786"/>
      <c r="I4" s="786"/>
      <c r="J4" s="786"/>
      <c r="K4" s="786"/>
      <c r="L4" s="786"/>
    </row>
    <row r="5" spans="1:14" s="137" customFormat="1" ht="27" customHeight="1">
      <c r="A5" s="16"/>
      <c r="B5" s="789"/>
      <c r="C5" s="790"/>
      <c r="D5" s="782"/>
      <c r="E5" s="503" t="s">
        <v>8</v>
      </c>
      <c r="F5" s="504" t="s">
        <v>106</v>
      </c>
      <c r="G5" s="504" t="s">
        <v>107</v>
      </c>
      <c r="H5" s="504" t="s">
        <v>108</v>
      </c>
      <c r="I5" s="504" t="s">
        <v>109</v>
      </c>
      <c r="J5" s="504" t="s">
        <v>484</v>
      </c>
      <c r="K5" s="504" t="s">
        <v>485</v>
      </c>
      <c r="L5" s="505" t="s">
        <v>110</v>
      </c>
    </row>
    <row r="6" spans="1:14" s="137" customFormat="1" ht="9.9499999999999993" customHeight="1">
      <c r="A6" s="16"/>
      <c r="B6" s="791">
        <v>25</v>
      </c>
      <c r="C6" s="792"/>
      <c r="D6" s="393">
        <v>199</v>
      </c>
      <c r="E6" s="394">
        <v>220222653</v>
      </c>
      <c r="F6" s="394">
        <v>48427420</v>
      </c>
      <c r="G6" s="394">
        <v>52801071</v>
      </c>
      <c r="H6" s="394">
        <v>116239038</v>
      </c>
      <c r="I6" s="394" t="s">
        <v>115</v>
      </c>
      <c r="J6" s="394">
        <v>824444</v>
      </c>
      <c r="K6" s="394" t="s">
        <v>115</v>
      </c>
      <c r="L6" s="395">
        <v>1930680</v>
      </c>
    </row>
    <row r="7" spans="1:14" s="137" customFormat="1" ht="9.9499999999999993" customHeight="1">
      <c r="A7" s="16"/>
      <c r="B7" s="793"/>
      <c r="C7" s="794"/>
      <c r="D7" s="393">
        <v>-21</v>
      </c>
      <c r="E7" s="394">
        <v>-56747977</v>
      </c>
      <c r="F7" s="394">
        <v>-20980095</v>
      </c>
      <c r="G7" s="394">
        <v>-17966749</v>
      </c>
      <c r="H7" s="394">
        <v>-17801133</v>
      </c>
      <c r="I7" s="394" t="s">
        <v>288</v>
      </c>
      <c r="J7" s="395" t="s">
        <v>288</v>
      </c>
      <c r="K7" s="395" t="s">
        <v>288</v>
      </c>
      <c r="L7" s="395" t="s">
        <v>288</v>
      </c>
    </row>
    <row r="8" spans="1:14" s="137" customFormat="1" ht="9.9499999999999993" customHeight="1">
      <c r="A8" s="16"/>
      <c r="B8" s="793">
        <v>26</v>
      </c>
      <c r="C8" s="794"/>
      <c r="D8" s="393">
        <v>161</v>
      </c>
      <c r="E8" s="394">
        <f>SUM(F8:L8)</f>
        <v>231629041</v>
      </c>
      <c r="F8" s="394">
        <v>59571080</v>
      </c>
      <c r="G8" s="394">
        <v>54606017</v>
      </c>
      <c r="H8" s="394">
        <v>114969848</v>
      </c>
      <c r="I8" s="394" t="s">
        <v>115</v>
      </c>
      <c r="J8" s="395" t="s">
        <v>115</v>
      </c>
      <c r="K8" s="394">
        <v>551416</v>
      </c>
      <c r="L8" s="395">
        <v>1930680</v>
      </c>
    </row>
    <row r="9" spans="1:14" s="137" customFormat="1" ht="9.9499999999999993" customHeight="1">
      <c r="A9" s="16"/>
      <c r="B9" s="793"/>
      <c r="C9" s="794"/>
      <c r="D9" s="393">
        <v>-29</v>
      </c>
      <c r="E9" s="394">
        <f>SUM(F9:L9)</f>
        <v>-58990729</v>
      </c>
      <c r="F9" s="394">
        <v>-22767124</v>
      </c>
      <c r="G9" s="394">
        <v>-19750957</v>
      </c>
      <c r="H9" s="394">
        <v>-16472648</v>
      </c>
      <c r="I9" s="395" t="s">
        <v>288</v>
      </c>
      <c r="J9" s="395" t="s">
        <v>288</v>
      </c>
      <c r="K9" s="395" t="s">
        <v>288</v>
      </c>
      <c r="L9" s="395" t="s">
        <v>288</v>
      </c>
    </row>
    <row r="10" spans="1:14" s="137" customFormat="1" ht="9.9499999999999993" customHeight="1">
      <c r="A10" s="16"/>
      <c r="B10" s="793">
        <v>27</v>
      </c>
      <c r="C10" s="794"/>
      <c r="D10" s="393">
        <v>171</v>
      </c>
      <c r="E10" s="394">
        <f>SUM(F10:L10)</f>
        <v>216942274</v>
      </c>
      <c r="F10" s="394">
        <v>48095142</v>
      </c>
      <c r="G10" s="394">
        <v>52409374</v>
      </c>
      <c r="H10" s="394">
        <v>113654079</v>
      </c>
      <c r="I10" s="394" t="s">
        <v>486</v>
      </c>
      <c r="J10" s="394" t="s">
        <v>486</v>
      </c>
      <c r="K10" s="394" t="s">
        <v>486</v>
      </c>
      <c r="L10" s="395">
        <v>2783679</v>
      </c>
      <c r="N10" s="164"/>
    </row>
    <row r="11" spans="1:14" s="137" customFormat="1" ht="9.9499999999999993" customHeight="1">
      <c r="A11" s="16"/>
      <c r="B11" s="793"/>
      <c r="C11" s="794"/>
      <c r="D11" s="393">
        <v>-12</v>
      </c>
      <c r="E11" s="394">
        <f>SUM(F11:L11)</f>
        <v>-48176493</v>
      </c>
      <c r="F11" s="394">
        <v>-10296670</v>
      </c>
      <c r="G11" s="394">
        <v>-20804640</v>
      </c>
      <c r="H11" s="394">
        <v>-16226414</v>
      </c>
      <c r="I11" s="395" t="s">
        <v>288</v>
      </c>
      <c r="J11" s="395" t="s">
        <v>288</v>
      </c>
      <c r="K11" s="395" t="s">
        <v>288</v>
      </c>
      <c r="L11" s="395">
        <v>-848769</v>
      </c>
      <c r="N11" s="164"/>
    </row>
    <row r="12" spans="1:14" s="137" customFormat="1" ht="9.9499999999999993" customHeight="1">
      <c r="A12" s="16"/>
      <c r="B12" s="770" t="s">
        <v>487</v>
      </c>
      <c r="C12" s="771"/>
      <c r="D12" s="393">
        <v>20</v>
      </c>
      <c r="E12" s="394">
        <f>SUM(F12:L12)</f>
        <v>31444734</v>
      </c>
      <c r="F12" s="394">
        <v>8376645</v>
      </c>
      <c r="G12" s="394">
        <v>12230457</v>
      </c>
      <c r="H12" s="394">
        <v>10837632</v>
      </c>
      <c r="I12" s="394" t="s">
        <v>486</v>
      </c>
      <c r="J12" s="394" t="s">
        <v>486</v>
      </c>
      <c r="K12" s="394" t="s">
        <v>486</v>
      </c>
      <c r="L12" s="394" t="s">
        <v>486</v>
      </c>
      <c r="M12" s="165"/>
      <c r="N12" s="164"/>
    </row>
    <row r="13" spans="1:14" s="137" customFormat="1" ht="9.9499999999999993" customHeight="1">
      <c r="A13" s="16"/>
      <c r="B13" s="770"/>
      <c r="C13" s="771"/>
      <c r="D13" s="396">
        <v>-1</v>
      </c>
      <c r="E13" s="394">
        <f t="shared" ref="E13:E38" si="0">SUM(F13:L13)</f>
        <v>-14080698</v>
      </c>
      <c r="F13" s="395" t="s">
        <v>488</v>
      </c>
      <c r="G13" s="395">
        <v>-11803782</v>
      </c>
      <c r="H13" s="395">
        <v>-2276916</v>
      </c>
      <c r="I13" s="395" t="s">
        <v>288</v>
      </c>
      <c r="J13" s="395" t="s">
        <v>288</v>
      </c>
      <c r="K13" s="395" t="s">
        <v>288</v>
      </c>
      <c r="L13" s="395" t="s">
        <v>288</v>
      </c>
      <c r="N13" s="164"/>
    </row>
    <row r="14" spans="1:14" s="137" customFormat="1" ht="9.9499999999999993" customHeight="1">
      <c r="A14" s="16"/>
      <c r="B14" s="783" t="s">
        <v>248</v>
      </c>
      <c r="C14" s="784"/>
      <c r="D14" s="393">
        <v>19</v>
      </c>
      <c r="E14" s="394">
        <f t="shared" si="0"/>
        <v>20014635</v>
      </c>
      <c r="F14" s="394">
        <v>3582797</v>
      </c>
      <c r="G14" s="394">
        <v>911458</v>
      </c>
      <c r="H14" s="394">
        <v>15520380</v>
      </c>
      <c r="I14" s="394" t="s">
        <v>486</v>
      </c>
      <c r="J14" s="394" t="s">
        <v>486</v>
      </c>
      <c r="K14" s="394" t="s">
        <v>486</v>
      </c>
      <c r="L14" s="394" t="s">
        <v>486</v>
      </c>
      <c r="N14" s="164"/>
    </row>
    <row r="15" spans="1:14" s="137" customFormat="1" ht="9.9499999999999993" customHeight="1">
      <c r="A15" s="16"/>
      <c r="B15" s="783"/>
      <c r="C15" s="784"/>
      <c r="D15" s="396">
        <v>-1</v>
      </c>
      <c r="E15" s="394">
        <f t="shared" si="0"/>
        <v>-3417716</v>
      </c>
      <c r="F15" s="395" t="s">
        <v>488</v>
      </c>
      <c r="G15" s="395" t="s">
        <v>488</v>
      </c>
      <c r="H15" s="394">
        <v>-3417716</v>
      </c>
      <c r="I15" s="395" t="s">
        <v>288</v>
      </c>
      <c r="J15" s="395" t="s">
        <v>288</v>
      </c>
      <c r="K15" s="395" t="s">
        <v>288</v>
      </c>
      <c r="L15" s="395" t="s">
        <v>288</v>
      </c>
      <c r="N15" s="164"/>
    </row>
    <row r="16" spans="1:14" s="137" customFormat="1" ht="9.9499999999999993" customHeight="1">
      <c r="A16" s="16"/>
      <c r="B16" s="770" t="s">
        <v>489</v>
      </c>
      <c r="C16" s="771"/>
      <c r="D16" s="393">
        <v>23</v>
      </c>
      <c r="E16" s="394">
        <f t="shared" si="0"/>
        <v>52343416</v>
      </c>
      <c r="F16" s="394">
        <v>11001496</v>
      </c>
      <c r="G16" s="394">
        <v>3855375</v>
      </c>
      <c r="H16" s="394">
        <v>37486545</v>
      </c>
      <c r="I16" s="394" t="s">
        <v>486</v>
      </c>
      <c r="J16" s="394" t="s">
        <v>486</v>
      </c>
      <c r="K16" s="394" t="s">
        <v>486</v>
      </c>
      <c r="L16" s="394" t="s">
        <v>486</v>
      </c>
      <c r="N16" s="164"/>
    </row>
    <row r="17" spans="1:14" s="137" customFormat="1" ht="9.9499999999999993" customHeight="1">
      <c r="A17" s="16"/>
      <c r="B17" s="770"/>
      <c r="C17" s="771"/>
      <c r="D17" s="396">
        <v>-2</v>
      </c>
      <c r="E17" s="394">
        <f t="shared" si="0"/>
        <v>-5787837</v>
      </c>
      <c r="F17" s="395">
        <v>-5787837</v>
      </c>
      <c r="G17" s="395" t="s">
        <v>488</v>
      </c>
      <c r="H17" s="395" t="s">
        <v>488</v>
      </c>
      <c r="I17" s="395" t="s">
        <v>288</v>
      </c>
      <c r="J17" s="395" t="s">
        <v>288</v>
      </c>
      <c r="K17" s="395" t="s">
        <v>288</v>
      </c>
      <c r="L17" s="395" t="s">
        <v>288</v>
      </c>
      <c r="N17" s="164"/>
    </row>
    <row r="18" spans="1:14" s="137" customFormat="1" ht="9.9499999999999993" customHeight="1">
      <c r="A18" s="16"/>
      <c r="B18" s="770" t="s">
        <v>490</v>
      </c>
      <c r="C18" s="771"/>
      <c r="D18" s="393">
        <v>6</v>
      </c>
      <c r="E18" s="394">
        <f t="shared" si="0"/>
        <v>5167693</v>
      </c>
      <c r="F18" s="394">
        <v>219442</v>
      </c>
      <c r="G18" s="394">
        <v>2671335</v>
      </c>
      <c r="H18" s="394">
        <v>2276916</v>
      </c>
      <c r="I18" s="394" t="s">
        <v>486</v>
      </c>
      <c r="J18" s="394" t="s">
        <v>486</v>
      </c>
      <c r="K18" s="394" t="s">
        <v>486</v>
      </c>
      <c r="L18" s="394" t="s">
        <v>486</v>
      </c>
      <c r="N18" s="164"/>
    </row>
    <row r="19" spans="1:14" s="137" customFormat="1" ht="9.9499999999999993" customHeight="1">
      <c r="A19" s="16"/>
      <c r="B19" s="770"/>
      <c r="C19" s="771"/>
      <c r="D19" s="396" t="s">
        <v>288</v>
      </c>
      <c r="E19" s="394" t="s">
        <v>488</v>
      </c>
      <c r="F19" s="395" t="s">
        <v>488</v>
      </c>
      <c r="G19" s="395" t="s">
        <v>488</v>
      </c>
      <c r="H19" s="395" t="s">
        <v>488</v>
      </c>
      <c r="I19" s="395" t="s">
        <v>288</v>
      </c>
      <c r="J19" s="395" t="s">
        <v>288</v>
      </c>
      <c r="K19" s="395" t="s">
        <v>288</v>
      </c>
      <c r="L19" s="395" t="s">
        <v>288</v>
      </c>
      <c r="N19" s="164"/>
    </row>
    <row r="20" spans="1:14" s="137" customFormat="1" ht="9.9499999999999993" customHeight="1">
      <c r="A20" s="16"/>
      <c r="B20" s="783" t="s">
        <v>249</v>
      </c>
      <c r="C20" s="784"/>
      <c r="D20" s="393">
        <v>5</v>
      </c>
      <c r="E20" s="394">
        <f t="shared" si="0"/>
        <v>4286135</v>
      </c>
      <c r="F20" s="394">
        <v>2009219</v>
      </c>
      <c r="G20" s="394" t="s">
        <v>491</v>
      </c>
      <c r="H20" s="394">
        <v>2276916</v>
      </c>
      <c r="I20" s="394" t="s">
        <v>486</v>
      </c>
      <c r="J20" s="394" t="s">
        <v>486</v>
      </c>
      <c r="K20" s="394" t="s">
        <v>486</v>
      </c>
      <c r="L20" s="394" t="s">
        <v>486</v>
      </c>
      <c r="N20" s="164"/>
    </row>
    <row r="21" spans="1:14" s="137" customFormat="1" ht="9.9499999999999993" customHeight="1">
      <c r="A21" s="16"/>
      <c r="B21" s="783"/>
      <c r="C21" s="784"/>
      <c r="D21" s="396">
        <v>-1</v>
      </c>
      <c r="E21" s="394">
        <f t="shared" si="0"/>
        <v>-121151</v>
      </c>
      <c r="F21" s="395">
        <v>-121151</v>
      </c>
      <c r="G21" s="395" t="s">
        <v>488</v>
      </c>
      <c r="H21" s="395" t="s">
        <v>488</v>
      </c>
      <c r="I21" s="395" t="s">
        <v>288</v>
      </c>
      <c r="J21" s="395" t="s">
        <v>288</v>
      </c>
      <c r="K21" s="395" t="s">
        <v>288</v>
      </c>
      <c r="L21" s="395" t="s">
        <v>288</v>
      </c>
      <c r="N21" s="164"/>
    </row>
    <row r="22" spans="1:14" s="137" customFormat="1" ht="9.9499999999999993" customHeight="1">
      <c r="A22" s="16"/>
      <c r="B22" s="770" t="s">
        <v>492</v>
      </c>
      <c r="C22" s="771"/>
      <c r="D22" s="393">
        <v>1</v>
      </c>
      <c r="E22" s="394">
        <f t="shared" si="0"/>
        <v>4225020</v>
      </c>
      <c r="F22" s="394">
        <v>43220</v>
      </c>
      <c r="G22" s="394">
        <v>2927800</v>
      </c>
      <c r="H22" s="394" t="s">
        <v>491</v>
      </c>
      <c r="I22" s="394" t="s">
        <v>486</v>
      </c>
      <c r="J22" s="394" t="s">
        <v>486</v>
      </c>
      <c r="K22" s="394" t="s">
        <v>486</v>
      </c>
      <c r="L22" s="394">
        <v>1254000</v>
      </c>
      <c r="N22" s="164"/>
    </row>
    <row r="23" spans="1:14" s="137" customFormat="1" ht="9.9499999999999993" customHeight="1">
      <c r="A23" s="16"/>
      <c r="B23" s="770"/>
      <c r="C23" s="771"/>
      <c r="D23" s="396" t="s">
        <v>288</v>
      </c>
      <c r="E23" s="394" t="s">
        <v>488</v>
      </c>
      <c r="F23" s="395" t="s">
        <v>288</v>
      </c>
      <c r="G23" s="395" t="s">
        <v>488</v>
      </c>
      <c r="H23" s="395" t="s">
        <v>488</v>
      </c>
      <c r="I23" s="395" t="s">
        <v>288</v>
      </c>
      <c r="J23" s="395" t="s">
        <v>288</v>
      </c>
      <c r="K23" s="395" t="s">
        <v>288</v>
      </c>
      <c r="L23" s="395" t="s">
        <v>488</v>
      </c>
      <c r="N23" s="164"/>
    </row>
    <row r="24" spans="1:14" s="137" customFormat="1" ht="9.9499999999999993" customHeight="1">
      <c r="A24" s="16"/>
      <c r="B24" s="770" t="s">
        <v>493</v>
      </c>
      <c r="C24" s="771"/>
      <c r="D24" s="393">
        <v>16</v>
      </c>
      <c r="E24" s="394">
        <f t="shared" si="0"/>
        <v>4688600</v>
      </c>
      <c r="F24" s="394">
        <v>2288100</v>
      </c>
      <c r="G24" s="394">
        <v>2400500</v>
      </c>
      <c r="H24" s="394" t="s">
        <v>491</v>
      </c>
      <c r="I24" s="394" t="s">
        <v>486</v>
      </c>
      <c r="J24" s="394" t="s">
        <v>486</v>
      </c>
      <c r="K24" s="394" t="s">
        <v>486</v>
      </c>
      <c r="L24" s="394" t="s">
        <v>486</v>
      </c>
      <c r="N24" s="164"/>
    </row>
    <row r="25" spans="1:14" s="137" customFormat="1" ht="9.9499999999999993" customHeight="1">
      <c r="A25" s="16"/>
      <c r="B25" s="770"/>
      <c r="C25" s="771"/>
      <c r="D25" s="396" t="s">
        <v>288</v>
      </c>
      <c r="E25" s="394" t="s">
        <v>488</v>
      </c>
      <c r="F25" s="395" t="s">
        <v>288</v>
      </c>
      <c r="G25" s="395" t="s">
        <v>488</v>
      </c>
      <c r="H25" s="395" t="s">
        <v>488</v>
      </c>
      <c r="I25" s="395" t="s">
        <v>288</v>
      </c>
      <c r="J25" s="395" t="s">
        <v>288</v>
      </c>
      <c r="K25" s="395" t="s">
        <v>288</v>
      </c>
      <c r="L25" s="395" t="s">
        <v>288</v>
      </c>
      <c r="N25" s="164"/>
    </row>
    <row r="26" spans="1:14" s="137" customFormat="1" ht="9.9499999999999993" customHeight="1">
      <c r="A26" s="16"/>
      <c r="B26" s="770" t="s">
        <v>494</v>
      </c>
      <c r="C26" s="771"/>
      <c r="D26" s="393" t="s">
        <v>491</v>
      </c>
      <c r="E26" s="394">
        <f t="shared" si="0"/>
        <v>5194692</v>
      </c>
      <c r="F26" s="394" t="s">
        <v>491</v>
      </c>
      <c r="G26" s="394">
        <v>640860</v>
      </c>
      <c r="H26" s="394">
        <v>4553832</v>
      </c>
      <c r="I26" s="394" t="s">
        <v>486</v>
      </c>
      <c r="J26" s="394" t="s">
        <v>486</v>
      </c>
      <c r="K26" s="394" t="s">
        <v>486</v>
      </c>
      <c r="L26" s="394" t="s">
        <v>486</v>
      </c>
      <c r="N26" s="164"/>
    </row>
    <row r="27" spans="1:14" s="137" customFormat="1" ht="9.9499999999999993" customHeight="1">
      <c r="A27" s="16"/>
      <c r="B27" s="770"/>
      <c r="C27" s="771"/>
      <c r="D27" s="396" t="s">
        <v>288</v>
      </c>
      <c r="E27" s="394" t="s">
        <v>488</v>
      </c>
      <c r="F27" s="395" t="s">
        <v>288</v>
      </c>
      <c r="G27" s="395" t="s">
        <v>488</v>
      </c>
      <c r="H27" s="395" t="s">
        <v>488</v>
      </c>
      <c r="I27" s="395" t="s">
        <v>288</v>
      </c>
      <c r="J27" s="395" t="s">
        <v>288</v>
      </c>
      <c r="K27" s="395" t="s">
        <v>288</v>
      </c>
      <c r="L27" s="395" t="s">
        <v>288</v>
      </c>
      <c r="N27" s="164"/>
    </row>
    <row r="28" spans="1:14" s="137" customFormat="1" ht="9.9499999999999993" customHeight="1">
      <c r="A28" s="16"/>
      <c r="B28" s="770" t="s">
        <v>495</v>
      </c>
      <c r="C28" s="771"/>
      <c r="D28" s="393">
        <v>81</v>
      </c>
      <c r="E28" s="394">
        <f t="shared" si="0"/>
        <v>89577349</v>
      </c>
      <c r="F28" s="394">
        <v>20574223</v>
      </c>
      <c r="G28" s="394">
        <v>26771589</v>
      </c>
      <c r="H28" s="394">
        <v>40701858</v>
      </c>
      <c r="I28" s="394" t="s">
        <v>486</v>
      </c>
      <c r="J28" s="394" t="s">
        <v>486</v>
      </c>
      <c r="K28" s="394" t="s">
        <v>486</v>
      </c>
      <c r="L28" s="394">
        <v>1529679</v>
      </c>
      <c r="N28" s="164"/>
    </row>
    <row r="29" spans="1:14" s="137" customFormat="1" ht="9.9499999999999993" customHeight="1">
      <c r="A29" s="16"/>
      <c r="B29" s="770"/>
      <c r="C29" s="771"/>
      <c r="D29" s="396">
        <v>-7</v>
      </c>
      <c r="E29" s="394">
        <f t="shared" si="0"/>
        <v>-24769091</v>
      </c>
      <c r="F29" s="395">
        <v>-4387682</v>
      </c>
      <c r="G29" s="395">
        <v>-9000858</v>
      </c>
      <c r="H29" s="395">
        <v>-10531782</v>
      </c>
      <c r="I29" s="395" t="s">
        <v>288</v>
      </c>
      <c r="J29" s="395" t="s">
        <v>288</v>
      </c>
      <c r="K29" s="395" t="s">
        <v>288</v>
      </c>
      <c r="L29" s="395">
        <v>-848769</v>
      </c>
      <c r="N29" s="164"/>
    </row>
    <row r="30" spans="1:14" s="137" customFormat="1" ht="9.9499999999999993" customHeight="1">
      <c r="A30" s="16"/>
      <c r="B30" s="506"/>
      <c r="C30" s="507"/>
      <c r="D30" s="397"/>
      <c r="E30" s="394"/>
      <c r="F30" s="395"/>
      <c r="G30" s="395"/>
      <c r="H30" s="395"/>
      <c r="I30" s="394"/>
      <c r="J30" s="395"/>
      <c r="K30" s="394"/>
      <c r="L30" s="395"/>
      <c r="N30" s="164"/>
    </row>
    <row r="31" spans="1:14" s="137" customFormat="1" ht="9.9499999999999993" customHeight="1">
      <c r="A31" s="16"/>
      <c r="B31" s="772" t="s">
        <v>196</v>
      </c>
      <c r="C31" s="778" t="s">
        <v>193</v>
      </c>
      <c r="D31" s="398">
        <v>95</v>
      </c>
      <c r="E31" s="394">
        <f t="shared" si="0"/>
        <v>136612058</v>
      </c>
      <c r="F31" s="394">
        <v>27609285</v>
      </c>
      <c r="G31" s="394">
        <v>30148941</v>
      </c>
      <c r="H31" s="394">
        <v>78172922</v>
      </c>
      <c r="I31" s="394" t="s">
        <v>496</v>
      </c>
      <c r="J31" s="394" t="s">
        <v>496</v>
      </c>
      <c r="K31" s="394" t="s">
        <v>496</v>
      </c>
      <c r="L31" s="394">
        <v>680910</v>
      </c>
      <c r="N31" s="164"/>
    </row>
    <row r="32" spans="1:14" s="137" customFormat="1" ht="9.9499999999999993" customHeight="1">
      <c r="A32" s="8"/>
      <c r="B32" s="773"/>
      <c r="C32" s="779"/>
      <c r="D32" s="397">
        <v>-4</v>
      </c>
      <c r="E32" s="394">
        <f t="shared" si="0"/>
        <v>-37391519</v>
      </c>
      <c r="F32" s="395">
        <v>-7605981</v>
      </c>
      <c r="G32" s="395">
        <v>-15836040</v>
      </c>
      <c r="H32" s="395">
        <v>-13949498</v>
      </c>
      <c r="I32" s="395" t="s">
        <v>288</v>
      </c>
      <c r="J32" s="395" t="s">
        <v>288</v>
      </c>
      <c r="K32" s="395" t="s">
        <v>288</v>
      </c>
      <c r="L32" s="395" t="s">
        <v>288</v>
      </c>
      <c r="N32" s="164"/>
    </row>
    <row r="33" spans="1:14" s="137" customFormat="1" ht="9.9499999999999993" customHeight="1">
      <c r="A33" s="22"/>
      <c r="B33" s="773"/>
      <c r="C33" s="775" t="s">
        <v>194</v>
      </c>
      <c r="D33" s="398">
        <v>46</v>
      </c>
      <c r="E33" s="394">
        <f t="shared" si="0"/>
        <v>49269459</v>
      </c>
      <c r="F33" s="394">
        <v>5838746</v>
      </c>
      <c r="G33" s="394">
        <v>14138668</v>
      </c>
      <c r="H33" s="394">
        <v>27189276</v>
      </c>
      <c r="I33" s="394" t="s">
        <v>497</v>
      </c>
      <c r="J33" s="394" t="s">
        <v>497</v>
      </c>
      <c r="K33" s="394" t="s">
        <v>497</v>
      </c>
      <c r="L33" s="394">
        <v>2102769</v>
      </c>
      <c r="N33" s="164"/>
    </row>
    <row r="34" spans="1:14" s="137" customFormat="1" ht="9.9499999999999993" customHeight="1">
      <c r="A34" s="22"/>
      <c r="B34" s="773"/>
      <c r="C34" s="775"/>
      <c r="D34" s="396">
        <v>-5</v>
      </c>
      <c r="E34" s="394">
        <f t="shared" si="0"/>
        <v>-9202183</v>
      </c>
      <c r="F34" s="395">
        <v>-1107898</v>
      </c>
      <c r="G34" s="394">
        <v>-4968600</v>
      </c>
      <c r="H34" s="395">
        <v>-2276916</v>
      </c>
      <c r="I34" s="395" t="s">
        <v>288</v>
      </c>
      <c r="J34" s="395" t="s">
        <v>288</v>
      </c>
      <c r="K34" s="395" t="s">
        <v>288</v>
      </c>
      <c r="L34" s="395">
        <v>-848769</v>
      </c>
      <c r="N34" s="164"/>
    </row>
    <row r="35" spans="1:14" s="137" customFormat="1" ht="9.9499999999999993" customHeight="1">
      <c r="A35" s="22"/>
      <c r="B35" s="773"/>
      <c r="C35" s="775" t="s">
        <v>195</v>
      </c>
      <c r="D35" s="398">
        <v>17</v>
      </c>
      <c r="E35" s="394">
        <f>SUM(F35:L35)</f>
        <v>28039210</v>
      </c>
      <c r="F35" s="394">
        <v>12898671</v>
      </c>
      <c r="G35" s="394">
        <v>6848658</v>
      </c>
      <c r="H35" s="394">
        <v>8291881</v>
      </c>
      <c r="I35" s="394" t="s">
        <v>497</v>
      </c>
      <c r="J35" s="394" t="s">
        <v>498</v>
      </c>
      <c r="K35" s="394" t="s">
        <v>498</v>
      </c>
      <c r="L35" s="394" t="s">
        <v>497</v>
      </c>
      <c r="N35" s="164"/>
    </row>
    <row r="36" spans="1:14" s="137" customFormat="1" ht="9.9499999999999993" customHeight="1">
      <c r="A36" s="16"/>
      <c r="B36" s="773"/>
      <c r="C36" s="775"/>
      <c r="D36" s="396">
        <v>-2</v>
      </c>
      <c r="E36" s="394">
        <f>SUM(F36:L36)</f>
        <v>-104984</v>
      </c>
      <c r="F36" s="395">
        <v>-104984</v>
      </c>
      <c r="G36" s="395" t="s">
        <v>499</v>
      </c>
      <c r="H36" s="395" t="s">
        <v>288</v>
      </c>
      <c r="I36" s="395" t="s">
        <v>288</v>
      </c>
      <c r="J36" s="395" t="s">
        <v>288</v>
      </c>
      <c r="K36" s="395" t="s">
        <v>288</v>
      </c>
      <c r="L36" s="395" t="s">
        <v>288</v>
      </c>
      <c r="N36" s="164"/>
    </row>
    <row r="37" spans="1:14" s="137" customFormat="1" ht="9.9499999999999993" customHeight="1">
      <c r="A37" s="16"/>
      <c r="B37" s="773"/>
      <c r="C37" s="775" t="s">
        <v>250</v>
      </c>
      <c r="D37" s="398">
        <v>13</v>
      </c>
      <c r="E37" s="394">
        <f t="shared" si="0"/>
        <v>3021547</v>
      </c>
      <c r="F37" s="394">
        <v>1748440</v>
      </c>
      <c r="G37" s="394">
        <v>1273107</v>
      </c>
      <c r="H37" s="394" t="s">
        <v>497</v>
      </c>
      <c r="I37" s="394" t="s">
        <v>497</v>
      </c>
      <c r="J37" s="394" t="s">
        <v>497</v>
      </c>
      <c r="K37" s="394" t="s">
        <v>497</v>
      </c>
      <c r="L37" s="394" t="s">
        <v>497</v>
      </c>
      <c r="N37" s="164"/>
    </row>
    <row r="38" spans="1:14" s="137" customFormat="1" ht="9.9499999999999993" customHeight="1" thickBot="1">
      <c r="A38" s="16"/>
      <c r="B38" s="774"/>
      <c r="C38" s="776"/>
      <c r="D38" s="399">
        <v>-1</v>
      </c>
      <c r="E38" s="400">
        <f t="shared" si="0"/>
        <v>-1477807</v>
      </c>
      <c r="F38" s="401">
        <v>-1477807</v>
      </c>
      <c r="G38" s="401" t="s">
        <v>288</v>
      </c>
      <c r="H38" s="401" t="s">
        <v>288</v>
      </c>
      <c r="I38" s="401" t="s">
        <v>288</v>
      </c>
      <c r="J38" s="401" t="s">
        <v>288</v>
      </c>
      <c r="K38" s="401" t="s">
        <v>288</v>
      </c>
      <c r="L38" s="401" t="s">
        <v>288</v>
      </c>
      <c r="N38" s="164"/>
    </row>
    <row r="39" spans="1:14" ht="15" customHeight="1">
      <c r="B39" s="777" t="s">
        <v>500</v>
      </c>
      <c r="C39" s="777"/>
      <c r="D39" s="777"/>
      <c r="E39" s="777"/>
      <c r="F39" s="777"/>
      <c r="G39" s="508"/>
      <c r="H39" s="508"/>
      <c r="I39" s="508"/>
      <c r="J39" s="508"/>
      <c r="K39" s="508"/>
      <c r="L39" s="508"/>
    </row>
    <row r="40" spans="1:14" ht="15" customHeight="1">
      <c r="B40" s="769" t="s">
        <v>111</v>
      </c>
      <c r="C40" s="769"/>
      <c r="D40" s="769"/>
      <c r="E40" s="769"/>
      <c r="F40" s="769"/>
      <c r="G40" s="508"/>
      <c r="H40" s="508"/>
      <c r="I40" s="508"/>
      <c r="J40" s="508"/>
      <c r="K40" s="508"/>
      <c r="L40" s="508"/>
    </row>
    <row r="41" spans="1:14" ht="18" customHeight="1"/>
  </sheetData>
  <mergeCells count="23">
    <mergeCell ref="B22:C23"/>
    <mergeCell ref="B20:C21"/>
    <mergeCell ref="E4:L4"/>
    <mergeCell ref="B14:C15"/>
    <mergeCell ref="B4:C5"/>
    <mergeCell ref="B6:C7"/>
    <mergeCell ref="B8:C9"/>
    <mergeCell ref="B10:C11"/>
    <mergeCell ref="B2:L2"/>
    <mergeCell ref="B12:C13"/>
    <mergeCell ref="B16:C17"/>
    <mergeCell ref="B18:C19"/>
    <mergeCell ref="D4:D5"/>
    <mergeCell ref="B40:F40"/>
    <mergeCell ref="B24:C25"/>
    <mergeCell ref="B26:C27"/>
    <mergeCell ref="B31:B38"/>
    <mergeCell ref="C37:C38"/>
    <mergeCell ref="C35:C36"/>
    <mergeCell ref="C33:C34"/>
    <mergeCell ref="B39:F39"/>
    <mergeCell ref="C31:C32"/>
    <mergeCell ref="B28:C29"/>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showGridLines="0" zoomScale="90" zoomScaleNormal="90" zoomScaleSheetLayoutView="100" workbookViewId="0">
      <selection activeCell="N11" sqref="N11"/>
    </sheetView>
  </sheetViews>
  <sheetFormatPr defaultColWidth="16.875" defaultRowHeight="13.5"/>
  <cols>
    <col min="1" max="1" width="16.875" style="4"/>
    <col min="2" max="2" width="11.75" style="4" customWidth="1"/>
    <col min="3" max="9" width="11.625" style="4" customWidth="1"/>
    <col min="10" max="10" width="1" style="3" customWidth="1"/>
    <col min="11" max="15" width="11.625" style="3" customWidth="1"/>
    <col min="16" max="16" width="11.625" style="4" customWidth="1"/>
    <col min="17" max="17" width="11.625" style="3" customWidth="1"/>
    <col min="18" max="18" width="11.625" style="4" customWidth="1"/>
    <col min="19" max="20" width="16.875" style="4"/>
    <col min="21" max="21" width="16.875" style="3"/>
    <col min="22" max="16384" width="16.875" style="4"/>
  </cols>
  <sheetData>
    <row r="1" spans="2:21" ht="17.25">
      <c r="B1" s="28"/>
      <c r="K1" s="210"/>
    </row>
    <row r="2" spans="2:21" ht="21" customHeight="1">
      <c r="B2" s="795" t="s">
        <v>461</v>
      </c>
      <c r="C2" s="795"/>
      <c r="D2" s="795"/>
      <c r="E2" s="795"/>
      <c r="F2" s="795"/>
      <c r="G2" s="795"/>
      <c r="H2" s="795"/>
      <c r="I2" s="795"/>
      <c r="J2" s="246"/>
      <c r="K2" s="247"/>
      <c r="L2" s="248"/>
      <c r="M2" s="249"/>
      <c r="N2" s="249"/>
      <c r="O2" s="249"/>
      <c r="P2" s="249"/>
      <c r="Q2" s="249"/>
      <c r="R2" s="251"/>
    </row>
    <row r="3" spans="2:21" s="5" customFormat="1" ht="19.5" customHeight="1" thickBot="1">
      <c r="B3" s="250"/>
      <c r="C3" s="250"/>
      <c r="D3" s="250"/>
      <c r="E3" s="250"/>
      <c r="F3" s="250"/>
      <c r="G3" s="250"/>
      <c r="H3" s="250"/>
      <c r="I3" s="250"/>
      <c r="J3" s="251"/>
      <c r="K3" s="250"/>
      <c r="L3" s="250"/>
      <c r="M3" s="250"/>
      <c r="N3" s="250"/>
      <c r="O3" s="250"/>
      <c r="P3" s="252"/>
      <c r="Q3" s="253"/>
      <c r="R3" s="280" t="s">
        <v>381</v>
      </c>
      <c r="U3" s="25"/>
    </row>
    <row r="4" spans="2:21" s="5" customFormat="1" ht="23.45" customHeight="1">
      <c r="B4" s="796" t="s">
        <v>86</v>
      </c>
      <c r="C4" s="255" t="s">
        <v>220</v>
      </c>
      <c r="D4" s="256"/>
      <c r="E4" s="257" t="s">
        <v>221</v>
      </c>
      <c r="F4" s="258"/>
      <c r="G4" s="257" t="s">
        <v>253</v>
      </c>
      <c r="H4" s="258"/>
      <c r="I4" s="259"/>
      <c r="J4" s="260"/>
      <c r="K4" s="258"/>
      <c r="L4" s="255" t="s">
        <v>222</v>
      </c>
      <c r="M4" s="256"/>
      <c r="N4" s="810" t="s">
        <v>223</v>
      </c>
      <c r="O4" s="813" t="s">
        <v>236</v>
      </c>
      <c r="P4" s="813" t="s">
        <v>224</v>
      </c>
      <c r="Q4" s="255" t="s">
        <v>225</v>
      </c>
      <c r="R4" s="256"/>
      <c r="U4" s="25"/>
    </row>
    <row r="5" spans="2:21" s="5" customFormat="1" ht="23.45" customHeight="1">
      <c r="B5" s="796"/>
      <c r="C5" s="800" t="s">
        <v>229</v>
      </c>
      <c r="D5" s="807" t="s">
        <v>226</v>
      </c>
      <c r="E5" s="800" t="s">
        <v>229</v>
      </c>
      <c r="F5" s="807" t="s">
        <v>226</v>
      </c>
      <c r="G5" s="805" t="s">
        <v>332</v>
      </c>
      <c r="H5" s="806"/>
      <c r="I5" s="814" t="s">
        <v>333</v>
      </c>
      <c r="J5" s="261"/>
      <c r="K5" s="802" t="s">
        <v>8</v>
      </c>
      <c r="L5" s="803" t="s">
        <v>334</v>
      </c>
      <c r="M5" s="803" t="s">
        <v>335</v>
      </c>
      <c r="N5" s="811"/>
      <c r="O5" s="813"/>
      <c r="P5" s="813"/>
      <c r="Q5" s="800" t="s">
        <v>336</v>
      </c>
      <c r="R5" s="798" t="s">
        <v>226</v>
      </c>
      <c r="U5" s="25"/>
    </row>
    <row r="6" spans="2:21" s="5" customFormat="1" ht="23.45" customHeight="1">
      <c r="B6" s="797"/>
      <c r="C6" s="809"/>
      <c r="D6" s="808"/>
      <c r="E6" s="809"/>
      <c r="F6" s="808"/>
      <c r="G6" s="263" t="s">
        <v>227</v>
      </c>
      <c r="H6" s="263" t="s">
        <v>228</v>
      </c>
      <c r="I6" s="815"/>
      <c r="J6" s="264"/>
      <c r="K6" s="797"/>
      <c r="L6" s="804"/>
      <c r="M6" s="804"/>
      <c r="N6" s="812"/>
      <c r="O6" s="808"/>
      <c r="P6" s="808"/>
      <c r="Q6" s="801"/>
      <c r="R6" s="799"/>
      <c r="U6" s="25"/>
    </row>
    <row r="7" spans="2:21" s="212" customFormat="1" ht="23.45" customHeight="1">
      <c r="B7" s="262" t="s">
        <v>462</v>
      </c>
      <c r="C7" s="265">
        <v>20037</v>
      </c>
      <c r="D7" s="265">
        <v>7535155</v>
      </c>
      <c r="E7" s="265">
        <v>204626</v>
      </c>
      <c r="F7" s="265">
        <v>139509473</v>
      </c>
      <c r="G7" s="265">
        <v>101634</v>
      </c>
      <c r="H7" s="265">
        <v>1642</v>
      </c>
      <c r="I7" s="265">
        <v>45258</v>
      </c>
      <c r="J7" s="261"/>
      <c r="K7" s="265">
        <v>148534</v>
      </c>
      <c r="L7" s="265">
        <v>47448</v>
      </c>
      <c r="M7" s="265">
        <v>3587</v>
      </c>
      <c r="N7" s="265">
        <v>8425063</v>
      </c>
      <c r="O7" s="266">
        <v>0.64200000000000002</v>
      </c>
      <c r="P7" s="266">
        <v>0.46700000000000003</v>
      </c>
      <c r="Q7" s="265">
        <v>28</v>
      </c>
      <c r="R7" s="279">
        <v>9663</v>
      </c>
      <c r="U7" s="213"/>
    </row>
    <row r="8" spans="2:21" s="212" customFormat="1" ht="23.45" customHeight="1">
      <c r="B8" s="254">
        <v>26</v>
      </c>
      <c r="C8" s="265">
        <v>17600</v>
      </c>
      <c r="D8" s="265">
        <v>6514133</v>
      </c>
      <c r="E8" s="265">
        <v>212323</v>
      </c>
      <c r="F8" s="265">
        <v>142631775</v>
      </c>
      <c r="G8" s="265">
        <v>97087</v>
      </c>
      <c r="H8" s="265">
        <v>1476</v>
      </c>
      <c r="I8" s="265">
        <v>44175</v>
      </c>
      <c r="J8" s="261"/>
      <c r="K8" s="265">
        <v>142738</v>
      </c>
      <c r="L8" s="265">
        <v>46119</v>
      </c>
      <c r="M8" s="265">
        <v>3501</v>
      </c>
      <c r="N8" s="267">
        <v>8207010</v>
      </c>
      <c r="O8" s="266">
        <v>0.66100000000000003</v>
      </c>
      <c r="P8" s="266">
        <v>0.47499999999999998</v>
      </c>
      <c r="Q8" s="265">
        <v>27</v>
      </c>
      <c r="R8" s="279">
        <v>10692</v>
      </c>
      <c r="U8" s="213"/>
    </row>
    <row r="9" spans="2:21" s="212" customFormat="1" ht="23.45" customHeight="1">
      <c r="B9" s="268">
        <v>27</v>
      </c>
      <c r="C9" s="230">
        <f t="shared" ref="C9:I9" si="0">SUM(C10:C33)</f>
        <v>15295</v>
      </c>
      <c r="D9" s="230">
        <f t="shared" si="0"/>
        <v>5718406</v>
      </c>
      <c r="E9" s="230">
        <f t="shared" si="0"/>
        <v>219421</v>
      </c>
      <c r="F9" s="230">
        <f t="shared" si="0"/>
        <v>148937134</v>
      </c>
      <c r="G9" s="230">
        <f t="shared" si="0"/>
        <v>91824</v>
      </c>
      <c r="H9" s="230">
        <f t="shared" si="0"/>
        <v>1377</v>
      </c>
      <c r="I9" s="230">
        <f t="shared" si="0"/>
        <v>43003</v>
      </c>
      <c r="J9" s="269"/>
      <c r="K9" s="238">
        <f>SUM(G9,H9,I9)</f>
        <v>136204</v>
      </c>
      <c r="L9" s="230">
        <f>SUM(L10:L33)</f>
        <v>43159</v>
      </c>
      <c r="M9" s="230">
        <f>SUM(M10:M33)</f>
        <v>3422</v>
      </c>
      <c r="N9" s="230">
        <f>SUM(N10:N33)</f>
        <v>7316251</v>
      </c>
      <c r="O9" s="270">
        <v>0.66900000000000004</v>
      </c>
      <c r="P9" s="270">
        <v>0.47</v>
      </c>
      <c r="Q9" s="269">
        <f>SUM(Q10:Q33)</f>
        <v>21</v>
      </c>
      <c r="R9" s="269">
        <f>SUM(R10:R33)</f>
        <v>8316</v>
      </c>
      <c r="U9" s="213"/>
    </row>
    <row r="10" spans="2:21" s="212" customFormat="1" ht="23.45" customHeight="1">
      <c r="B10" s="271" t="s">
        <v>197</v>
      </c>
      <c r="C10" s="230">
        <v>3675</v>
      </c>
      <c r="D10" s="230">
        <v>1362619</v>
      </c>
      <c r="E10" s="230">
        <v>64228</v>
      </c>
      <c r="F10" s="230">
        <v>42691244</v>
      </c>
      <c r="G10" s="238">
        <v>32454</v>
      </c>
      <c r="H10" s="238">
        <v>551</v>
      </c>
      <c r="I10" s="238">
        <v>16501</v>
      </c>
      <c r="J10" s="269"/>
      <c r="K10" s="238">
        <v>49506</v>
      </c>
      <c r="L10" s="238">
        <v>15474</v>
      </c>
      <c r="M10" s="238">
        <v>1166</v>
      </c>
      <c r="N10" s="238">
        <v>2555729</v>
      </c>
      <c r="O10" s="270">
        <v>0.63500000000000001</v>
      </c>
      <c r="P10" s="270">
        <v>0.47699999999999998</v>
      </c>
      <c r="Q10" s="269">
        <v>5</v>
      </c>
      <c r="R10" s="269">
        <v>1980</v>
      </c>
      <c r="U10" s="213"/>
    </row>
    <row r="11" spans="2:21" s="212" customFormat="1" ht="23.45" customHeight="1">
      <c r="B11" s="272" t="s">
        <v>198</v>
      </c>
      <c r="C11" s="230">
        <v>1043</v>
      </c>
      <c r="D11" s="230">
        <v>402307</v>
      </c>
      <c r="E11" s="230">
        <v>17771</v>
      </c>
      <c r="F11" s="230">
        <v>12211927</v>
      </c>
      <c r="G11" s="238">
        <v>7670</v>
      </c>
      <c r="H11" s="238">
        <v>112</v>
      </c>
      <c r="I11" s="238">
        <v>3189</v>
      </c>
      <c r="J11" s="269"/>
      <c r="K11" s="238">
        <v>10971</v>
      </c>
      <c r="L11" s="238">
        <v>3263</v>
      </c>
      <c r="M11" s="238">
        <v>378</v>
      </c>
      <c r="N11" s="238">
        <v>711914</v>
      </c>
      <c r="O11" s="270">
        <v>0.70299999999999996</v>
      </c>
      <c r="P11" s="270">
        <v>0.42499999999999999</v>
      </c>
      <c r="Q11" s="269">
        <v>1</v>
      </c>
      <c r="R11" s="269">
        <v>396</v>
      </c>
      <c r="U11" s="213"/>
    </row>
    <row r="12" spans="2:21" s="212" customFormat="1" ht="23.45" customHeight="1">
      <c r="B12" s="272" t="s">
        <v>199</v>
      </c>
      <c r="C12" s="230">
        <v>763</v>
      </c>
      <c r="D12" s="230">
        <v>267804</v>
      </c>
      <c r="E12" s="230">
        <v>11323</v>
      </c>
      <c r="F12" s="230">
        <v>7527477</v>
      </c>
      <c r="G12" s="238">
        <v>4618</v>
      </c>
      <c r="H12" s="238">
        <v>90</v>
      </c>
      <c r="I12" s="238">
        <v>2131</v>
      </c>
      <c r="J12" s="269"/>
      <c r="K12" s="238">
        <v>6839</v>
      </c>
      <c r="L12" s="238">
        <v>2395</v>
      </c>
      <c r="M12" s="238">
        <v>176</v>
      </c>
      <c r="N12" s="238">
        <v>301503</v>
      </c>
      <c r="O12" s="270">
        <v>0.65700000000000003</v>
      </c>
      <c r="P12" s="270">
        <v>0.51900000000000002</v>
      </c>
      <c r="Q12" s="269">
        <v>0</v>
      </c>
      <c r="R12" s="269">
        <v>0</v>
      </c>
      <c r="U12" s="213"/>
    </row>
    <row r="13" spans="2:21" s="212" customFormat="1" ht="23.45" customHeight="1">
      <c r="B13" s="272" t="s">
        <v>200</v>
      </c>
      <c r="C13" s="230">
        <v>1608</v>
      </c>
      <c r="D13" s="230">
        <v>570265</v>
      </c>
      <c r="E13" s="230">
        <v>21312</v>
      </c>
      <c r="F13" s="230">
        <v>14460857</v>
      </c>
      <c r="G13" s="238">
        <v>8106</v>
      </c>
      <c r="H13" s="238">
        <v>131</v>
      </c>
      <c r="I13" s="238">
        <v>4384</v>
      </c>
      <c r="J13" s="269"/>
      <c r="K13" s="238">
        <v>12621</v>
      </c>
      <c r="L13" s="238">
        <v>3900</v>
      </c>
      <c r="M13" s="238">
        <v>269</v>
      </c>
      <c r="N13" s="238">
        <v>594241</v>
      </c>
      <c r="O13" s="270">
        <v>0.71299999999999997</v>
      </c>
      <c r="P13" s="270">
        <v>0.48099999999999998</v>
      </c>
      <c r="Q13" s="269">
        <v>0</v>
      </c>
      <c r="R13" s="269">
        <v>0</v>
      </c>
      <c r="U13" s="213"/>
    </row>
    <row r="14" spans="2:21" s="212" customFormat="1" ht="23.45" customHeight="1">
      <c r="B14" s="272" t="s">
        <v>201</v>
      </c>
      <c r="C14" s="230">
        <v>943</v>
      </c>
      <c r="D14" s="230">
        <v>338541</v>
      </c>
      <c r="E14" s="230">
        <v>13463</v>
      </c>
      <c r="F14" s="230">
        <v>9242165</v>
      </c>
      <c r="G14" s="238">
        <v>5026</v>
      </c>
      <c r="H14" s="238">
        <v>71</v>
      </c>
      <c r="I14" s="238">
        <v>1986</v>
      </c>
      <c r="J14" s="269"/>
      <c r="K14" s="238">
        <v>7083</v>
      </c>
      <c r="L14" s="238">
        <v>2524</v>
      </c>
      <c r="M14" s="238">
        <v>193</v>
      </c>
      <c r="N14" s="238">
        <v>408264</v>
      </c>
      <c r="O14" s="270">
        <v>0.70399999999999996</v>
      </c>
      <c r="P14" s="270">
        <v>0.502</v>
      </c>
      <c r="Q14" s="269">
        <v>3</v>
      </c>
      <c r="R14" s="269">
        <v>1188</v>
      </c>
      <c r="U14" s="213"/>
    </row>
    <row r="15" spans="2:21" s="212" customFormat="1" ht="23.45" customHeight="1">
      <c r="B15" s="272" t="s">
        <v>202</v>
      </c>
      <c r="C15" s="230">
        <v>933</v>
      </c>
      <c r="D15" s="230">
        <v>366189</v>
      </c>
      <c r="E15" s="230">
        <v>10181</v>
      </c>
      <c r="F15" s="230">
        <v>6883610</v>
      </c>
      <c r="G15" s="238">
        <v>3559</v>
      </c>
      <c r="H15" s="238">
        <v>42</v>
      </c>
      <c r="I15" s="238">
        <v>1323</v>
      </c>
      <c r="J15" s="269"/>
      <c r="K15" s="238">
        <v>4924</v>
      </c>
      <c r="L15" s="238">
        <v>1855</v>
      </c>
      <c r="M15" s="238">
        <v>109</v>
      </c>
      <c r="N15" s="238">
        <v>234589</v>
      </c>
      <c r="O15" s="270">
        <v>0.66700000000000004</v>
      </c>
      <c r="P15" s="270">
        <v>0.52100000000000002</v>
      </c>
      <c r="Q15" s="269">
        <v>0</v>
      </c>
      <c r="R15" s="269">
        <v>0</v>
      </c>
      <c r="U15" s="213"/>
    </row>
    <row r="16" spans="2:21" s="212" customFormat="1" ht="23.45" customHeight="1">
      <c r="B16" s="272" t="s">
        <v>235</v>
      </c>
      <c r="C16" s="230">
        <v>869</v>
      </c>
      <c r="D16" s="230">
        <v>319694</v>
      </c>
      <c r="E16" s="230">
        <v>12214</v>
      </c>
      <c r="F16" s="230">
        <v>8225504</v>
      </c>
      <c r="G16" s="238">
        <v>4803</v>
      </c>
      <c r="H16" s="238">
        <v>44</v>
      </c>
      <c r="I16" s="238">
        <v>1797</v>
      </c>
      <c r="J16" s="269"/>
      <c r="K16" s="238">
        <v>6644</v>
      </c>
      <c r="L16" s="238">
        <v>2468</v>
      </c>
      <c r="M16" s="238">
        <v>154</v>
      </c>
      <c r="N16" s="238">
        <v>379885</v>
      </c>
      <c r="O16" s="270">
        <v>0.70199999999999996</v>
      </c>
      <c r="P16" s="270">
        <v>0.51400000000000001</v>
      </c>
      <c r="Q16" s="269">
        <v>1</v>
      </c>
      <c r="R16" s="269">
        <v>396</v>
      </c>
      <c r="U16" s="213"/>
    </row>
    <row r="17" spans="2:21" s="212" customFormat="1" ht="23.45" customHeight="1">
      <c r="B17" s="272" t="s">
        <v>203</v>
      </c>
      <c r="C17" s="230">
        <v>1052</v>
      </c>
      <c r="D17" s="230">
        <v>398408</v>
      </c>
      <c r="E17" s="230">
        <v>10486</v>
      </c>
      <c r="F17" s="230">
        <v>7163019</v>
      </c>
      <c r="G17" s="238">
        <v>2801</v>
      </c>
      <c r="H17" s="238">
        <v>46</v>
      </c>
      <c r="I17" s="238">
        <v>1038</v>
      </c>
      <c r="J17" s="269"/>
      <c r="K17" s="238">
        <v>3885</v>
      </c>
      <c r="L17" s="238">
        <v>1469</v>
      </c>
      <c r="M17" s="238">
        <v>83</v>
      </c>
      <c r="N17" s="238">
        <v>192146</v>
      </c>
      <c r="O17" s="270">
        <v>0.70299999999999996</v>
      </c>
      <c r="P17" s="270">
        <v>0.52400000000000002</v>
      </c>
      <c r="Q17" s="269">
        <v>1</v>
      </c>
      <c r="R17" s="269">
        <v>396</v>
      </c>
      <c r="U17" s="213"/>
    </row>
    <row r="18" spans="2:21" s="212" customFormat="1" ht="23.45" customHeight="1">
      <c r="B18" s="272" t="s">
        <v>204</v>
      </c>
      <c r="C18" s="230">
        <v>224</v>
      </c>
      <c r="D18" s="230">
        <v>86453</v>
      </c>
      <c r="E18" s="230">
        <v>2053</v>
      </c>
      <c r="F18" s="230">
        <v>1456900</v>
      </c>
      <c r="G18" s="238">
        <v>632</v>
      </c>
      <c r="H18" s="238">
        <v>6</v>
      </c>
      <c r="I18" s="238">
        <v>224</v>
      </c>
      <c r="J18" s="269"/>
      <c r="K18" s="238">
        <v>862</v>
      </c>
      <c r="L18" s="238">
        <v>259</v>
      </c>
      <c r="M18" s="238">
        <v>33</v>
      </c>
      <c r="N18" s="238">
        <v>53905</v>
      </c>
      <c r="O18" s="270">
        <v>0.71399999999999997</v>
      </c>
      <c r="P18" s="270">
        <v>0.41</v>
      </c>
      <c r="Q18" s="269">
        <v>0</v>
      </c>
      <c r="R18" s="269">
        <v>0</v>
      </c>
      <c r="U18" s="213"/>
    </row>
    <row r="19" spans="2:21" s="212" customFormat="1" ht="23.45" customHeight="1">
      <c r="B19" s="272" t="s">
        <v>205</v>
      </c>
      <c r="C19" s="230">
        <v>93</v>
      </c>
      <c r="D19" s="230">
        <v>39631</v>
      </c>
      <c r="E19" s="230">
        <v>776</v>
      </c>
      <c r="F19" s="230">
        <v>572960</v>
      </c>
      <c r="G19" s="238">
        <v>168</v>
      </c>
      <c r="H19" s="238">
        <v>3</v>
      </c>
      <c r="I19" s="238">
        <v>44</v>
      </c>
      <c r="J19" s="269"/>
      <c r="K19" s="238">
        <v>215</v>
      </c>
      <c r="L19" s="238">
        <v>53</v>
      </c>
      <c r="M19" s="238">
        <v>15</v>
      </c>
      <c r="N19" s="238">
        <v>15826</v>
      </c>
      <c r="O19" s="270">
        <v>0.70699999999999996</v>
      </c>
      <c r="P19" s="270">
        <v>0.315</v>
      </c>
      <c r="Q19" s="269">
        <v>0</v>
      </c>
      <c r="R19" s="269">
        <v>0</v>
      </c>
      <c r="U19" s="213"/>
    </row>
    <row r="20" spans="2:21" s="212" customFormat="1" ht="23.45" customHeight="1">
      <c r="B20" s="272" t="s">
        <v>206</v>
      </c>
      <c r="C20" s="230">
        <v>92</v>
      </c>
      <c r="D20" s="230">
        <v>40091</v>
      </c>
      <c r="E20" s="230">
        <v>987</v>
      </c>
      <c r="F20" s="230">
        <v>719204</v>
      </c>
      <c r="G20" s="238">
        <v>327</v>
      </c>
      <c r="H20" s="238">
        <v>2</v>
      </c>
      <c r="I20" s="238">
        <v>89</v>
      </c>
      <c r="J20" s="269"/>
      <c r="K20" s="238">
        <v>418</v>
      </c>
      <c r="L20" s="238">
        <v>96</v>
      </c>
      <c r="M20" s="238">
        <v>10</v>
      </c>
      <c r="N20" s="238">
        <v>33248</v>
      </c>
      <c r="O20" s="270">
        <v>0.751</v>
      </c>
      <c r="P20" s="270">
        <v>0.29399999999999998</v>
      </c>
      <c r="Q20" s="269">
        <v>0</v>
      </c>
      <c r="R20" s="269">
        <v>0</v>
      </c>
      <c r="U20" s="213"/>
    </row>
    <row r="21" spans="2:21" s="212" customFormat="1" ht="23.45" customHeight="1">
      <c r="B21" s="272" t="s">
        <v>207</v>
      </c>
      <c r="C21" s="230">
        <v>479</v>
      </c>
      <c r="D21" s="230">
        <v>174478</v>
      </c>
      <c r="E21" s="230">
        <v>7489</v>
      </c>
      <c r="F21" s="230">
        <v>5120139</v>
      </c>
      <c r="G21" s="238">
        <v>2963</v>
      </c>
      <c r="H21" s="238">
        <v>49</v>
      </c>
      <c r="I21" s="238">
        <v>1457</v>
      </c>
      <c r="J21" s="269"/>
      <c r="K21" s="238">
        <v>4469</v>
      </c>
      <c r="L21" s="238">
        <v>1173</v>
      </c>
      <c r="M21" s="238">
        <v>112</v>
      </c>
      <c r="N21" s="238">
        <v>273500</v>
      </c>
      <c r="O21" s="270">
        <v>0.67600000000000005</v>
      </c>
      <c r="P21" s="270">
        <v>0.39600000000000002</v>
      </c>
      <c r="Q21" s="269">
        <v>2</v>
      </c>
      <c r="R21" s="269">
        <v>792</v>
      </c>
      <c r="U21" s="213"/>
    </row>
    <row r="22" spans="2:21" s="212" customFormat="1" ht="23.45" customHeight="1">
      <c r="B22" s="272" t="s">
        <v>208</v>
      </c>
      <c r="C22" s="230">
        <v>282</v>
      </c>
      <c r="D22" s="230">
        <v>121458</v>
      </c>
      <c r="E22" s="230">
        <v>2558</v>
      </c>
      <c r="F22" s="230">
        <v>1844398</v>
      </c>
      <c r="G22" s="238">
        <v>656</v>
      </c>
      <c r="H22" s="238">
        <v>8</v>
      </c>
      <c r="I22" s="238">
        <v>167</v>
      </c>
      <c r="J22" s="269"/>
      <c r="K22" s="238">
        <v>831</v>
      </c>
      <c r="L22" s="238">
        <v>261</v>
      </c>
      <c r="M22" s="238">
        <v>21</v>
      </c>
      <c r="N22" s="238">
        <v>62744</v>
      </c>
      <c r="O22" s="270">
        <v>0.71099999999999997</v>
      </c>
      <c r="P22" s="270">
        <v>0.39800000000000002</v>
      </c>
      <c r="Q22" s="269">
        <v>1</v>
      </c>
      <c r="R22" s="269">
        <v>396</v>
      </c>
      <c r="U22" s="213"/>
    </row>
    <row r="23" spans="2:21" s="212" customFormat="1" ht="23.45" customHeight="1">
      <c r="B23" s="272" t="s">
        <v>209</v>
      </c>
      <c r="C23" s="230">
        <v>423</v>
      </c>
      <c r="D23" s="230">
        <v>163854</v>
      </c>
      <c r="E23" s="230">
        <v>3705</v>
      </c>
      <c r="F23" s="230">
        <v>2684919</v>
      </c>
      <c r="G23" s="238">
        <v>760</v>
      </c>
      <c r="H23" s="238">
        <v>10</v>
      </c>
      <c r="I23" s="238">
        <v>291</v>
      </c>
      <c r="J23" s="269"/>
      <c r="K23" s="238">
        <v>1061</v>
      </c>
      <c r="L23" s="238">
        <v>312</v>
      </c>
      <c r="M23" s="238">
        <v>33</v>
      </c>
      <c r="N23" s="238">
        <v>72142</v>
      </c>
      <c r="O23" s="270">
        <v>0.77500000000000002</v>
      </c>
      <c r="P23" s="270">
        <v>0.41099999999999998</v>
      </c>
      <c r="Q23" s="269">
        <v>0</v>
      </c>
      <c r="R23" s="269">
        <v>0</v>
      </c>
      <c r="U23" s="213"/>
    </row>
    <row r="24" spans="2:21" s="212" customFormat="1" ht="23.45" customHeight="1">
      <c r="B24" s="272" t="s">
        <v>210</v>
      </c>
      <c r="C24" s="230">
        <v>165</v>
      </c>
      <c r="D24" s="230">
        <v>59844</v>
      </c>
      <c r="E24" s="230">
        <v>1865</v>
      </c>
      <c r="F24" s="230">
        <v>1297289</v>
      </c>
      <c r="G24" s="238">
        <v>505</v>
      </c>
      <c r="H24" s="238">
        <v>14</v>
      </c>
      <c r="I24" s="238">
        <v>128</v>
      </c>
      <c r="J24" s="269"/>
      <c r="K24" s="238">
        <v>647</v>
      </c>
      <c r="L24" s="238">
        <v>223</v>
      </c>
      <c r="M24" s="238">
        <v>20</v>
      </c>
      <c r="N24" s="238">
        <v>47196</v>
      </c>
      <c r="O24" s="270">
        <v>0.77300000000000002</v>
      </c>
      <c r="P24" s="270">
        <v>0.442</v>
      </c>
      <c r="Q24" s="269">
        <v>1</v>
      </c>
      <c r="R24" s="269">
        <v>396</v>
      </c>
      <c r="U24" s="213"/>
    </row>
    <row r="25" spans="2:21" s="212" customFormat="1" ht="23.45" customHeight="1">
      <c r="B25" s="272" t="s">
        <v>211</v>
      </c>
      <c r="C25" s="230">
        <v>252</v>
      </c>
      <c r="D25" s="230">
        <v>96424</v>
      </c>
      <c r="E25" s="230">
        <v>2991</v>
      </c>
      <c r="F25" s="230">
        <v>2108941</v>
      </c>
      <c r="G25" s="238">
        <v>879</v>
      </c>
      <c r="H25" s="238">
        <v>15</v>
      </c>
      <c r="I25" s="238">
        <v>214</v>
      </c>
      <c r="J25" s="269"/>
      <c r="K25" s="238">
        <v>1108</v>
      </c>
      <c r="L25" s="238">
        <v>401</v>
      </c>
      <c r="M25" s="238">
        <v>38</v>
      </c>
      <c r="N25" s="238">
        <v>73706</v>
      </c>
      <c r="O25" s="270">
        <v>0.75600000000000001</v>
      </c>
      <c r="P25" s="270">
        <v>0.45600000000000002</v>
      </c>
      <c r="Q25" s="269">
        <v>2</v>
      </c>
      <c r="R25" s="269">
        <v>792</v>
      </c>
      <c r="U25" s="213"/>
    </row>
    <row r="26" spans="2:21" s="212" customFormat="1" ht="23.45" customHeight="1">
      <c r="B26" s="272" t="s">
        <v>212</v>
      </c>
      <c r="C26" s="230">
        <v>327</v>
      </c>
      <c r="D26" s="230">
        <v>120343</v>
      </c>
      <c r="E26" s="230">
        <v>3887</v>
      </c>
      <c r="F26" s="230">
        <v>2730190</v>
      </c>
      <c r="G26" s="238">
        <v>1205</v>
      </c>
      <c r="H26" s="238">
        <v>14</v>
      </c>
      <c r="I26" s="238">
        <v>311</v>
      </c>
      <c r="J26" s="269"/>
      <c r="K26" s="238">
        <v>1530</v>
      </c>
      <c r="L26" s="238">
        <v>521</v>
      </c>
      <c r="M26" s="238">
        <v>60</v>
      </c>
      <c r="N26" s="238">
        <v>94693</v>
      </c>
      <c r="O26" s="270">
        <v>0.68700000000000006</v>
      </c>
      <c r="P26" s="270">
        <v>0.432</v>
      </c>
      <c r="Q26" s="269">
        <v>0</v>
      </c>
      <c r="R26" s="269">
        <v>0</v>
      </c>
      <c r="U26" s="213"/>
    </row>
    <row r="27" spans="2:21" s="212" customFormat="1" ht="23.45" customHeight="1">
      <c r="B27" s="272" t="s">
        <v>213</v>
      </c>
      <c r="C27" s="230">
        <v>170</v>
      </c>
      <c r="D27" s="230">
        <v>60840</v>
      </c>
      <c r="E27" s="230">
        <v>3526</v>
      </c>
      <c r="F27" s="230">
        <v>2434814</v>
      </c>
      <c r="G27" s="238">
        <v>1976</v>
      </c>
      <c r="H27" s="238">
        <v>18</v>
      </c>
      <c r="I27" s="238">
        <v>1132</v>
      </c>
      <c r="J27" s="269"/>
      <c r="K27" s="238">
        <v>3126</v>
      </c>
      <c r="L27" s="238">
        <v>888</v>
      </c>
      <c r="M27" s="238">
        <v>79</v>
      </c>
      <c r="N27" s="238">
        <v>163025</v>
      </c>
      <c r="O27" s="270">
        <v>0.64100000000000001</v>
      </c>
      <c r="P27" s="270">
        <v>0.44900000000000001</v>
      </c>
      <c r="Q27" s="269">
        <v>2</v>
      </c>
      <c r="R27" s="269">
        <v>792</v>
      </c>
      <c r="U27" s="213"/>
    </row>
    <row r="28" spans="2:21" s="212" customFormat="1" ht="23.45" customHeight="1">
      <c r="B28" s="272" t="s">
        <v>214</v>
      </c>
      <c r="C28" s="230">
        <v>192</v>
      </c>
      <c r="D28" s="230">
        <v>66800</v>
      </c>
      <c r="E28" s="230">
        <v>5287</v>
      </c>
      <c r="F28" s="230">
        <v>3626719</v>
      </c>
      <c r="G28" s="238">
        <v>2329</v>
      </c>
      <c r="H28" s="238">
        <v>29</v>
      </c>
      <c r="I28" s="238">
        <v>1735</v>
      </c>
      <c r="J28" s="269"/>
      <c r="K28" s="238">
        <v>4093</v>
      </c>
      <c r="L28" s="238">
        <v>993</v>
      </c>
      <c r="M28" s="238">
        <v>97</v>
      </c>
      <c r="N28" s="238">
        <v>210238</v>
      </c>
      <c r="O28" s="270">
        <v>0.65900000000000003</v>
      </c>
      <c r="P28" s="270">
        <v>0.42599999999999999</v>
      </c>
      <c r="Q28" s="269">
        <v>0</v>
      </c>
      <c r="R28" s="269">
        <v>0</v>
      </c>
      <c r="U28" s="213"/>
    </row>
    <row r="29" spans="2:21" s="212" customFormat="1" ht="23.45" customHeight="1">
      <c r="B29" s="272" t="s">
        <v>215</v>
      </c>
      <c r="C29" s="230">
        <v>330</v>
      </c>
      <c r="D29" s="230">
        <v>130031</v>
      </c>
      <c r="E29" s="230">
        <v>7416</v>
      </c>
      <c r="F29" s="230">
        <v>5091111</v>
      </c>
      <c r="G29" s="238">
        <v>4069</v>
      </c>
      <c r="H29" s="238">
        <v>45</v>
      </c>
      <c r="I29" s="238">
        <v>2549</v>
      </c>
      <c r="J29" s="269"/>
      <c r="K29" s="238">
        <v>6663</v>
      </c>
      <c r="L29" s="238">
        <v>1693</v>
      </c>
      <c r="M29" s="238">
        <v>141</v>
      </c>
      <c r="N29" s="238">
        <v>339821</v>
      </c>
      <c r="O29" s="270">
        <v>0.623</v>
      </c>
      <c r="P29" s="270">
        <v>0.41599999999999998</v>
      </c>
      <c r="Q29" s="269">
        <v>1</v>
      </c>
      <c r="R29" s="269">
        <v>396</v>
      </c>
      <c r="U29" s="213"/>
    </row>
    <row r="30" spans="2:21" s="212" customFormat="1" ht="23.45" customHeight="1">
      <c r="B30" s="272" t="s">
        <v>216</v>
      </c>
      <c r="C30" s="230">
        <v>308</v>
      </c>
      <c r="D30" s="230">
        <v>120444</v>
      </c>
      <c r="E30" s="230">
        <v>3855</v>
      </c>
      <c r="F30" s="230">
        <v>2589501</v>
      </c>
      <c r="G30" s="238">
        <v>2050</v>
      </c>
      <c r="H30" s="238">
        <v>24</v>
      </c>
      <c r="I30" s="238">
        <v>715</v>
      </c>
      <c r="J30" s="269"/>
      <c r="K30" s="238">
        <v>2789</v>
      </c>
      <c r="L30" s="238">
        <v>865</v>
      </c>
      <c r="M30" s="238">
        <v>84</v>
      </c>
      <c r="N30" s="238">
        <v>172472</v>
      </c>
      <c r="O30" s="270">
        <v>0.627</v>
      </c>
      <c r="P30" s="270">
        <v>0.42199999999999999</v>
      </c>
      <c r="Q30" s="269">
        <v>0</v>
      </c>
      <c r="R30" s="269">
        <v>0</v>
      </c>
      <c r="U30" s="213"/>
    </row>
    <row r="31" spans="2:21" s="212" customFormat="1" ht="23.45" customHeight="1">
      <c r="B31" s="272" t="s">
        <v>217</v>
      </c>
      <c r="C31" s="230">
        <v>292</v>
      </c>
      <c r="D31" s="230">
        <v>116065</v>
      </c>
      <c r="E31" s="230">
        <v>3703</v>
      </c>
      <c r="F31" s="230">
        <v>2566656</v>
      </c>
      <c r="G31" s="238">
        <v>1523</v>
      </c>
      <c r="H31" s="238">
        <v>20</v>
      </c>
      <c r="I31" s="238">
        <v>682</v>
      </c>
      <c r="J31" s="269"/>
      <c r="K31" s="238">
        <v>2225</v>
      </c>
      <c r="L31" s="238">
        <v>692</v>
      </c>
      <c r="M31" s="238">
        <v>67</v>
      </c>
      <c r="N31" s="238">
        <v>127900</v>
      </c>
      <c r="O31" s="270">
        <v>0.65900000000000003</v>
      </c>
      <c r="P31" s="270">
        <v>0.45400000000000001</v>
      </c>
      <c r="Q31" s="269">
        <v>0</v>
      </c>
      <c r="R31" s="269">
        <v>0</v>
      </c>
      <c r="U31" s="213"/>
    </row>
    <row r="32" spans="2:21" s="212" customFormat="1" ht="23.45" customHeight="1">
      <c r="B32" s="272" t="s">
        <v>218</v>
      </c>
      <c r="C32" s="230">
        <v>409</v>
      </c>
      <c r="D32" s="230">
        <v>160902</v>
      </c>
      <c r="E32" s="230">
        <v>3772</v>
      </c>
      <c r="F32" s="230">
        <v>2551400</v>
      </c>
      <c r="G32" s="238">
        <v>1060</v>
      </c>
      <c r="H32" s="238">
        <v>14</v>
      </c>
      <c r="I32" s="238">
        <v>310</v>
      </c>
      <c r="J32" s="269"/>
      <c r="K32" s="238">
        <v>1384</v>
      </c>
      <c r="L32" s="238">
        <v>552</v>
      </c>
      <c r="M32" s="238">
        <v>25</v>
      </c>
      <c r="N32" s="238">
        <v>73428</v>
      </c>
      <c r="O32" s="270">
        <v>0.71399999999999997</v>
      </c>
      <c r="P32" s="270">
        <v>0.52100000000000002</v>
      </c>
      <c r="Q32" s="269">
        <v>0</v>
      </c>
      <c r="R32" s="269">
        <v>0</v>
      </c>
      <c r="U32" s="213"/>
    </row>
    <row r="33" spans="2:21" s="212" customFormat="1" ht="23.45" customHeight="1" thickBot="1">
      <c r="B33" s="274" t="s">
        <v>219</v>
      </c>
      <c r="C33" s="275">
        <v>371</v>
      </c>
      <c r="D33" s="275">
        <v>134921</v>
      </c>
      <c r="E33" s="275">
        <v>4573</v>
      </c>
      <c r="F33" s="275">
        <v>3136190</v>
      </c>
      <c r="G33" s="276">
        <v>1685</v>
      </c>
      <c r="H33" s="276">
        <v>19</v>
      </c>
      <c r="I33" s="276">
        <v>606</v>
      </c>
      <c r="J33" s="276"/>
      <c r="K33" s="276">
        <v>2310</v>
      </c>
      <c r="L33" s="276">
        <v>829</v>
      </c>
      <c r="M33" s="276">
        <v>59</v>
      </c>
      <c r="N33" s="276">
        <v>124136</v>
      </c>
      <c r="O33" s="277">
        <v>0.71399999999999997</v>
      </c>
      <c r="P33" s="277">
        <v>0.49199999999999999</v>
      </c>
      <c r="Q33" s="278">
        <v>1</v>
      </c>
      <c r="R33" s="278">
        <v>396</v>
      </c>
      <c r="U33" s="213"/>
    </row>
    <row r="34" spans="2:21">
      <c r="B34" s="279" t="s">
        <v>383</v>
      </c>
      <c r="C34" s="279"/>
      <c r="D34" s="279"/>
      <c r="E34" s="279"/>
      <c r="F34" s="279"/>
      <c r="G34" s="279"/>
      <c r="H34" s="279"/>
      <c r="I34" s="261"/>
      <c r="J34" s="261"/>
      <c r="K34" s="261"/>
      <c r="L34" s="261"/>
      <c r="M34" s="261"/>
      <c r="N34" s="261"/>
      <c r="O34" s="261"/>
      <c r="P34" s="261"/>
      <c r="Q34" s="261"/>
      <c r="R34" s="261"/>
    </row>
    <row r="35" spans="2:21">
      <c r="B35" s="265" t="s">
        <v>384</v>
      </c>
      <c r="C35" s="265"/>
      <c r="D35" s="265"/>
      <c r="E35" s="265"/>
      <c r="F35" s="265"/>
      <c r="G35" s="265"/>
      <c r="H35" s="265"/>
      <c r="I35" s="230"/>
      <c r="J35" s="261"/>
      <c r="K35" s="230"/>
      <c r="L35" s="230"/>
      <c r="M35" s="230"/>
      <c r="N35" s="230"/>
      <c r="O35" s="230"/>
      <c r="P35" s="230"/>
      <c r="Q35" s="230"/>
      <c r="R35" s="230"/>
    </row>
    <row r="36" spans="2:21">
      <c r="B36" s="265" t="s">
        <v>402</v>
      </c>
      <c r="C36" s="265"/>
      <c r="D36" s="265"/>
      <c r="E36" s="265"/>
      <c r="F36" s="265"/>
      <c r="G36" s="265"/>
      <c r="H36" s="265"/>
      <c r="I36" s="230"/>
      <c r="J36" s="261"/>
      <c r="K36" s="230"/>
      <c r="L36" s="230"/>
      <c r="M36" s="230"/>
      <c r="N36" s="230"/>
      <c r="O36" s="230"/>
      <c r="P36" s="230"/>
      <c r="Q36" s="230"/>
      <c r="R36" s="230"/>
    </row>
    <row r="37" spans="2:21">
      <c r="B37" s="265" t="s">
        <v>287</v>
      </c>
      <c r="C37" s="265"/>
      <c r="D37" s="265"/>
      <c r="E37" s="265"/>
      <c r="F37" s="265"/>
      <c r="G37" s="265"/>
      <c r="H37" s="265"/>
      <c r="I37" s="230"/>
      <c r="J37" s="261"/>
      <c r="K37" s="230"/>
      <c r="L37" s="230"/>
      <c r="M37" s="230"/>
      <c r="N37" s="230"/>
      <c r="O37" s="230"/>
      <c r="P37" s="230"/>
      <c r="Q37" s="230"/>
      <c r="R37" s="230"/>
    </row>
    <row r="38" spans="2:21">
      <c r="C38" s="53"/>
    </row>
  </sheetData>
  <mergeCells count="16">
    <mergeCell ref="B2:I2"/>
    <mergeCell ref="B4:B6"/>
    <mergeCell ref="R5:R6"/>
    <mergeCell ref="Q5:Q6"/>
    <mergeCell ref="K5:K6"/>
    <mergeCell ref="L5:L6"/>
    <mergeCell ref="M5:M6"/>
    <mergeCell ref="G5:H5"/>
    <mergeCell ref="D5:D6"/>
    <mergeCell ref="C5:C6"/>
    <mergeCell ref="E5:E6"/>
    <mergeCell ref="F5:F6"/>
    <mergeCell ref="N4:N6"/>
    <mergeCell ref="P4:P6"/>
    <mergeCell ref="O4:O6"/>
    <mergeCell ref="I5:I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in="1" max="7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zoomScaleSheetLayoutView="100" workbookViewId="0"/>
  </sheetViews>
  <sheetFormatPr defaultColWidth="14.625" defaultRowHeight="13.5"/>
  <cols>
    <col min="1" max="1" width="14.625" style="53"/>
    <col min="2" max="2" width="16.875" style="53" customWidth="1"/>
    <col min="3" max="10" width="9.625" style="53" customWidth="1"/>
    <col min="11" max="11" width="13.375" style="53" customWidth="1"/>
    <col min="12" max="12" width="12.125" style="53" customWidth="1"/>
    <col min="13" max="16384" width="14.625" style="53"/>
  </cols>
  <sheetData>
    <row r="1" spans="1:10">
      <c r="B1" s="492"/>
      <c r="C1" s="492"/>
      <c r="D1" s="492"/>
      <c r="E1" s="492"/>
      <c r="F1" s="492"/>
      <c r="G1" s="492"/>
      <c r="H1" s="492"/>
      <c r="I1" s="492"/>
      <c r="J1" s="492"/>
    </row>
    <row r="2" spans="1:10" ht="21" customHeight="1">
      <c r="A2" s="214"/>
      <c r="B2" s="817" t="s">
        <v>478</v>
      </c>
      <c r="C2" s="817"/>
      <c r="D2" s="817"/>
      <c r="E2" s="817"/>
      <c r="F2" s="817"/>
      <c r="G2" s="817"/>
      <c r="H2" s="817"/>
      <c r="I2" s="817"/>
      <c r="J2" s="817"/>
    </row>
    <row r="3" spans="1:10" ht="19.5" customHeight="1" thickBot="1">
      <c r="B3" s="493"/>
      <c r="C3" s="493"/>
      <c r="D3" s="493"/>
      <c r="E3" s="493"/>
      <c r="F3" s="493"/>
      <c r="G3" s="493"/>
      <c r="H3" s="493"/>
      <c r="I3" s="493"/>
      <c r="J3" s="493"/>
    </row>
    <row r="4" spans="1:10" s="211" customFormat="1" ht="23.25" customHeight="1">
      <c r="B4" s="818" t="s">
        <v>112</v>
      </c>
      <c r="C4" s="820" t="s">
        <v>230</v>
      </c>
      <c r="D4" s="821"/>
      <c r="E4" s="821"/>
      <c r="F4" s="822"/>
      <c r="G4" s="820" t="s">
        <v>231</v>
      </c>
      <c r="H4" s="821"/>
      <c r="I4" s="821"/>
      <c r="J4" s="821"/>
    </row>
    <row r="5" spans="1:10" s="211" customFormat="1" ht="23.25" customHeight="1">
      <c r="B5" s="819"/>
      <c r="C5" s="494" t="s">
        <v>251</v>
      </c>
      <c r="D5" s="494" t="s">
        <v>232</v>
      </c>
      <c r="E5" s="494" t="s">
        <v>10</v>
      </c>
      <c r="F5" s="494" t="s">
        <v>233</v>
      </c>
      <c r="G5" s="494" t="s">
        <v>251</v>
      </c>
      <c r="H5" s="494" t="s">
        <v>232</v>
      </c>
      <c r="I5" s="494" t="s">
        <v>10</v>
      </c>
      <c r="J5" s="494" t="s">
        <v>233</v>
      </c>
    </row>
    <row r="6" spans="1:10" ht="23.25" customHeight="1">
      <c r="B6" s="495" t="s">
        <v>479</v>
      </c>
      <c r="C6" s="496">
        <v>1061.5584199421357</v>
      </c>
      <c r="D6" s="496">
        <v>30.638710340674884</v>
      </c>
      <c r="E6" s="496">
        <v>862.38673135197848</v>
      </c>
      <c r="F6" s="496">
        <v>168.53297824948231</v>
      </c>
      <c r="G6" s="497">
        <v>27762.368719494425</v>
      </c>
      <c r="H6" s="497">
        <v>472601.09005208832</v>
      </c>
      <c r="I6" s="497">
        <v>14496.485429772605</v>
      </c>
      <c r="J6" s="497">
        <v>14774.032399553831</v>
      </c>
    </row>
    <row r="7" spans="1:10" ht="23.25" customHeight="1">
      <c r="B7" s="495">
        <v>25</v>
      </c>
      <c r="C7" s="496">
        <v>1073.7611826503687</v>
      </c>
      <c r="D7" s="496">
        <v>30.451464698223152</v>
      </c>
      <c r="E7" s="496">
        <v>867.42265591349928</v>
      </c>
      <c r="F7" s="496">
        <v>175.88706203864606</v>
      </c>
      <c r="G7" s="497">
        <v>27855.806592686105</v>
      </c>
      <c r="H7" s="497">
        <v>482546.11907394161</v>
      </c>
      <c r="I7" s="497">
        <v>14609.455169595469</v>
      </c>
      <c r="J7" s="497">
        <v>14461.98080890818</v>
      </c>
    </row>
    <row r="8" spans="1:10" ht="23.25" customHeight="1">
      <c r="B8" s="495">
        <v>26</v>
      </c>
      <c r="C8" s="496">
        <v>1085.7801447026341</v>
      </c>
      <c r="D8" s="496">
        <v>30.378484048449184</v>
      </c>
      <c r="E8" s="496">
        <v>874.4220963743727</v>
      </c>
      <c r="F8" s="496">
        <v>180.97956427981217</v>
      </c>
      <c r="G8" s="497">
        <v>27814.242594360221</v>
      </c>
      <c r="H8" s="497">
        <v>486898.5922811557</v>
      </c>
      <c r="I8" s="497">
        <v>14676.608812469822</v>
      </c>
      <c r="J8" s="497">
        <v>14230.115951793006</v>
      </c>
    </row>
    <row r="9" spans="1:10" ht="23.25" customHeight="1">
      <c r="B9" s="498" t="s">
        <v>338</v>
      </c>
      <c r="C9" s="215">
        <v>1109.5564724084579</v>
      </c>
      <c r="D9" s="496">
        <v>28.688327316486163</v>
      </c>
      <c r="E9" s="496">
        <v>885.46845452982643</v>
      </c>
      <c r="F9" s="496">
        <v>195.39969056214542</v>
      </c>
      <c r="G9" s="497">
        <v>26884.27554076436</v>
      </c>
      <c r="H9" s="497">
        <v>494580.52582694154</v>
      </c>
      <c r="I9" s="497">
        <v>14693.188868848736</v>
      </c>
      <c r="J9" s="497">
        <v>13462.552963119369</v>
      </c>
    </row>
    <row r="10" spans="1:10" ht="23.25" customHeight="1">
      <c r="B10" s="498" t="s">
        <v>339</v>
      </c>
      <c r="C10" s="215">
        <v>1112.5345511356809</v>
      </c>
      <c r="D10" s="496">
        <v>30.098545847854822</v>
      </c>
      <c r="E10" s="496">
        <v>886.4379281336378</v>
      </c>
      <c r="F10" s="496">
        <v>195.99807715418819</v>
      </c>
      <c r="G10" s="497">
        <v>27172.52809104068</v>
      </c>
      <c r="H10" s="497">
        <v>491707.01018167299</v>
      </c>
      <c r="I10" s="497">
        <v>14228.642749167915</v>
      </c>
      <c r="J10" s="497">
        <v>14377.190814887486</v>
      </c>
    </row>
    <row r="11" spans="1:10" ht="23.25" customHeight="1">
      <c r="B11" s="498" t="s">
        <v>340</v>
      </c>
      <c r="C11" s="215">
        <v>1109.1768574658308</v>
      </c>
      <c r="D11" s="496">
        <v>34.980988593155892</v>
      </c>
      <c r="E11" s="496">
        <v>884.40036995170067</v>
      </c>
      <c r="F11" s="496">
        <v>189.79549892097421</v>
      </c>
      <c r="G11" s="497">
        <v>29406.49912909741</v>
      </c>
      <c r="H11" s="497">
        <v>495083.63425381901</v>
      </c>
      <c r="I11" s="497">
        <v>14046.580634666108</v>
      </c>
      <c r="J11" s="497">
        <v>15151.530131571822</v>
      </c>
    </row>
    <row r="12" spans="1:10" ht="23.25" customHeight="1">
      <c r="B12" s="498" t="s">
        <v>341</v>
      </c>
      <c r="C12" s="215">
        <v>1090.7069013690975</v>
      </c>
      <c r="D12" s="496">
        <v>31.651299245599329</v>
      </c>
      <c r="E12" s="496">
        <v>870.60631461302034</v>
      </c>
      <c r="F12" s="496">
        <v>188.44928751047777</v>
      </c>
      <c r="G12" s="497">
        <v>28090.571256570791</v>
      </c>
      <c r="H12" s="497">
        <v>464023.0254237288</v>
      </c>
      <c r="I12" s="497">
        <v>15033.876652010655</v>
      </c>
      <c r="J12" s="497">
        <v>15192.736411351303</v>
      </c>
    </row>
    <row r="13" spans="1:10" ht="23.25" customHeight="1">
      <c r="B13" s="498" t="s">
        <v>342</v>
      </c>
      <c r="C13" s="215">
        <v>1048.8</v>
      </c>
      <c r="D13" s="496">
        <v>28.654545454545456</v>
      </c>
      <c r="E13" s="496">
        <v>824.21818181818173</v>
      </c>
      <c r="F13" s="496">
        <v>195.92727272727274</v>
      </c>
      <c r="G13" s="497">
        <v>25817.811524859579</v>
      </c>
      <c r="H13" s="497">
        <v>460764.51776649745</v>
      </c>
      <c r="I13" s="497">
        <v>13374.2468896144</v>
      </c>
      <c r="J13" s="497">
        <v>14553.489235337787</v>
      </c>
    </row>
    <row r="14" spans="1:10" ht="23.25" customHeight="1">
      <c r="B14" s="498" t="s">
        <v>343</v>
      </c>
      <c r="C14" s="215">
        <v>1063.3177570093458</v>
      </c>
      <c r="D14" s="496">
        <v>32.009345794392523</v>
      </c>
      <c r="E14" s="496">
        <v>866.58878504672896</v>
      </c>
      <c r="F14" s="496">
        <v>164.71962616822429</v>
      </c>
      <c r="G14" s="497">
        <v>29881.114040870139</v>
      </c>
      <c r="H14" s="497">
        <v>565862.70072992705</v>
      </c>
      <c r="I14" s="497">
        <v>12858.673496899433</v>
      </c>
      <c r="J14" s="497">
        <v>15280.765957446809</v>
      </c>
    </row>
    <row r="15" spans="1:10" ht="23.25" customHeight="1">
      <c r="B15" s="498" t="s">
        <v>344</v>
      </c>
      <c r="C15" s="215">
        <v>1153.5075653370013</v>
      </c>
      <c r="D15" s="496">
        <v>35.213204951856945</v>
      </c>
      <c r="E15" s="496">
        <v>946.6299862448418</v>
      </c>
      <c r="F15" s="496">
        <v>171.66437414030261</v>
      </c>
      <c r="G15" s="497">
        <v>24012.737658001432</v>
      </c>
      <c r="H15" s="497">
        <v>374069.03125</v>
      </c>
      <c r="I15" s="497">
        <v>12607.367916303399</v>
      </c>
      <c r="J15" s="497">
        <v>15100.352564102564</v>
      </c>
    </row>
    <row r="16" spans="1:10" ht="23.25" customHeight="1">
      <c r="B16" s="498" t="s">
        <v>345</v>
      </c>
      <c r="C16" s="215">
        <v>1138.0263785158113</v>
      </c>
      <c r="D16" s="496">
        <v>25.79056094072779</v>
      </c>
      <c r="E16" s="496">
        <v>921.0551406324488</v>
      </c>
      <c r="F16" s="496">
        <v>191.18067694263468</v>
      </c>
      <c r="G16" s="497">
        <v>25403.035006143877</v>
      </c>
      <c r="H16" s="497">
        <v>501108.70425138634</v>
      </c>
      <c r="I16" s="497">
        <v>14725.696456298954</v>
      </c>
      <c r="J16" s="497">
        <v>12670.06150777159</v>
      </c>
    </row>
    <row r="17" spans="2:10" ht="23.25" customHeight="1">
      <c r="B17" s="498" t="s">
        <v>346</v>
      </c>
      <c r="C17" s="215">
        <v>1144.0303221730892</v>
      </c>
      <c r="D17" s="496">
        <v>46.873025900189511</v>
      </c>
      <c r="E17" s="496">
        <v>893.30385344283002</v>
      </c>
      <c r="F17" s="496">
        <v>203.85344283006947</v>
      </c>
      <c r="G17" s="497">
        <v>33382.349530646054</v>
      </c>
      <c r="H17" s="497">
        <v>460692.5067385445</v>
      </c>
      <c r="I17" s="497">
        <v>14937.339650661197</v>
      </c>
      <c r="J17" s="497">
        <v>15956.488999070343</v>
      </c>
    </row>
    <row r="18" spans="2:10" ht="23.25" customHeight="1">
      <c r="B18" s="498" t="s">
        <v>347</v>
      </c>
      <c r="C18" s="215">
        <v>1084.0955631399318</v>
      </c>
      <c r="D18" s="496">
        <v>43.754266211604097</v>
      </c>
      <c r="E18" s="496">
        <v>881.4334470989761</v>
      </c>
      <c r="F18" s="496">
        <v>158.90784982935153</v>
      </c>
      <c r="G18" s="497">
        <v>31439.561390253115</v>
      </c>
      <c r="H18" s="497">
        <v>467173.36505460221</v>
      </c>
      <c r="I18" s="497">
        <v>12125.141098118176</v>
      </c>
      <c r="J18" s="497">
        <v>18596.666666666668</v>
      </c>
    </row>
    <row r="19" spans="2:10" ht="23.25" customHeight="1">
      <c r="B19" s="498" t="s">
        <v>348</v>
      </c>
      <c r="C19" s="215">
        <v>1091.878722252301</v>
      </c>
      <c r="D19" s="496">
        <v>25.338386572820792</v>
      </c>
      <c r="E19" s="496">
        <v>876.55657823497575</v>
      </c>
      <c r="F19" s="496">
        <v>189.98375744450459</v>
      </c>
      <c r="G19" s="497">
        <v>25121.117072445082</v>
      </c>
      <c r="H19" s="497">
        <v>515443.62713675213</v>
      </c>
      <c r="I19" s="497">
        <v>13536.402130945027</v>
      </c>
      <c r="J19" s="497">
        <v>13176.289541179824</v>
      </c>
    </row>
    <row r="20" spans="2:10" ht="23.25" customHeight="1">
      <c r="B20" s="498" t="s">
        <v>349</v>
      </c>
      <c r="C20" s="215">
        <v>1117.6018287614297</v>
      </c>
      <c r="D20" s="496">
        <v>27.202826267664172</v>
      </c>
      <c r="E20" s="496">
        <v>888.69492934330833</v>
      </c>
      <c r="F20" s="496">
        <v>201.70407315045716</v>
      </c>
      <c r="G20" s="497">
        <v>25224.34007698172</v>
      </c>
      <c r="H20" s="497">
        <v>505635.76241405652</v>
      </c>
      <c r="I20" s="497">
        <v>13379.934103451502</v>
      </c>
      <c r="J20" s="497">
        <v>12619.314856789615</v>
      </c>
    </row>
    <row r="21" spans="2:10" ht="23.25" customHeight="1">
      <c r="B21" s="498" t="s">
        <v>350</v>
      </c>
      <c r="C21" s="215">
        <v>1092.5997926386731</v>
      </c>
      <c r="D21" s="496">
        <v>24.55935717988595</v>
      </c>
      <c r="E21" s="496">
        <v>899.96111975116639</v>
      </c>
      <c r="F21" s="496">
        <v>168.07931570762054</v>
      </c>
      <c r="G21" s="497">
        <v>24899.059272878239</v>
      </c>
      <c r="H21" s="497">
        <v>510780.96939313982</v>
      </c>
      <c r="I21" s="497">
        <v>13735.533402456762</v>
      </c>
      <c r="J21" s="497">
        <v>13676.928059218135</v>
      </c>
    </row>
    <row r="22" spans="2:10" ht="23.25" customHeight="1">
      <c r="B22" s="498" t="s">
        <v>351</v>
      </c>
      <c r="C22" s="215">
        <v>1077.2074468085107</v>
      </c>
      <c r="D22" s="496">
        <v>28.377659574468083</v>
      </c>
      <c r="E22" s="496">
        <v>883.48404255319156</v>
      </c>
      <c r="F22" s="496">
        <v>165.34574468085106</v>
      </c>
      <c r="G22" s="497">
        <v>27435.855368738117</v>
      </c>
      <c r="H22" s="497">
        <v>529842.46485473285</v>
      </c>
      <c r="I22" s="497">
        <v>13864.113308648664</v>
      </c>
      <c r="J22" s="497">
        <v>13726.96799099244</v>
      </c>
    </row>
    <row r="23" spans="2:10" ht="23.25" customHeight="1">
      <c r="B23" s="498" t="s">
        <v>352</v>
      </c>
      <c r="C23" s="215">
        <v>1136.9278033794164</v>
      </c>
      <c r="D23" s="496">
        <v>29.861751152073733</v>
      </c>
      <c r="E23" s="496">
        <v>936.09831029185864</v>
      </c>
      <c r="F23" s="496">
        <v>170.96774193548387</v>
      </c>
      <c r="G23" s="497">
        <v>28179.652011781556</v>
      </c>
      <c r="H23" s="497">
        <v>505939.67078189302</v>
      </c>
      <c r="I23" s="497">
        <v>15603.588185100098</v>
      </c>
      <c r="J23" s="497">
        <v>13590.240790655886</v>
      </c>
    </row>
    <row r="24" spans="2:10" ht="23.25" customHeight="1">
      <c r="B24" s="498" t="s">
        <v>353</v>
      </c>
      <c r="C24" s="215">
        <v>1116.8068833652007</v>
      </c>
      <c r="D24" s="496">
        <v>33.575525812619503</v>
      </c>
      <c r="E24" s="496">
        <v>916.32887189292535</v>
      </c>
      <c r="F24" s="496">
        <v>166.90248565965584</v>
      </c>
      <c r="G24" s="497">
        <v>30718.172978479342</v>
      </c>
      <c r="H24" s="497">
        <v>511875.69476082007</v>
      </c>
      <c r="I24" s="497">
        <v>15881.982941741089</v>
      </c>
      <c r="J24" s="497">
        <v>15378.152709359605</v>
      </c>
    </row>
    <row r="25" spans="2:10" ht="23.25" customHeight="1">
      <c r="B25" s="498" t="s">
        <v>354</v>
      </c>
      <c r="C25" s="215">
        <v>1112.5194704049845</v>
      </c>
      <c r="D25" s="496">
        <v>30.68535825545171</v>
      </c>
      <c r="E25" s="496">
        <v>923.85124610591913</v>
      </c>
      <c r="F25" s="496">
        <v>157.98286604361371</v>
      </c>
      <c r="G25" s="497">
        <v>29494.007464253838</v>
      </c>
      <c r="H25" s="497">
        <v>483955.37880710658</v>
      </c>
      <c r="I25" s="497">
        <v>16805.680741427637</v>
      </c>
      <c r="J25" s="497">
        <v>15421.69953167365</v>
      </c>
    </row>
    <row r="26" spans="2:10" ht="23.25" customHeight="1">
      <c r="B26" s="498" t="s">
        <v>355</v>
      </c>
      <c r="C26" s="215">
        <v>1096.1966474151288</v>
      </c>
      <c r="D26" s="496">
        <v>38.83645583885054</v>
      </c>
      <c r="E26" s="496">
        <v>884.99788702634169</v>
      </c>
      <c r="F26" s="496">
        <v>172.36230454993662</v>
      </c>
      <c r="G26" s="497">
        <v>31445.539906706588</v>
      </c>
      <c r="H26" s="497">
        <v>450014.8019586507</v>
      </c>
      <c r="I26" s="497">
        <v>16230.15791232929</v>
      </c>
      <c r="J26" s="497">
        <v>15257.744360902256</v>
      </c>
    </row>
    <row r="27" spans="2:10" ht="23.25" customHeight="1">
      <c r="B27" s="498" t="s">
        <v>356</v>
      </c>
      <c r="C27" s="215">
        <v>1008.4562737642585</v>
      </c>
      <c r="D27" s="496">
        <v>46.250950570342205</v>
      </c>
      <c r="E27" s="496">
        <v>822.90494296577958</v>
      </c>
      <c r="F27" s="496">
        <v>139.3003802281369</v>
      </c>
      <c r="G27" s="497">
        <v>36715.281151027055</v>
      </c>
      <c r="H27" s="497">
        <v>469414.61032555078</v>
      </c>
      <c r="I27" s="497">
        <v>16089.312867334491</v>
      </c>
      <c r="J27" s="497">
        <v>14895.211267605633</v>
      </c>
    </row>
    <row r="28" spans="2:10" ht="23.25" customHeight="1">
      <c r="B28" s="498" t="s">
        <v>357</v>
      </c>
      <c r="C28" s="215">
        <v>1053.2687651331719</v>
      </c>
      <c r="D28" s="496">
        <v>46.771589991928977</v>
      </c>
      <c r="E28" s="496">
        <v>863.47861178369646</v>
      </c>
      <c r="F28" s="496">
        <v>143.01856335754641</v>
      </c>
      <c r="G28" s="497">
        <v>33264.383141762453</v>
      </c>
      <c r="H28" s="497">
        <v>443586.84210526315</v>
      </c>
      <c r="I28" s="497">
        <v>14011.255783521054</v>
      </c>
      <c r="J28" s="497">
        <v>15317.27144469526</v>
      </c>
    </row>
    <row r="29" spans="2:10" ht="23.25" customHeight="1">
      <c r="B29" s="498" t="s">
        <v>358</v>
      </c>
      <c r="C29" s="215">
        <v>1138.2212581344902</v>
      </c>
      <c r="D29" s="496">
        <v>33.579175704989154</v>
      </c>
      <c r="E29" s="496">
        <v>936.91973969631238</v>
      </c>
      <c r="F29" s="496">
        <v>167.72234273318873</v>
      </c>
      <c r="G29" s="497">
        <v>26795.715048025613</v>
      </c>
      <c r="H29" s="497">
        <v>471706.56330749352</v>
      </c>
      <c r="I29" s="497">
        <v>12786.34098907205</v>
      </c>
      <c r="J29" s="497">
        <v>15979.741334712882</v>
      </c>
    </row>
    <row r="30" spans="2:10" ht="23.25" customHeight="1">
      <c r="B30" s="498" t="s">
        <v>359</v>
      </c>
      <c r="C30" s="215">
        <v>943.92845936617516</v>
      </c>
      <c r="D30" s="496">
        <v>40.006275494195172</v>
      </c>
      <c r="E30" s="496">
        <v>745.62284279887047</v>
      </c>
      <c r="F30" s="496">
        <v>158.2993410731095</v>
      </c>
      <c r="G30" s="497">
        <v>35469.681215304321</v>
      </c>
      <c r="H30" s="497">
        <v>468167.47450980393</v>
      </c>
      <c r="I30" s="497">
        <v>16716.158734166562</v>
      </c>
      <c r="J30" s="497">
        <v>14448.921704658078</v>
      </c>
    </row>
    <row r="31" spans="2:10" ht="23.25" customHeight="1">
      <c r="B31" s="498" t="s">
        <v>360</v>
      </c>
      <c r="C31" s="215">
        <v>1101.1888431641519</v>
      </c>
      <c r="D31" s="496">
        <v>39.368998628257891</v>
      </c>
      <c r="E31" s="496">
        <v>923.50251486053946</v>
      </c>
      <c r="F31" s="496">
        <v>138.31732967535436</v>
      </c>
      <c r="G31" s="497">
        <v>29889.973840468381</v>
      </c>
      <c r="H31" s="497">
        <v>438831.3588850174</v>
      </c>
      <c r="I31" s="497">
        <v>14647.409516264792</v>
      </c>
      <c r="J31" s="497">
        <v>15263.705785123966</v>
      </c>
    </row>
    <row r="32" spans="2:10" ht="23.25" customHeight="1">
      <c r="B32" s="498" t="s">
        <v>361</v>
      </c>
      <c r="C32" s="215">
        <v>1074.1116751269037</v>
      </c>
      <c r="D32" s="496">
        <v>35.025380710659896</v>
      </c>
      <c r="E32" s="496">
        <v>867.13197969543148</v>
      </c>
      <c r="F32" s="496">
        <v>171.95431472081216</v>
      </c>
      <c r="G32" s="497">
        <v>29056.213669659734</v>
      </c>
      <c r="H32" s="497">
        <v>496707.78985507245</v>
      </c>
      <c r="I32" s="497">
        <v>13007.47036440802</v>
      </c>
      <c r="J32" s="497">
        <v>14730.920664206642</v>
      </c>
    </row>
    <row r="33" spans="2:10" ht="23.25" customHeight="1">
      <c r="B33" s="498" t="s">
        <v>362</v>
      </c>
      <c r="C33" s="215">
        <v>838.30472103004286</v>
      </c>
      <c r="D33" s="496">
        <v>12.339055793991417</v>
      </c>
      <c r="E33" s="496">
        <v>641.09442060085837</v>
      </c>
      <c r="F33" s="496">
        <v>184.87124463519314</v>
      </c>
      <c r="G33" s="497">
        <v>20302.243696403431</v>
      </c>
      <c r="H33" s="497">
        <v>485498.73913043475</v>
      </c>
      <c r="I33" s="497">
        <v>13668.825941422594</v>
      </c>
      <c r="J33" s="497">
        <v>12256.436448055716</v>
      </c>
    </row>
    <row r="34" spans="2:10" ht="23.25" customHeight="1" thickBot="1">
      <c r="B34" s="499" t="s">
        <v>363</v>
      </c>
      <c r="C34" s="216">
        <v>891.73641088890849</v>
      </c>
      <c r="D34" s="500">
        <v>14.906175667342083</v>
      </c>
      <c r="E34" s="500">
        <v>721.84829530437855</v>
      </c>
      <c r="F34" s="500">
        <v>154.98193991718793</v>
      </c>
      <c r="G34" s="350">
        <v>21193.106479880658</v>
      </c>
      <c r="H34" s="350">
        <v>498195.24408983451</v>
      </c>
      <c r="I34" s="350">
        <v>12821.01270488302</v>
      </c>
      <c r="J34" s="350">
        <v>14309.104138244656</v>
      </c>
    </row>
    <row r="35" spans="2:10" ht="13.5" customHeight="1">
      <c r="B35" s="816" t="s">
        <v>113</v>
      </c>
      <c r="C35" s="816"/>
      <c r="D35" s="816"/>
      <c r="E35" s="816"/>
      <c r="F35" s="816"/>
      <c r="G35" s="816"/>
      <c r="H35" s="816"/>
      <c r="I35" s="816"/>
      <c r="J35" s="816"/>
    </row>
    <row r="36" spans="2:10" ht="13.5" customHeight="1">
      <c r="B36" s="816" t="s">
        <v>480</v>
      </c>
      <c r="C36" s="816"/>
      <c r="D36" s="816"/>
      <c r="E36" s="816"/>
      <c r="F36" s="816"/>
      <c r="G36" s="816"/>
      <c r="H36" s="816"/>
      <c r="I36" s="816"/>
      <c r="J36" s="816"/>
    </row>
  </sheetData>
  <mergeCells count="6">
    <mergeCell ref="B36:J36"/>
    <mergeCell ref="B35:J35"/>
    <mergeCell ref="B2:J2"/>
    <mergeCell ref="B4:B5"/>
    <mergeCell ref="G4:J4"/>
    <mergeCell ref="C4:F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8"/>
  <sheetViews>
    <sheetView showGridLines="0" zoomScaleNormal="100" zoomScaleSheetLayoutView="100" workbookViewId="0"/>
  </sheetViews>
  <sheetFormatPr defaultColWidth="16.875" defaultRowHeight="13.5"/>
  <cols>
    <col min="1" max="1" width="16.875" style="4"/>
    <col min="2" max="2" width="12.125" style="4" customWidth="1"/>
    <col min="3" max="12" width="8.125" style="4" customWidth="1"/>
    <col min="13" max="13" width="0.5" style="3" customWidth="1"/>
    <col min="14" max="14" width="6.5" style="4" customWidth="1"/>
    <col min="15" max="15" width="7.375" style="4" customWidth="1"/>
    <col min="16" max="16" width="6.5" style="3" customWidth="1"/>
    <col min="17" max="17" width="8.625" style="4" customWidth="1"/>
    <col min="18" max="18" width="6.5" style="4" customWidth="1"/>
    <col min="19" max="19" width="7.25" style="4" customWidth="1"/>
    <col min="20" max="20" width="6.25" style="4" customWidth="1"/>
    <col min="21" max="21" width="6.875" style="4" customWidth="1"/>
    <col min="22" max="22" width="6.25" style="4" customWidth="1"/>
    <col min="23" max="23" width="6.875" style="4" customWidth="1"/>
    <col min="24" max="24" width="5.625" style="4" customWidth="1"/>
    <col min="25" max="25" width="6.875" style="4" customWidth="1"/>
    <col min="26" max="26" width="6.125" style="4" customWidth="1"/>
    <col min="27" max="27" width="6.625" style="4" customWidth="1"/>
    <col min="28" max="16384" width="16.875" style="4"/>
  </cols>
  <sheetData>
    <row r="2" spans="1:27" s="2" customFormat="1" ht="21">
      <c r="A2" s="7"/>
      <c r="B2" s="552" t="s">
        <v>425</v>
      </c>
      <c r="C2" s="552"/>
      <c r="D2" s="552"/>
      <c r="E2" s="552"/>
      <c r="F2" s="552"/>
      <c r="G2" s="552"/>
      <c r="H2" s="552"/>
      <c r="I2" s="552"/>
      <c r="J2" s="552"/>
      <c r="K2" s="552"/>
      <c r="L2" s="552"/>
      <c r="M2" s="328"/>
      <c r="N2" s="355"/>
      <c r="O2" s="356"/>
      <c r="P2" s="328"/>
      <c r="Q2" s="356"/>
      <c r="R2" s="355"/>
      <c r="S2" s="356"/>
      <c r="T2" s="356"/>
      <c r="U2" s="356"/>
      <c r="V2" s="356"/>
      <c r="W2" s="357"/>
      <c r="X2" s="357"/>
      <c r="Y2" s="328"/>
      <c r="Z2" s="328"/>
      <c r="AA2" s="328"/>
    </row>
    <row r="3" spans="1:27" ht="15" customHeight="1" thickBot="1">
      <c r="B3" s="332"/>
      <c r="C3" s="332"/>
      <c r="D3" s="332"/>
      <c r="E3" s="332"/>
      <c r="F3" s="332"/>
      <c r="G3" s="332"/>
      <c r="H3" s="332"/>
      <c r="I3" s="332"/>
      <c r="J3" s="332"/>
      <c r="K3" s="332"/>
      <c r="L3" s="332"/>
      <c r="M3" s="332"/>
      <c r="N3" s="332"/>
      <c r="O3" s="332"/>
      <c r="P3" s="332"/>
      <c r="Q3" s="332"/>
      <c r="R3" s="332"/>
      <c r="S3" s="332"/>
      <c r="T3" s="332"/>
      <c r="U3" s="390"/>
      <c r="V3" s="367"/>
      <c r="W3" s="390"/>
      <c r="X3" s="367"/>
      <c r="Y3" s="390"/>
      <c r="Z3" s="561" t="s">
        <v>283</v>
      </c>
      <c r="AA3" s="561"/>
    </row>
    <row r="4" spans="1:27" ht="15" customHeight="1">
      <c r="B4" s="553" t="s">
        <v>7</v>
      </c>
      <c r="C4" s="556" t="s">
        <v>126</v>
      </c>
      <c r="D4" s="557"/>
      <c r="E4" s="557"/>
      <c r="F4" s="557"/>
      <c r="G4" s="557"/>
      <c r="H4" s="557"/>
      <c r="I4" s="557"/>
      <c r="J4" s="557"/>
      <c r="K4" s="557"/>
      <c r="L4" s="557"/>
      <c r="M4" s="413"/>
      <c r="N4" s="557" t="s">
        <v>125</v>
      </c>
      <c r="O4" s="557"/>
      <c r="P4" s="557"/>
      <c r="Q4" s="557"/>
      <c r="R4" s="557"/>
      <c r="S4" s="557"/>
      <c r="T4" s="557"/>
      <c r="U4" s="557"/>
      <c r="V4" s="557"/>
      <c r="W4" s="557"/>
      <c r="X4" s="557"/>
      <c r="Y4" s="568"/>
      <c r="Z4" s="562" t="s">
        <v>122</v>
      </c>
      <c r="AA4" s="563"/>
    </row>
    <row r="5" spans="1:27" ht="15" customHeight="1">
      <c r="B5" s="554"/>
      <c r="C5" s="558" t="s">
        <v>12</v>
      </c>
      <c r="D5" s="559"/>
      <c r="E5" s="560" t="s">
        <v>278</v>
      </c>
      <c r="F5" s="546"/>
      <c r="G5" s="545" t="s">
        <v>279</v>
      </c>
      <c r="H5" s="546"/>
      <c r="I5" s="545" t="s">
        <v>280</v>
      </c>
      <c r="J5" s="546"/>
      <c r="K5" s="547" t="s">
        <v>281</v>
      </c>
      <c r="L5" s="548"/>
      <c r="M5" s="413"/>
      <c r="N5" s="569" t="s">
        <v>282</v>
      </c>
      <c r="O5" s="546"/>
      <c r="P5" s="566" t="s">
        <v>368</v>
      </c>
      <c r="Q5" s="567"/>
      <c r="R5" s="545" t="s">
        <v>13</v>
      </c>
      <c r="S5" s="546"/>
      <c r="T5" s="545" t="s">
        <v>14</v>
      </c>
      <c r="U5" s="546"/>
      <c r="V5" s="545" t="s">
        <v>16</v>
      </c>
      <c r="W5" s="546"/>
      <c r="X5" s="545" t="s">
        <v>15</v>
      </c>
      <c r="Y5" s="546"/>
      <c r="Z5" s="564"/>
      <c r="AA5" s="565"/>
    </row>
    <row r="6" spans="1:27" s="9" customFormat="1" ht="15" customHeight="1" thickBot="1">
      <c r="B6" s="555"/>
      <c r="C6" s="458" t="s">
        <v>123</v>
      </c>
      <c r="D6" s="459" t="s">
        <v>124</v>
      </c>
      <c r="E6" s="459" t="s">
        <v>123</v>
      </c>
      <c r="F6" s="459" t="s">
        <v>124</v>
      </c>
      <c r="G6" s="458" t="s">
        <v>123</v>
      </c>
      <c r="H6" s="458" t="s">
        <v>124</v>
      </c>
      <c r="I6" s="458" t="s">
        <v>123</v>
      </c>
      <c r="J6" s="459" t="s">
        <v>124</v>
      </c>
      <c r="K6" s="458" t="s">
        <v>123</v>
      </c>
      <c r="L6" s="459" t="s">
        <v>124</v>
      </c>
      <c r="M6" s="460"/>
      <c r="N6" s="461" t="s">
        <v>123</v>
      </c>
      <c r="O6" s="458" t="s">
        <v>124</v>
      </c>
      <c r="P6" s="459" t="s">
        <v>123</v>
      </c>
      <c r="Q6" s="459" t="s">
        <v>124</v>
      </c>
      <c r="R6" s="458" t="s">
        <v>123</v>
      </c>
      <c r="S6" s="459" t="s">
        <v>124</v>
      </c>
      <c r="T6" s="458" t="s">
        <v>123</v>
      </c>
      <c r="U6" s="459" t="s">
        <v>124</v>
      </c>
      <c r="V6" s="458" t="s">
        <v>123</v>
      </c>
      <c r="W6" s="458" t="s">
        <v>124</v>
      </c>
      <c r="X6" s="461" t="s">
        <v>123</v>
      </c>
      <c r="Y6" s="459" t="s">
        <v>124</v>
      </c>
      <c r="Z6" s="458" t="s">
        <v>123</v>
      </c>
      <c r="AA6" s="459" t="s">
        <v>124</v>
      </c>
    </row>
    <row r="7" spans="1:27" ht="15" customHeight="1">
      <c r="B7" s="414" t="s">
        <v>423</v>
      </c>
      <c r="C7" s="364">
        <v>106</v>
      </c>
      <c r="D7" s="364">
        <v>83870</v>
      </c>
      <c r="E7" s="364">
        <v>13</v>
      </c>
      <c r="F7" s="364">
        <v>4888</v>
      </c>
      <c r="G7" s="364">
        <v>17</v>
      </c>
      <c r="H7" s="364">
        <v>9553</v>
      </c>
      <c r="I7" s="364">
        <v>35</v>
      </c>
      <c r="J7" s="364">
        <v>1903</v>
      </c>
      <c r="K7" s="364">
        <v>38</v>
      </c>
      <c r="L7" s="364">
        <v>50160</v>
      </c>
      <c r="M7" s="342"/>
      <c r="N7" s="391" t="s">
        <v>115</v>
      </c>
      <c r="O7" s="391" t="s">
        <v>115</v>
      </c>
      <c r="P7" s="364">
        <v>3</v>
      </c>
      <c r="Q7" s="364">
        <v>17366</v>
      </c>
      <c r="R7" s="364" t="s">
        <v>115</v>
      </c>
      <c r="S7" s="364" t="s">
        <v>115</v>
      </c>
      <c r="T7" s="364" t="s">
        <v>115</v>
      </c>
      <c r="U7" s="364" t="s">
        <v>115</v>
      </c>
      <c r="V7" s="364" t="s">
        <v>115</v>
      </c>
      <c r="W7" s="364" t="s">
        <v>115</v>
      </c>
      <c r="X7" s="364" t="s">
        <v>115</v>
      </c>
      <c r="Y7" s="364" t="s">
        <v>115</v>
      </c>
      <c r="Z7" s="364" t="s">
        <v>115</v>
      </c>
      <c r="AA7" s="364" t="s">
        <v>115</v>
      </c>
    </row>
    <row r="8" spans="1:27" ht="15" customHeight="1">
      <c r="B8" s="414">
        <v>24</v>
      </c>
      <c r="C8" s="364">
        <v>78</v>
      </c>
      <c r="D8" s="364">
        <v>57020</v>
      </c>
      <c r="E8" s="364">
        <v>8</v>
      </c>
      <c r="F8" s="364">
        <v>2302</v>
      </c>
      <c r="G8" s="364">
        <v>17</v>
      </c>
      <c r="H8" s="364">
        <v>17435</v>
      </c>
      <c r="I8" s="364">
        <v>26</v>
      </c>
      <c r="J8" s="364">
        <v>1242</v>
      </c>
      <c r="K8" s="364">
        <v>26</v>
      </c>
      <c r="L8" s="364">
        <v>23275</v>
      </c>
      <c r="M8" s="364"/>
      <c r="N8" s="391">
        <v>1</v>
      </c>
      <c r="O8" s="391">
        <v>12767</v>
      </c>
      <c r="P8" s="364" t="s">
        <v>115</v>
      </c>
      <c r="Q8" s="364" t="s">
        <v>115</v>
      </c>
      <c r="R8" s="364" t="s">
        <v>115</v>
      </c>
      <c r="S8" s="364" t="s">
        <v>115</v>
      </c>
      <c r="T8" s="364" t="s">
        <v>115</v>
      </c>
      <c r="U8" s="364" t="s">
        <v>115</v>
      </c>
      <c r="V8" s="364" t="s">
        <v>115</v>
      </c>
      <c r="W8" s="364" t="s">
        <v>115</v>
      </c>
      <c r="X8" s="364" t="s">
        <v>115</v>
      </c>
      <c r="Y8" s="364" t="s">
        <v>115</v>
      </c>
      <c r="Z8" s="364" t="s">
        <v>115</v>
      </c>
      <c r="AA8" s="364" t="s">
        <v>115</v>
      </c>
    </row>
    <row r="9" spans="1:27" ht="15" customHeight="1">
      <c r="B9" s="414">
        <v>25</v>
      </c>
      <c r="C9" s="364">
        <v>86</v>
      </c>
      <c r="D9" s="364">
        <v>66560</v>
      </c>
      <c r="E9" s="364">
        <v>11</v>
      </c>
      <c r="F9" s="364">
        <v>3900</v>
      </c>
      <c r="G9" s="364">
        <v>15</v>
      </c>
      <c r="H9" s="364">
        <v>18606</v>
      </c>
      <c r="I9" s="364">
        <v>24</v>
      </c>
      <c r="J9" s="364">
        <v>1410</v>
      </c>
      <c r="K9" s="364">
        <v>35</v>
      </c>
      <c r="L9" s="364">
        <v>34584</v>
      </c>
      <c r="M9" s="364"/>
      <c r="N9" s="391" t="s">
        <v>115</v>
      </c>
      <c r="O9" s="391" t="s">
        <v>115</v>
      </c>
      <c r="P9" s="364">
        <v>1</v>
      </c>
      <c r="Q9" s="364">
        <v>8060</v>
      </c>
      <c r="R9" s="364" t="s">
        <v>115</v>
      </c>
      <c r="S9" s="364" t="s">
        <v>115</v>
      </c>
      <c r="T9" s="364" t="s">
        <v>115</v>
      </c>
      <c r="U9" s="364" t="s">
        <v>115</v>
      </c>
      <c r="V9" s="364" t="s">
        <v>115</v>
      </c>
      <c r="W9" s="364" t="s">
        <v>115</v>
      </c>
      <c r="X9" s="364" t="s">
        <v>115</v>
      </c>
      <c r="Y9" s="364" t="s">
        <v>115</v>
      </c>
      <c r="Z9" s="364" t="s">
        <v>115</v>
      </c>
      <c r="AA9" s="364" t="s">
        <v>115</v>
      </c>
    </row>
    <row r="10" spans="1:27" ht="15" customHeight="1">
      <c r="B10" s="414">
        <v>26</v>
      </c>
      <c r="C10" s="462">
        <v>166</v>
      </c>
      <c r="D10" s="364">
        <v>160442</v>
      </c>
      <c r="E10" s="364">
        <v>11</v>
      </c>
      <c r="F10" s="364">
        <v>4156</v>
      </c>
      <c r="G10" s="364">
        <v>45</v>
      </c>
      <c r="H10" s="364">
        <v>29316</v>
      </c>
      <c r="I10" s="364">
        <v>38</v>
      </c>
      <c r="J10" s="364">
        <v>2332</v>
      </c>
      <c r="K10" s="364">
        <v>65</v>
      </c>
      <c r="L10" s="364">
        <v>69552</v>
      </c>
      <c r="M10" s="364"/>
      <c r="N10" s="364">
        <v>1</v>
      </c>
      <c r="O10" s="364">
        <v>14017</v>
      </c>
      <c r="P10" s="364">
        <v>6</v>
      </c>
      <c r="Q10" s="364">
        <v>41069</v>
      </c>
      <c r="R10" s="364" t="s">
        <v>115</v>
      </c>
      <c r="S10" s="364" t="s">
        <v>115</v>
      </c>
      <c r="T10" s="364" t="s">
        <v>115</v>
      </c>
      <c r="U10" s="364" t="s">
        <v>115</v>
      </c>
      <c r="V10" s="364" t="s">
        <v>115</v>
      </c>
      <c r="W10" s="364" t="s">
        <v>115</v>
      </c>
      <c r="X10" s="364" t="s">
        <v>115</v>
      </c>
      <c r="Y10" s="364" t="s">
        <v>115</v>
      </c>
      <c r="Z10" s="364" t="s">
        <v>115</v>
      </c>
      <c r="AA10" s="364" t="s">
        <v>115</v>
      </c>
    </row>
    <row r="11" spans="1:27" ht="15" customHeight="1" thickBot="1">
      <c r="B11" s="346">
        <v>27</v>
      </c>
      <c r="C11" s="349">
        <v>138</v>
      </c>
      <c r="D11" s="349">
        <v>75716</v>
      </c>
      <c r="E11" s="349">
        <v>6</v>
      </c>
      <c r="F11" s="349">
        <v>2941</v>
      </c>
      <c r="G11" s="349">
        <v>28</v>
      </c>
      <c r="H11" s="349">
        <v>19170</v>
      </c>
      <c r="I11" s="349">
        <v>55</v>
      </c>
      <c r="J11" s="349">
        <v>3971</v>
      </c>
      <c r="K11" s="349">
        <v>48</v>
      </c>
      <c r="L11" s="349">
        <v>41940</v>
      </c>
      <c r="M11" s="349"/>
      <c r="N11" s="349">
        <v>0</v>
      </c>
      <c r="O11" s="349">
        <v>0</v>
      </c>
      <c r="P11" s="349">
        <v>1</v>
      </c>
      <c r="Q11" s="349">
        <v>7694</v>
      </c>
      <c r="R11" s="349" t="s">
        <v>115</v>
      </c>
      <c r="S11" s="349" t="s">
        <v>115</v>
      </c>
      <c r="T11" s="349" t="s">
        <v>115</v>
      </c>
      <c r="U11" s="349" t="s">
        <v>115</v>
      </c>
      <c r="V11" s="349" t="s">
        <v>115</v>
      </c>
      <c r="W11" s="349" t="s">
        <v>115</v>
      </c>
      <c r="X11" s="349" t="s">
        <v>115</v>
      </c>
      <c r="Y11" s="349" t="s">
        <v>115</v>
      </c>
      <c r="Z11" s="349" t="s">
        <v>115</v>
      </c>
      <c r="AA11" s="349" t="s">
        <v>115</v>
      </c>
    </row>
    <row r="12" spans="1:27" ht="17.100000000000001" customHeight="1">
      <c r="B12" s="549" t="s">
        <v>390</v>
      </c>
      <c r="C12" s="550"/>
      <c r="D12" s="550"/>
      <c r="E12" s="550"/>
      <c r="F12" s="550"/>
      <c r="G12" s="550"/>
      <c r="H12" s="550"/>
      <c r="I12" s="550"/>
      <c r="J12" s="550"/>
      <c r="K12" s="550"/>
      <c r="L12" s="550"/>
      <c r="M12" s="335"/>
      <c r="N12" s="335"/>
      <c r="O12" s="335"/>
      <c r="P12" s="392"/>
      <c r="Q12" s="392"/>
      <c r="R12" s="392"/>
      <c r="S12" s="392"/>
      <c r="T12" s="392"/>
      <c r="U12" s="392"/>
      <c r="V12" s="392"/>
      <c r="W12" s="392"/>
      <c r="X12" s="392"/>
      <c r="Y12" s="392"/>
      <c r="Z12" s="392"/>
      <c r="AA12" s="392"/>
    </row>
    <row r="13" spans="1:27" ht="17.100000000000001" customHeight="1">
      <c r="B13" s="551"/>
      <c r="C13" s="551"/>
      <c r="D13" s="551"/>
      <c r="E13" s="551"/>
      <c r="F13" s="551"/>
      <c r="G13" s="551"/>
      <c r="H13" s="551"/>
      <c r="I13" s="551"/>
      <c r="J13" s="551"/>
      <c r="K13" s="551"/>
      <c r="L13" s="551"/>
      <c r="M13" s="335"/>
      <c r="N13" s="335"/>
      <c r="O13" s="335"/>
      <c r="P13" s="392"/>
      <c r="Q13" s="392"/>
      <c r="R13" s="392"/>
      <c r="S13" s="392"/>
      <c r="T13" s="392"/>
      <c r="U13" s="392"/>
      <c r="V13" s="392"/>
      <c r="W13" s="392"/>
      <c r="X13" s="392"/>
      <c r="Y13" s="392"/>
      <c r="Z13" s="392"/>
      <c r="AA13" s="392"/>
    </row>
    <row r="14" spans="1:27" ht="17.100000000000001" customHeight="1">
      <c r="B14" s="352" t="s">
        <v>241</v>
      </c>
      <c r="C14" s="367"/>
      <c r="D14" s="367"/>
      <c r="E14" s="367"/>
      <c r="F14" s="367"/>
      <c r="G14" s="367"/>
      <c r="H14" s="367"/>
      <c r="I14" s="367"/>
      <c r="J14" s="367"/>
      <c r="K14" s="367"/>
      <c r="L14" s="367"/>
      <c r="M14" s="335"/>
      <c r="N14" s="335"/>
      <c r="O14" s="335"/>
      <c r="P14" s="392"/>
      <c r="Q14" s="392"/>
      <c r="R14" s="392"/>
      <c r="S14" s="392"/>
      <c r="T14" s="392"/>
      <c r="U14" s="392"/>
      <c r="V14" s="392"/>
      <c r="W14" s="392"/>
      <c r="X14" s="392"/>
      <c r="Y14" s="392"/>
      <c r="Z14" s="392"/>
      <c r="AA14" s="392"/>
    </row>
    <row r="15" spans="1:27" ht="17.100000000000001" customHeight="1">
      <c r="C15" s="15"/>
      <c r="D15" s="15"/>
      <c r="E15" s="15"/>
      <c r="F15" s="15"/>
      <c r="G15" s="15"/>
      <c r="H15" s="15"/>
      <c r="I15" s="15"/>
      <c r="J15" s="15"/>
      <c r="K15" s="15"/>
      <c r="L15" s="15"/>
      <c r="M15" s="14"/>
      <c r="N15" s="15"/>
      <c r="O15" s="15"/>
      <c r="P15" s="14"/>
      <c r="Q15" s="15"/>
      <c r="R15" s="15"/>
      <c r="S15" s="15"/>
      <c r="T15" s="15"/>
      <c r="U15" s="15"/>
      <c r="V15" s="15"/>
      <c r="W15" s="15"/>
      <c r="X15" s="15"/>
      <c r="Y15" s="15"/>
      <c r="Z15" s="15"/>
      <c r="AA15" s="15"/>
    </row>
    <row r="16" spans="1:27" ht="17.100000000000001" customHeight="1"/>
    <row r="17" spans="2:12">
      <c r="B17" s="17"/>
      <c r="C17" s="17"/>
      <c r="D17" s="17"/>
      <c r="E17" s="17"/>
      <c r="F17" s="17"/>
      <c r="G17" s="17"/>
      <c r="H17" s="17"/>
      <c r="I17" s="17"/>
      <c r="J17" s="17"/>
      <c r="K17" s="17"/>
      <c r="L17" s="17"/>
    </row>
    <row r="18" spans="2:12">
      <c r="B18" s="17"/>
      <c r="C18" s="17"/>
      <c r="D18" s="17"/>
      <c r="E18" s="17"/>
      <c r="F18" s="17"/>
      <c r="G18" s="17"/>
      <c r="H18" s="17"/>
      <c r="I18" s="17"/>
      <c r="J18" s="17"/>
      <c r="K18" s="17"/>
      <c r="L18" s="17"/>
    </row>
  </sheetData>
  <mergeCells count="18">
    <mergeCell ref="Z3:AA3"/>
    <mergeCell ref="Z4:AA5"/>
    <mergeCell ref="P5:Q5"/>
    <mergeCell ref="R5:S5"/>
    <mergeCell ref="T5:U5"/>
    <mergeCell ref="N4:Y4"/>
    <mergeCell ref="X5:Y5"/>
    <mergeCell ref="N5:O5"/>
    <mergeCell ref="I5:J5"/>
    <mergeCell ref="K5:L5"/>
    <mergeCell ref="V5:W5"/>
    <mergeCell ref="B12:L13"/>
    <mergeCell ref="B2:L2"/>
    <mergeCell ref="B4:B6"/>
    <mergeCell ref="C4:L4"/>
    <mergeCell ref="G5:H5"/>
    <mergeCell ref="C5:D5"/>
    <mergeCell ref="E5:F5"/>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3"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7"/>
  <sheetViews>
    <sheetView showGridLines="0" zoomScaleNormal="100" zoomScaleSheetLayoutView="100" workbookViewId="0">
      <selection activeCell="G15" sqref="G15"/>
    </sheetView>
  </sheetViews>
  <sheetFormatPr defaultColWidth="16.875" defaultRowHeight="13.5"/>
  <cols>
    <col min="1" max="1" width="16.875" style="4"/>
    <col min="2" max="2" width="12.125" style="4" customWidth="1"/>
    <col min="3" max="3" width="6.625" style="4" customWidth="1"/>
    <col min="4" max="4" width="8.875" style="4" customWidth="1"/>
    <col min="5" max="5" width="6" style="4" customWidth="1"/>
    <col min="6" max="6" width="6.625" style="4" customWidth="1"/>
    <col min="7" max="7" width="6" style="4" customWidth="1"/>
    <col min="8" max="9" width="6.625" style="4" customWidth="1"/>
    <col min="10" max="10" width="7.625" style="4" customWidth="1"/>
    <col min="11" max="11" width="6.25" style="4" customWidth="1"/>
    <col min="12" max="12" width="6.625" style="4" customWidth="1"/>
    <col min="13" max="13" width="6.25" style="4" customWidth="1"/>
    <col min="14" max="14" width="7.375" style="4" customWidth="1"/>
    <col min="15" max="15" width="0.5" style="3" customWidth="1"/>
    <col min="16" max="16" width="5.625" style="4" customWidth="1"/>
    <col min="17" max="17" width="7" style="4" customWidth="1"/>
    <col min="18" max="20" width="5.625" style="4" customWidth="1"/>
    <col min="21" max="21" width="7.125" style="4" customWidth="1"/>
    <col min="22" max="22" width="5.625" style="4" customWidth="1"/>
    <col min="23" max="23" width="5.875" style="4" customWidth="1"/>
    <col min="24" max="24" width="5.625" style="4" customWidth="1"/>
    <col min="25" max="25" width="7" style="4" customWidth="1"/>
    <col min="26" max="26" width="5.625" style="4" customWidth="1"/>
    <col min="27" max="27" width="7.125" style="4" customWidth="1"/>
    <col min="28" max="29" width="5.125" style="4" customWidth="1"/>
    <col min="30" max="31" width="5.625" style="4" customWidth="1"/>
    <col min="32" max="16384" width="16.875" style="4"/>
  </cols>
  <sheetData>
    <row r="2" spans="1:31" s="2" customFormat="1" ht="21">
      <c r="A2" s="7"/>
      <c r="B2" s="552" t="s">
        <v>427</v>
      </c>
      <c r="C2" s="552"/>
      <c r="D2" s="552"/>
      <c r="E2" s="552"/>
      <c r="F2" s="552"/>
      <c r="G2" s="552"/>
      <c r="H2" s="552"/>
      <c r="I2" s="552"/>
      <c r="J2" s="552"/>
      <c r="K2" s="552"/>
      <c r="L2" s="552"/>
      <c r="M2" s="552"/>
      <c r="N2" s="552"/>
      <c r="O2" s="328"/>
      <c r="P2" s="329"/>
      <c r="Q2" s="329"/>
      <c r="R2" s="328"/>
      <c r="S2" s="328"/>
      <c r="T2" s="328"/>
      <c r="U2" s="328"/>
      <c r="V2" s="330"/>
      <c r="W2" s="330"/>
      <c r="X2" s="328"/>
      <c r="Y2" s="328"/>
      <c r="Z2" s="328"/>
      <c r="AA2" s="328"/>
      <c r="AB2" s="328"/>
      <c r="AC2" s="328"/>
      <c r="AD2" s="328"/>
      <c r="AE2" s="328"/>
    </row>
    <row r="3" spans="1:31" ht="15" customHeight="1" thickBot="1">
      <c r="B3" s="331"/>
      <c r="C3" s="331"/>
      <c r="D3" s="331"/>
      <c r="E3" s="331"/>
      <c r="F3" s="331"/>
      <c r="G3" s="331"/>
      <c r="H3" s="331"/>
      <c r="I3" s="331"/>
      <c r="J3" s="331"/>
      <c r="K3" s="331"/>
      <c r="L3" s="331"/>
      <c r="M3" s="331"/>
      <c r="N3" s="331"/>
      <c r="O3" s="332"/>
      <c r="P3" s="331"/>
      <c r="Q3" s="331"/>
      <c r="R3" s="331"/>
      <c r="S3" s="331"/>
      <c r="T3" s="331"/>
      <c r="U3" s="331"/>
      <c r="V3" s="331"/>
      <c r="W3" s="331"/>
      <c r="X3" s="331"/>
      <c r="Y3" s="331"/>
      <c r="Z3" s="331"/>
      <c r="AA3" s="331"/>
      <c r="AB3" s="331"/>
      <c r="AC3" s="331"/>
      <c r="AD3" s="333"/>
      <c r="AE3" s="334" t="s">
        <v>305</v>
      </c>
    </row>
    <row r="4" spans="1:31" ht="15" customHeight="1">
      <c r="B4" s="576" t="s">
        <v>7</v>
      </c>
      <c r="C4" s="573" t="s">
        <v>306</v>
      </c>
      <c r="D4" s="575"/>
      <c r="E4" s="578" t="s">
        <v>18</v>
      </c>
      <c r="F4" s="577"/>
      <c r="G4" s="578" t="s">
        <v>19</v>
      </c>
      <c r="H4" s="577"/>
      <c r="I4" s="578" t="s">
        <v>266</v>
      </c>
      <c r="J4" s="577"/>
      <c r="K4" s="578" t="s">
        <v>20</v>
      </c>
      <c r="L4" s="577"/>
      <c r="M4" s="573" t="s">
        <v>267</v>
      </c>
      <c r="N4" s="557"/>
      <c r="O4" s="335"/>
      <c r="P4" s="574" t="s">
        <v>21</v>
      </c>
      <c r="Q4" s="572"/>
      <c r="R4" s="570" t="s">
        <v>22</v>
      </c>
      <c r="S4" s="572"/>
      <c r="T4" s="570" t="s">
        <v>23</v>
      </c>
      <c r="U4" s="572"/>
      <c r="V4" s="570" t="s">
        <v>24</v>
      </c>
      <c r="W4" s="572"/>
      <c r="X4" s="570" t="s">
        <v>25</v>
      </c>
      <c r="Y4" s="572"/>
      <c r="Z4" s="570" t="s">
        <v>26</v>
      </c>
      <c r="AA4" s="572"/>
      <c r="AB4" s="570" t="s">
        <v>27</v>
      </c>
      <c r="AC4" s="572"/>
      <c r="AD4" s="570" t="s">
        <v>28</v>
      </c>
      <c r="AE4" s="571"/>
    </row>
    <row r="5" spans="1:31" ht="15" customHeight="1">
      <c r="B5" s="577"/>
      <c r="C5" s="336" t="s">
        <v>123</v>
      </c>
      <c r="D5" s="337" t="s">
        <v>124</v>
      </c>
      <c r="E5" s="336" t="s">
        <v>123</v>
      </c>
      <c r="F5" s="337" t="s">
        <v>124</v>
      </c>
      <c r="G5" s="336" t="s">
        <v>123</v>
      </c>
      <c r="H5" s="337" t="s">
        <v>124</v>
      </c>
      <c r="I5" s="336" t="s">
        <v>123</v>
      </c>
      <c r="J5" s="337" t="s">
        <v>124</v>
      </c>
      <c r="K5" s="336" t="s">
        <v>123</v>
      </c>
      <c r="L5" s="337" t="s">
        <v>124</v>
      </c>
      <c r="M5" s="336" t="s">
        <v>123</v>
      </c>
      <c r="N5" s="337" t="s">
        <v>124</v>
      </c>
      <c r="O5" s="335"/>
      <c r="P5" s="338" t="s">
        <v>123</v>
      </c>
      <c r="Q5" s="337" t="s">
        <v>124</v>
      </c>
      <c r="R5" s="336" t="s">
        <v>123</v>
      </c>
      <c r="S5" s="337" t="s">
        <v>124</v>
      </c>
      <c r="T5" s="336" t="s">
        <v>123</v>
      </c>
      <c r="U5" s="337" t="s">
        <v>124</v>
      </c>
      <c r="V5" s="336" t="s">
        <v>123</v>
      </c>
      <c r="W5" s="337" t="s">
        <v>124</v>
      </c>
      <c r="X5" s="336" t="s">
        <v>123</v>
      </c>
      <c r="Y5" s="337" t="s">
        <v>124</v>
      </c>
      <c r="Z5" s="336" t="s">
        <v>123</v>
      </c>
      <c r="AA5" s="337" t="s">
        <v>124</v>
      </c>
      <c r="AB5" s="336" t="s">
        <v>123</v>
      </c>
      <c r="AC5" s="337" t="s">
        <v>124</v>
      </c>
      <c r="AD5" s="336" t="s">
        <v>123</v>
      </c>
      <c r="AE5" s="337" t="s">
        <v>124</v>
      </c>
    </row>
    <row r="6" spans="1:31" ht="15" customHeight="1">
      <c r="B6" s="339" t="s">
        <v>426</v>
      </c>
      <c r="C6" s="340">
        <v>236</v>
      </c>
      <c r="D6" s="340">
        <v>115348</v>
      </c>
      <c r="E6" s="340" t="s">
        <v>115</v>
      </c>
      <c r="F6" s="340" t="s">
        <v>115</v>
      </c>
      <c r="G6" s="340" t="s">
        <v>115</v>
      </c>
      <c r="H6" s="340" t="s">
        <v>115</v>
      </c>
      <c r="I6" s="340">
        <v>161</v>
      </c>
      <c r="J6" s="340">
        <v>85436</v>
      </c>
      <c r="K6" s="340">
        <v>4</v>
      </c>
      <c r="L6" s="340">
        <v>2068</v>
      </c>
      <c r="M6" s="340">
        <v>8</v>
      </c>
      <c r="N6" s="340">
        <v>3432</v>
      </c>
      <c r="O6" s="341"/>
      <c r="P6" s="340">
        <v>5</v>
      </c>
      <c r="Q6" s="340">
        <v>915</v>
      </c>
      <c r="R6" s="340" t="s">
        <v>115</v>
      </c>
      <c r="S6" s="340" t="s">
        <v>115</v>
      </c>
      <c r="T6" s="340">
        <v>1</v>
      </c>
      <c r="U6" s="340">
        <v>270</v>
      </c>
      <c r="V6" s="340" t="s">
        <v>115</v>
      </c>
      <c r="W6" s="340" t="s">
        <v>115</v>
      </c>
      <c r="X6" s="340">
        <v>4</v>
      </c>
      <c r="Y6" s="340">
        <v>867</v>
      </c>
      <c r="Z6" s="340">
        <v>53</v>
      </c>
      <c r="AA6" s="340">
        <v>22360</v>
      </c>
      <c r="AB6" s="340" t="s">
        <v>115</v>
      </c>
      <c r="AC6" s="340" t="s">
        <v>115</v>
      </c>
      <c r="AD6" s="340" t="s">
        <v>115</v>
      </c>
      <c r="AE6" s="340" t="s">
        <v>115</v>
      </c>
    </row>
    <row r="7" spans="1:31" ht="15" customHeight="1">
      <c r="B7" s="339">
        <v>24</v>
      </c>
      <c r="C7" s="342">
        <v>213</v>
      </c>
      <c r="D7" s="342">
        <v>103011</v>
      </c>
      <c r="E7" s="342">
        <v>1</v>
      </c>
      <c r="F7" s="342">
        <v>2830</v>
      </c>
      <c r="G7" s="342" t="s">
        <v>115</v>
      </c>
      <c r="H7" s="342" t="s">
        <v>115</v>
      </c>
      <c r="I7" s="342">
        <v>154</v>
      </c>
      <c r="J7" s="342">
        <v>77602</v>
      </c>
      <c r="K7" s="342">
        <v>5</v>
      </c>
      <c r="L7" s="342">
        <v>2526</v>
      </c>
      <c r="M7" s="342">
        <v>3</v>
      </c>
      <c r="N7" s="342">
        <v>1229</v>
      </c>
      <c r="O7" s="341"/>
      <c r="P7" s="342" t="s">
        <v>115</v>
      </c>
      <c r="Q7" s="342" t="s">
        <v>115</v>
      </c>
      <c r="R7" s="342" t="s">
        <v>115</v>
      </c>
      <c r="S7" s="342" t="s">
        <v>115</v>
      </c>
      <c r="T7" s="342">
        <v>3</v>
      </c>
      <c r="U7" s="342">
        <v>706</v>
      </c>
      <c r="V7" s="342">
        <v>1</v>
      </c>
      <c r="W7" s="342">
        <v>1500</v>
      </c>
      <c r="X7" s="342">
        <v>6</v>
      </c>
      <c r="Y7" s="342">
        <v>1348</v>
      </c>
      <c r="Z7" s="342">
        <v>40</v>
      </c>
      <c r="AA7" s="342">
        <v>15270</v>
      </c>
      <c r="AB7" s="342" t="s">
        <v>115</v>
      </c>
      <c r="AC7" s="342" t="s">
        <v>115</v>
      </c>
      <c r="AD7" s="342" t="s">
        <v>115</v>
      </c>
      <c r="AE7" s="342" t="s">
        <v>115</v>
      </c>
    </row>
    <row r="8" spans="1:31" ht="15" customHeight="1">
      <c r="B8" s="339">
        <v>25</v>
      </c>
      <c r="C8" s="343">
        <v>218</v>
      </c>
      <c r="D8" s="343">
        <v>99706</v>
      </c>
      <c r="E8" s="342" t="s">
        <v>115</v>
      </c>
      <c r="F8" s="342" t="s">
        <v>115</v>
      </c>
      <c r="G8" s="342" t="s">
        <v>115</v>
      </c>
      <c r="H8" s="342" t="s">
        <v>115</v>
      </c>
      <c r="I8" s="343">
        <v>137</v>
      </c>
      <c r="J8" s="343">
        <v>65104</v>
      </c>
      <c r="K8" s="342">
        <v>5</v>
      </c>
      <c r="L8" s="342">
        <v>2403</v>
      </c>
      <c r="M8" s="343">
        <v>10</v>
      </c>
      <c r="N8" s="343">
        <v>3969</v>
      </c>
      <c r="O8" s="335"/>
      <c r="P8" s="342">
        <v>1</v>
      </c>
      <c r="Q8" s="342">
        <v>100</v>
      </c>
      <c r="R8" s="342" t="s">
        <v>115</v>
      </c>
      <c r="S8" s="342" t="s">
        <v>115</v>
      </c>
      <c r="T8" s="344">
        <v>5</v>
      </c>
      <c r="U8" s="344">
        <v>2173</v>
      </c>
      <c r="V8" s="342" t="s">
        <v>115</v>
      </c>
      <c r="W8" s="342" t="s">
        <v>115</v>
      </c>
      <c r="X8" s="344">
        <v>4</v>
      </c>
      <c r="Y8" s="344">
        <v>787</v>
      </c>
      <c r="Z8" s="344">
        <v>56</v>
      </c>
      <c r="AA8" s="344">
        <v>23170</v>
      </c>
      <c r="AB8" s="342" t="s">
        <v>115</v>
      </c>
      <c r="AC8" s="342" t="s">
        <v>115</v>
      </c>
      <c r="AD8" s="342" t="s">
        <v>115</v>
      </c>
      <c r="AE8" s="342" t="s">
        <v>115</v>
      </c>
    </row>
    <row r="9" spans="1:31" ht="15" customHeight="1">
      <c r="B9" s="339">
        <v>26</v>
      </c>
      <c r="C9" s="343">
        <v>217</v>
      </c>
      <c r="D9" s="343">
        <v>94847</v>
      </c>
      <c r="E9" s="342" t="s">
        <v>115</v>
      </c>
      <c r="F9" s="342" t="s">
        <v>115</v>
      </c>
      <c r="G9" s="342" t="s">
        <v>115</v>
      </c>
      <c r="H9" s="342" t="s">
        <v>115</v>
      </c>
      <c r="I9" s="343">
        <v>155</v>
      </c>
      <c r="J9" s="343">
        <v>72085</v>
      </c>
      <c r="K9" s="342">
        <v>5</v>
      </c>
      <c r="L9" s="342">
        <v>2265</v>
      </c>
      <c r="M9" s="343">
        <v>7</v>
      </c>
      <c r="N9" s="343">
        <v>3740</v>
      </c>
      <c r="O9" s="335"/>
      <c r="P9" s="342" t="s">
        <v>115</v>
      </c>
      <c r="Q9" s="342" t="s">
        <v>115</v>
      </c>
      <c r="R9" s="342" t="s">
        <v>115</v>
      </c>
      <c r="S9" s="342" t="s">
        <v>115</v>
      </c>
      <c r="T9" s="344">
        <v>5</v>
      </c>
      <c r="U9" s="344">
        <v>1644</v>
      </c>
      <c r="V9" s="342" t="s">
        <v>115</v>
      </c>
      <c r="W9" s="345" t="s">
        <v>115</v>
      </c>
      <c r="X9" s="344">
        <v>2</v>
      </c>
      <c r="Y9" s="344">
        <v>393</v>
      </c>
      <c r="Z9" s="344">
        <v>43</v>
      </c>
      <c r="AA9" s="344">
        <v>14720</v>
      </c>
      <c r="AB9" s="342" t="s">
        <v>115</v>
      </c>
      <c r="AC9" s="342" t="s">
        <v>115</v>
      </c>
      <c r="AD9" s="342" t="s">
        <v>115</v>
      </c>
      <c r="AE9" s="342" t="s">
        <v>115</v>
      </c>
    </row>
    <row r="10" spans="1:31" ht="15" customHeight="1" thickBot="1">
      <c r="B10" s="346">
        <v>27</v>
      </c>
      <c r="C10" s="347">
        <v>163</v>
      </c>
      <c r="D10" s="348">
        <v>74424</v>
      </c>
      <c r="E10" s="349" t="s">
        <v>114</v>
      </c>
      <c r="F10" s="349" t="s">
        <v>114</v>
      </c>
      <c r="G10" s="349" t="s">
        <v>114</v>
      </c>
      <c r="H10" s="349" t="s">
        <v>114</v>
      </c>
      <c r="I10" s="348">
        <v>122</v>
      </c>
      <c r="J10" s="348">
        <v>57618</v>
      </c>
      <c r="K10" s="349">
        <v>3</v>
      </c>
      <c r="L10" s="349">
        <v>1406</v>
      </c>
      <c r="M10" s="348">
        <v>3</v>
      </c>
      <c r="N10" s="348">
        <v>1321</v>
      </c>
      <c r="O10" s="335"/>
      <c r="P10" s="349" t="s">
        <v>393</v>
      </c>
      <c r="Q10" s="349" t="s">
        <v>393</v>
      </c>
      <c r="R10" s="349" t="s">
        <v>114</v>
      </c>
      <c r="S10" s="349" t="s">
        <v>114</v>
      </c>
      <c r="T10" s="350">
        <v>4</v>
      </c>
      <c r="U10" s="350">
        <v>2126</v>
      </c>
      <c r="V10" s="349" t="s">
        <v>114</v>
      </c>
      <c r="W10" s="351" t="s">
        <v>114</v>
      </c>
      <c r="X10" s="350">
        <v>2</v>
      </c>
      <c r="Y10" s="350">
        <v>373</v>
      </c>
      <c r="Z10" s="350">
        <v>29</v>
      </c>
      <c r="AA10" s="350">
        <v>11580</v>
      </c>
      <c r="AB10" s="349" t="s">
        <v>114</v>
      </c>
      <c r="AC10" s="349" t="s">
        <v>114</v>
      </c>
      <c r="AD10" s="349" t="s">
        <v>114</v>
      </c>
      <c r="AE10" s="349" t="s">
        <v>114</v>
      </c>
    </row>
    <row r="11" spans="1:31" ht="17.100000000000001" customHeight="1">
      <c r="B11" s="352" t="s">
        <v>392</v>
      </c>
      <c r="C11" s="353"/>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row>
    <row r="17" spans="6:6">
      <c r="F17" s="26"/>
    </row>
  </sheetData>
  <mergeCells count="16">
    <mergeCell ref="M4:N4"/>
    <mergeCell ref="P4:Q4"/>
    <mergeCell ref="R4:S4"/>
    <mergeCell ref="T4:U4"/>
    <mergeCell ref="B2:N2"/>
    <mergeCell ref="C4:D4"/>
    <mergeCell ref="B4:B5"/>
    <mergeCell ref="K4:L4"/>
    <mergeCell ref="E4:F4"/>
    <mergeCell ref="G4:H4"/>
    <mergeCell ref="I4:J4"/>
    <mergeCell ref="AD4:AE4"/>
    <mergeCell ref="AB4:AC4"/>
    <mergeCell ref="X4:Y4"/>
    <mergeCell ref="Z4:AA4"/>
    <mergeCell ref="V4:W4"/>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4"/>
  <sheetViews>
    <sheetView showGridLines="0" zoomScaleNormal="100" zoomScaleSheetLayoutView="100" workbookViewId="0">
      <selection activeCell="M14" sqref="M14"/>
    </sheetView>
  </sheetViews>
  <sheetFormatPr defaultColWidth="16.875" defaultRowHeight="13.5"/>
  <cols>
    <col min="1" max="1" width="16.875" style="404"/>
    <col min="2" max="2" width="12.125" style="404" customWidth="1"/>
    <col min="3" max="3" width="6.625" style="404" customWidth="1"/>
    <col min="4" max="4" width="8.875" style="404" customWidth="1"/>
    <col min="5" max="5" width="6" style="404" customWidth="1"/>
    <col min="6" max="6" width="6.625" style="404" customWidth="1"/>
    <col min="7" max="7" width="6" style="404" customWidth="1"/>
    <col min="8" max="9" width="6.625" style="404" customWidth="1"/>
    <col min="10" max="10" width="7.625" style="404" customWidth="1"/>
    <col min="11" max="11" width="6.25" style="404" customWidth="1"/>
    <col min="12" max="12" width="6.625" style="404" customWidth="1"/>
    <col min="13" max="13" width="6.25" style="404" customWidth="1"/>
    <col min="14" max="14" width="7.375" style="404" customWidth="1"/>
    <col min="15" max="15" width="0.5" style="3" customWidth="1"/>
    <col min="16" max="16" width="5.625" style="404" customWidth="1"/>
    <col min="17" max="17" width="7" style="404" customWidth="1"/>
    <col min="18" max="20" width="5.625" style="404" customWidth="1"/>
    <col min="21" max="21" width="7.125" style="404" customWidth="1"/>
    <col min="22" max="22" width="5.625" style="404" customWidth="1"/>
    <col min="23" max="23" width="5.125" style="404" customWidth="1"/>
    <col min="24" max="24" width="5.625" style="404" customWidth="1"/>
    <col min="25" max="25" width="7" style="404" customWidth="1"/>
    <col min="26" max="26" width="5.625" style="404" customWidth="1"/>
    <col min="27" max="27" width="7.125" style="404" customWidth="1"/>
    <col min="28" max="29" width="5.125" style="404" customWidth="1"/>
    <col min="30" max="31" width="5.625" style="404" customWidth="1"/>
    <col min="32" max="16384" width="16.875" style="404"/>
  </cols>
  <sheetData>
    <row r="2" spans="1:31" s="2" customFormat="1" ht="21">
      <c r="A2" s="7"/>
      <c r="B2" s="552" t="s">
        <v>429</v>
      </c>
      <c r="C2" s="552"/>
      <c r="D2" s="552"/>
      <c r="E2" s="552"/>
      <c r="F2" s="552"/>
      <c r="G2" s="552"/>
      <c r="H2" s="552"/>
      <c r="I2" s="552"/>
      <c r="J2" s="552"/>
      <c r="K2" s="552"/>
      <c r="L2" s="552"/>
      <c r="M2" s="552"/>
      <c r="N2" s="552"/>
      <c r="O2" s="328"/>
      <c r="P2" s="329"/>
      <c r="Q2" s="329"/>
      <c r="R2" s="328"/>
      <c r="S2" s="328"/>
      <c r="T2" s="328"/>
      <c r="U2" s="328"/>
      <c r="V2" s="330"/>
      <c r="W2" s="330"/>
      <c r="X2" s="328"/>
      <c r="Y2" s="328"/>
      <c r="Z2" s="328"/>
      <c r="AA2" s="328"/>
      <c r="AB2" s="328"/>
      <c r="AC2" s="328"/>
      <c r="AD2" s="328"/>
      <c r="AE2" s="328"/>
    </row>
    <row r="3" spans="1:31" ht="15" customHeight="1" thickBot="1">
      <c r="B3" s="331"/>
      <c r="C3" s="331"/>
      <c r="D3" s="331"/>
      <c r="E3" s="331"/>
      <c r="F3" s="331"/>
      <c r="G3" s="331"/>
      <c r="H3" s="331"/>
      <c r="I3" s="331"/>
      <c r="J3" s="331"/>
      <c r="K3" s="331"/>
      <c r="L3" s="331"/>
      <c r="M3" s="331"/>
      <c r="N3" s="331"/>
      <c r="O3" s="332"/>
      <c r="P3" s="331"/>
      <c r="Q3" s="331"/>
      <c r="R3" s="331"/>
      <c r="S3" s="331"/>
      <c r="T3" s="331"/>
      <c r="U3" s="331"/>
      <c r="V3" s="331"/>
      <c r="W3" s="331"/>
      <c r="X3" s="331"/>
      <c r="Y3" s="331"/>
      <c r="Z3" s="331"/>
      <c r="AA3" s="331"/>
      <c r="AB3" s="331"/>
      <c r="AC3" s="331"/>
      <c r="AD3" s="333"/>
      <c r="AE3" s="403" t="s">
        <v>305</v>
      </c>
    </row>
    <row r="4" spans="1:31" ht="15" customHeight="1">
      <c r="B4" s="576" t="s">
        <v>7</v>
      </c>
      <c r="C4" s="573" t="s">
        <v>306</v>
      </c>
      <c r="D4" s="575"/>
      <c r="E4" s="578" t="s">
        <v>18</v>
      </c>
      <c r="F4" s="577"/>
      <c r="G4" s="578" t="s">
        <v>19</v>
      </c>
      <c r="H4" s="577"/>
      <c r="I4" s="578" t="s">
        <v>266</v>
      </c>
      <c r="J4" s="577"/>
      <c r="K4" s="578" t="s">
        <v>20</v>
      </c>
      <c r="L4" s="577"/>
      <c r="M4" s="573" t="s">
        <v>267</v>
      </c>
      <c r="N4" s="557"/>
      <c r="O4" s="335"/>
      <c r="P4" s="574" t="s">
        <v>21</v>
      </c>
      <c r="Q4" s="572"/>
      <c r="R4" s="570" t="s">
        <v>22</v>
      </c>
      <c r="S4" s="572"/>
      <c r="T4" s="570" t="s">
        <v>23</v>
      </c>
      <c r="U4" s="572"/>
      <c r="V4" s="570" t="s">
        <v>24</v>
      </c>
      <c r="W4" s="572"/>
      <c r="X4" s="570" t="s">
        <v>25</v>
      </c>
      <c r="Y4" s="572"/>
      <c r="Z4" s="570" t="s">
        <v>26</v>
      </c>
      <c r="AA4" s="572"/>
      <c r="AB4" s="570" t="s">
        <v>27</v>
      </c>
      <c r="AC4" s="572"/>
      <c r="AD4" s="570" t="s">
        <v>28</v>
      </c>
      <c r="AE4" s="571"/>
    </row>
    <row r="5" spans="1:31" ht="15" customHeight="1">
      <c r="B5" s="577"/>
      <c r="C5" s="336" t="s">
        <v>123</v>
      </c>
      <c r="D5" s="402" t="s">
        <v>124</v>
      </c>
      <c r="E5" s="336" t="s">
        <v>123</v>
      </c>
      <c r="F5" s="402" t="s">
        <v>124</v>
      </c>
      <c r="G5" s="336" t="s">
        <v>123</v>
      </c>
      <c r="H5" s="402" t="s">
        <v>124</v>
      </c>
      <c r="I5" s="336" t="s">
        <v>123</v>
      </c>
      <c r="J5" s="402" t="s">
        <v>124</v>
      </c>
      <c r="K5" s="336" t="s">
        <v>123</v>
      </c>
      <c r="L5" s="402" t="s">
        <v>124</v>
      </c>
      <c r="M5" s="336" t="s">
        <v>123</v>
      </c>
      <c r="N5" s="402" t="s">
        <v>124</v>
      </c>
      <c r="O5" s="335"/>
      <c r="P5" s="338" t="s">
        <v>123</v>
      </c>
      <c r="Q5" s="402" t="s">
        <v>124</v>
      </c>
      <c r="R5" s="336" t="s">
        <v>123</v>
      </c>
      <c r="S5" s="402" t="s">
        <v>124</v>
      </c>
      <c r="T5" s="336" t="s">
        <v>123</v>
      </c>
      <c r="U5" s="402" t="s">
        <v>124</v>
      </c>
      <c r="V5" s="336" t="s">
        <v>123</v>
      </c>
      <c r="W5" s="402" t="s">
        <v>124</v>
      </c>
      <c r="X5" s="336" t="s">
        <v>123</v>
      </c>
      <c r="Y5" s="402" t="s">
        <v>124</v>
      </c>
      <c r="Z5" s="336" t="s">
        <v>123</v>
      </c>
      <c r="AA5" s="402" t="s">
        <v>124</v>
      </c>
      <c r="AB5" s="336" t="s">
        <v>123</v>
      </c>
      <c r="AC5" s="402" t="s">
        <v>124</v>
      </c>
      <c r="AD5" s="336" t="s">
        <v>123</v>
      </c>
      <c r="AE5" s="402" t="s">
        <v>124</v>
      </c>
    </row>
    <row r="6" spans="1:31" s="452" customFormat="1" ht="15" customHeight="1">
      <c r="B6" s="451" t="s">
        <v>400</v>
      </c>
      <c r="C6" s="341">
        <v>1</v>
      </c>
      <c r="D6" s="341">
        <v>590</v>
      </c>
      <c r="E6" s="341" t="s">
        <v>115</v>
      </c>
      <c r="F6" s="341" t="s">
        <v>115</v>
      </c>
      <c r="G6" s="341" t="s">
        <v>115</v>
      </c>
      <c r="H6" s="341" t="s">
        <v>115</v>
      </c>
      <c r="I6" s="341" t="s">
        <v>115</v>
      </c>
      <c r="J6" s="341" t="s">
        <v>115</v>
      </c>
      <c r="K6" s="341" t="s">
        <v>115</v>
      </c>
      <c r="L6" s="341" t="s">
        <v>115</v>
      </c>
      <c r="M6" s="341" t="s">
        <v>115</v>
      </c>
      <c r="N6" s="341" t="s">
        <v>115</v>
      </c>
      <c r="O6" s="341"/>
      <c r="P6" s="341" t="s">
        <v>115</v>
      </c>
      <c r="Q6" s="341" t="s">
        <v>115</v>
      </c>
      <c r="R6" s="341" t="s">
        <v>115</v>
      </c>
      <c r="S6" s="341" t="s">
        <v>115</v>
      </c>
      <c r="T6" s="341" t="s">
        <v>115</v>
      </c>
      <c r="U6" s="341" t="s">
        <v>115</v>
      </c>
      <c r="V6" s="341" t="s">
        <v>115</v>
      </c>
      <c r="W6" s="341" t="s">
        <v>115</v>
      </c>
      <c r="X6" s="341" t="s">
        <v>115</v>
      </c>
      <c r="Y6" s="341" t="s">
        <v>115</v>
      </c>
      <c r="Z6" s="341">
        <v>1</v>
      </c>
      <c r="AA6" s="341">
        <v>590</v>
      </c>
      <c r="AB6" s="341" t="s">
        <v>115</v>
      </c>
      <c r="AC6" s="341" t="s">
        <v>115</v>
      </c>
      <c r="AD6" s="341" t="s">
        <v>115</v>
      </c>
      <c r="AE6" s="341" t="s">
        <v>115</v>
      </c>
    </row>
    <row r="7" spans="1:31" ht="15" customHeight="1" thickBot="1">
      <c r="B7" s="346" t="s">
        <v>428</v>
      </c>
      <c r="C7" s="347">
        <v>2</v>
      </c>
      <c r="D7" s="348">
        <v>1368</v>
      </c>
      <c r="E7" s="349" t="s">
        <v>114</v>
      </c>
      <c r="F7" s="349" t="s">
        <v>114</v>
      </c>
      <c r="G7" s="349" t="s">
        <v>114</v>
      </c>
      <c r="H7" s="349" t="s">
        <v>114</v>
      </c>
      <c r="I7" s="349">
        <v>2</v>
      </c>
      <c r="J7" s="349">
        <v>1368</v>
      </c>
      <c r="K7" s="349" t="s">
        <v>114</v>
      </c>
      <c r="L7" s="349" t="s">
        <v>114</v>
      </c>
      <c r="M7" s="349" t="s">
        <v>114</v>
      </c>
      <c r="N7" s="349" t="s">
        <v>114</v>
      </c>
      <c r="O7" s="335"/>
      <c r="P7" s="349" t="s">
        <v>393</v>
      </c>
      <c r="Q7" s="349" t="s">
        <v>393</v>
      </c>
      <c r="R7" s="349" t="s">
        <v>114</v>
      </c>
      <c r="S7" s="349" t="s">
        <v>114</v>
      </c>
      <c r="T7" s="349" t="s">
        <v>114</v>
      </c>
      <c r="U7" s="349" t="s">
        <v>114</v>
      </c>
      <c r="V7" s="349" t="s">
        <v>114</v>
      </c>
      <c r="W7" s="351" t="s">
        <v>114</v>
      </c>
      <c r="X7" s="349" t="s">
        <v>114</v>
      </c>
      <c r="Y7" s="349" t="s">
        <v>114</v>
      </c>
      <c r="Z7" s="349" t="s">
        <v>115</v>
      </c>
      <c r="AA7" s="349" t="s">
        <v>115</v>
      </c>
      <c r="AB7" s="349" t="s">
        <v>114</v>
      </c>
      <c r="AC7" s="349" t="s">
        <v>114</v>
      </c>
      <c r="AD7" s="349" t="s">
        <v>114</v>
      </c>
      <c r="AE7" s="349" t="s">
        <v>114</v>
      </c>
    </row>
    <row r="8" spans="1:31" ht="17.100000000000001" customHeight="1">
      <c r="B8" s="352" t="s">
        <v>392</v>
      </c>
      <c r="C8" s="353"/>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row>
    <row r="9" spans="1:31">
      <c r="B9" s="404" t="s">
        <v>401</v>
      </c>
    </row>
    <row r="14" spans="1:31">
      <c r="F14" s="26"/>
    </row>
  </sheetData>
  <mergeCells count="16">
    <mergeCell ref="B2:N2"/>
    <mergeCell ref="B4:B5"/>
    <mergeCell ref="C4:D4"/>
    <mergeCell ref="E4:F4"/>
    <mergeCell ref="G4:H4"/>
    <mergeCell ref="I4:J4"/>
    <mergeCell ref="K4:L4"/>
    <mergeCell ref="M4:N4"/>
    <mergeCell ref="AB4:AC4"/>
    <mergeCell ref="AD4:AE4"/>
    <mergeCell ref="P4:Q4"/>
    <mergeCell ref="R4:S4"/>
    <mergeCell ref="T4:U4"/>
    <mergeCell ref="V4:W4"/>
    <mergeCell ref="X4:Y4"/>
    <mergeCell ref="Z4:AA4"/>
  </mergeCells>
  <phoneticPr fontId="3"/>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7"/>
  <sheetViews>
    <sheetView showGridLines="0" zoomScaleNormal="100" zoomScaleSheetLayoutView="100" workbookViewId="0">
      <selection activeCell="I12" sqref="I12"/>
    </sheetView>
  </sheetViews>
  <sheetFormatPr defaultColWidth="16.875" defaultRowHeight="13.5"/>
  <cols>
    <col min="1" max="1" width="16.875" style="4"/>
    <col min="2" max="2" width="12.125" style="4" customWidth="1"/>
    <col min="3" max="3" width="6.625" style="4" customWidth="1"/>
    <col min="4" max="4" width="7.625" style="4" customWidth="1"/>
    <col min="5" max="9" width="6.625" style="4" customWidth="1"/>
    <col min="10" max="10" width="7.625" style="4" customWidth="1"/>
    <col min="11" max="14" width="6.625" style="4" customWidth="1"/>
    <col min="15" max="15" width="0.5" style="3" customWidth="1"/>
    <col min="16" max="29" width="6.625" style="4" customWidth="1"/>
    <col min="30" max="16384" width="16.875" style="4"/>
  </cols>
  <sheetData>
    <row r="2" spans="1:29" s="2" customFormat="1" ht="21">
      <c r="A2" s="7"/>
      <c r="B2" s="552" t="s">
        <v>430</v>
      </c>
      <c r="C2" s="552"/>
      <c r="D2" s="552"/>
      <c r="E2" s="552"/>
      <c r="F2" s="552"/>
      <c r="G2" s="552"/>
      <c r="H2" s="552"/>
      <c r="I2" s="552"/>
      <c r="J2" s="552"/>
      <c r="K2" s="552"/>
      <c r="L2" s="552"/>
      <c r="M2" s="552"/>
      <c r="N2" s="552"/>
      <c r="O2" s="328"/>
      <c r="P2" s="355"/>
      <c r="Q2" s="355"/>
      <c r="R2" s="356"/>
      <c r="S2" s="356"/>
      <c r="T2" s="356"/>
      <c r="U2" s="356"/>
      <c r="V2" s="357"/>
      <c r="W2" s="357"/>
      <c r="X2" s="356"/>
      <c r="Y2" s="356"/>
      <c r="Z2" s="356"/>
      <c r="AA2" s="356"/>
      <c r="AB2" s="356"/>
      <c r="AC2" s="356"/>
    </row>
    <row r="3" spans="1:29" ht="15" customHeight="1" thickBot="1">
      <c r="B3" s="331"/>
      <c r="C3" s="331"/>
      <c r="D3" s="331"/>
      <c r="E3" s="331"/>
      <c r="F3" s="331"/>
      <c r="G3" s="331"/>
      <c r="H3" s="331"/>
      <c r="I3" s="331"/>
      <c r="J3" s="331"/>
      <c r="K3" s="331"/>
      <c r="L3" s="331"/>
      <c r="M3" s="331"/>
      <c r="N3" s="331"/>
      <c r="O3" s="332"/>
      <c r="P3" s="331"/>
      <c r="Q3" s="331"/>
      <c r="R3" s="331"/>
      <c r="S3" s="331"/>
      <c r="T3" s="331"/>
      <c r="U3" s="331"/>
      <c r="V3" s="331"/>
      <c r="W3" s="331"/>
      <c r="X3" s="331"/>
      <c r="Y3" s="358"/>
      <c r="Z3" s="358"/>
      <c r="AA3" s="358"/>
      <c r="AB3" s="331"/>
      <c r="AC3" s="334" t="s">
        <v>305</v>
      </c>
    </row>
    <row r="4" spans="1:29" ht="15" customHeight="1">
      <c r="B4" s="576" t="s">
        <v>7</v>
      </c>
      <c r="C4" s="359" t="s">
        <v>30</v>
      </c>
      <c r="D4" s="360"/>
      <c r="E4" s="570" t="s">
        <v>18</v>
      </c>
      <c r="F4" s="572"/>
      <c r="G4" s="570" t="s">
        <v>19</v>
      </c>
      <c r="H4" s="572"/>
      <c r="I4" s="570" t="s">
        <v>307</v>
      </c>
      <c r="J4" s="572"/>
      <c r="K4" s="570" t="s">
        <v>20</v>
      </c>
      <c r="L4" s="572"/>
      <c r="M4" s="581" t="s">
        <v>308</v>
      </c>
      <c r="N4" s="582"/>
      <c r="O4" s="361"/>
      <c r="P4" s="574" t="s">
        <v>21</v>
      </c>
      <c r="Q4" s="572"/>
      <c r="R4" s="570" t="s">
        <v>22</v>
      </c>
      <c r="S4" s="572"/>
      <c r="T4" s="570" t="s">
        <v>309</v>
      </c>
      <c r="U4" s="572"/>
      <c r="V4" s="570" t="s">
        <v>310</v>
      </c>
      <c r="W4" s="572"/>
      <c r="X4" s="570" t="s">
        <v>311</v>
      </c>
      <c r="Y4" s="572"/>
      <c r="Z4" s="579" t="s">
        <v>26</v>
      </c>
      <c r="AA4" s="580"/>
      <c r="AB4" s="579" t="s">
        <v>312</v>
      </c>
      <c r="AC4" s="565"/>
    </row>
    <row r="5" spans="1:29" ht="15" customHeight="1">
      <c r="B5" s="577"/>
      <c r="C5" s="354" t="s">
        <v>29</v>
      </c>
      <c r="D5" s="354" t="s">
        <v>160</v>
      </c>
      <c r="E5" s="354" t="s">
        <v>29</v>
      </c>
      <c r="F5" s="354" t="s">
        <v>160</v>
      </c>
      <c r="G5" s="354" t="s">
        <v>29</v>
      </c>
      <c r="H5" s="354" t="s">
        <v>160</v>
      </c>
      <c r="I5" s="354" t="s">
        <v>29</v>
      </c>
      <c r="J5" s="354" t="s">
        <v>160</v>
      </c>
      <c r="K5" s="354" t="s">
        <v>29</v>
      </c>
      <c r="L5" s="354" t="s">
        <v>160</v>
      </c>
      <c r="M5" s="362" t="s">
        <v>29</v>
      </c>
      <c r="N5" s="337" t="s">
        <v>160</v>
      </c>
      <c r="O5" s="335"/>
      <c r="P5" s="338" t="s">
        <v>29</v>
      </c>
      <c r="Q5" s="363" t="s">
        <v>160</v>
      </c>
      <c r="R5" s="354" t="s">
        <v>29</v>
      </c>
      <c r="S5" s="354" t="s">
        <v>160</v>
      </c>
      <c r="T5" s="354" t="s">
        <v>29</v>
      </c>
      <c r="U5" s="354" t="s">
        <v>160</v>
      </c>
      <c r="V5" s="354" t="s">
        <v>29</v>
      </c>
      <c r="W5" s="354" t="s">
        <v>160</v>
      </c>
      <c r="X5" s="354" t="s">
        <v>29</v>
      </c>
      <c r="Y5" s="354" t="s">
        <v>160</v>
      </c>
      <c r="Z5" s="336" t="s">
        <v>29</v>
      </c>
      <c r="AA5" s="337" t="s">
        <v>160</v>
      </c>
      <c r="AB5" s="336" t="s">
        <v>29</v>
      </c>
      <c r="AC5" s="337" t="s">
        <v>160</v>
      </c>
    </row>
    <row r="6" spans="1:29" ht="15" customHeight="1">
      <c r="B6" s="339" t="s">
        <v>426</v>
      </c>
      <c r="C6" s="341">
        <v>5</v>
      </c>
      <c r="D6" s="342">
        <v>2748</v>
      </c>
      <c r="E6" s="342" t="s">
        <v>115</v>
      </c>
      <c r="F6" s="342" t="s">
        <v>115</v>
      </c>
      <c r="G6" s="342" t="s">
        <v>115</v>
      </c>
      <c r="H6" s="342" t="s">
        <v>115</v>
      </c>
      <c r="I6" s="342">
        <v>5</v>
      </c>
      <c r="J6" s="342">
        <v>2748</v>
      </c>
      <c r="K6" s="342" t="s">
        <v>115</v>
      </c>
      <c r="L6" s="342" t="s">
        <v>115</v>
      </c>
      <c r="M6" s="342" t="s">
        <v>115</v>
      </c>
      <c r="N6" s="342" t="s">
        <v>115</v>
      </c>
      <c r="O6" s="341"/>
      <c r="P6" s="342" t="s">
        <v>115</v>
      </c>
      <c r="Q6" s="342" t="s">
        <v>115</v>
      </c>
      <c r="R6" s="342" t="s">
        <v>115</v>
      </c>
      <c r="S6" s="342" t="s">
        <v>115</v>
      </c>
      <c r="T6" s="342" t="s">
        <v>115</v>
      </c>
      <c r="U6" s="342" t="s">
        <v>115</v>
      </c>
      <c r="V6" s="342" t="s">
        <v>115</v>
      </c>
      <c r="W6" s="342" t="s">
        <v>115</v>
      </c>
      <c r="X6" s="342" t="s">
        <v>115</v>
      </c>
      <c r="Y6" s="342" t="s">
        <v>115</v>
      </c>
      <c r="Z6" s="342" t="s">
        <v>115</v>
      </c>
      <c r="AA6" s="342" t="s">
        <v>115</v>
      </c>
      <c r="AB6" s="342" t="s">
        <v>115</v>
      </c>
      <c r="AC6" s="342" t="s">
        <v>115</v>
      </c>
    </row>
    <row r="7" spans="1:29" ht="15" customHeight="1">
      <c r="B7" s="339">
        <v>24</v>
      </c>
      <c r="C7" s="342">
        <v>5</v>
      </c>
      <c r="D7" s="342">
        <v>2115</v>
      </c>
      <c r="E7" s="342" t="s">
        <v>115</v>
      </c>
      <c r="F7" s="342" t="s">
        <v>115</v>
      </c>
      <c r="G7" s="342" t="s">
        <v>115</v>
      </c>
      <c r="H7" s="342" t="s">
        <v>115</v>
      </c>
      <c r="I7" s="342">
        <v>4</v>
      </c>
      <c r="J7" s="342">
        <v>2030</v>
      </c>
      <c r="K7" s="342" t="s">
        <v>115</v>
      </c>
      <c r="L7" s="342" t="s">
        <v>115</v>
      </c>
      <c r="M7" s="342" t="s">
        <v>115</v>
      </c>
      <c r="N7" s="342" t="s">
        <v>115</v>
      </c>
      <c r="O7" s="341"/>
      <c r="P7" s="342" t="s">
        <v>115</v>
      </c>
      <c r="Q7" s="342" t="s">
        <v>115</v>
      </c>
      <c r="R7" s="342" t="s">
        <v>115</v>
      </c>
      <c r="S7" s="342" t="s">
        <v>115</v>
      </c>
      <c r="T7" s="342" t="s">
        <v>115</v>
      </c>
      <c r="U7" s="342" t="s">
        <v>115</v>
      </c>
      <c r="V7" s="342" t="s">
        <v>115</v>
      </c>
      <c r="W7" s="342" t="s">
        <v>115</v>
      </c>
      <c r="X7" s="342" t="s">
        <v>115</v>
      </c>
      <c r="Y7" s="342" t="s">
        <v>115</v>
      </c>
      <c r="Z7" s="342">
        <v>1</v>
      </c>
      <c r="AA7" s="342">
        <v>85</v>
      </c>
      <c r="AB7" s="342" t="s">
        <v>115</v>
      </c>
      <c r="AC7" s="342" t="s">
        <v>115</v>
      </c>
    </row>
    <row r="8" spans="1:29" ht="15" customHeight="1">
      <c r="B8" s="339">
        <v>25</v>
      </c>
      <c r="C8" s="341">
        <v>8</v>
      </c>
      <c r="D8" s="364">
        <v>3835</v>
      </c>
      <c r="E8" s="341" t="s">
        <v>115</v>
      </c>
      <c r="F8" s="341" t="s">
        <v>115</v>
      </c>
      <c r="G8" s="341" t="s">
        <v>115</v>
      </c>
      <c r="H8" s="341" t="s">
        <v>115</v>
      </c>
      <c r="I8" s="341">
        <v>6</v>
      </c>
      <c r="J8" s="364">
        <v>3075</v>
      </c>
      <c r="K8" s="341" t="s">
        <v>115</v>
      </c>
      <c r="L8" s="341" t="s">
        <v>115</v>
      </c>
      <c r="M8" s="341" t="s">
        <v>115</v>
      </c>
      <c r="N8" s="341" t="s">
        <v>115</v>
      </c>
      <c r="O8" s="341"/>
      <c r="P8" s="341" t="s">
        <v>115</v>
      </c>
      <c r="Q8" s="341" t="s">
        <v>115</v>
      </c>
      <c r="R8" s="341">
        <v>1</v>
      </c>
      <c r="S8" s="341">
        <v>340</v>
      </c>
      <c r="T8" s="341" t="s">
        <v>115</v>
      </c>
      <c r="U8" s="341" t="s">
        <v>115</v>
      </c>
      <c r="V8" s="341" t="s">
        <v>115</v>
      </c>
      <c r="W8" s="341" t="s">
        <v>115</v>
      </c>
      <c r="X8" s="341" t="s">
        <v>115</v>
      </c>
      <c r="Y8" s="341" t="s">
        <v>115</v>
      </c>
      <c r="Z8" s="341">
        <v>1</v>
      </c>
      <c r="AA8" s="342">
        <v>420</v>
      </c>
      <c r="AB8" s="341" t="s">
        <v>115</v>
      </c>
      <c r="AC8" s="341" t="s">
        <v>115</v>
      </c>
    </row>
    <row r="9" spans="1:29" ht="15" customHeight="1">
      <c r="B9" s="339">
        <v>26</v>
      </c>
      <c r="C9" s="341">
        <v>6</v>
      </c>
      <c r="D9" s="364">
        <v>3256</v>
      </c>
      <c r="E9" s="341" t="s">
        <v>115</v>
      </c>
      <c r="F9" s="341" t="s">
        <v>115</v>
      </c>
      <c r="G9" s="341" t="s">
        <v>115</v>
      </c>
      <c r="H9" s="341" t="s">
        <v>115</v>
      </c>
      <c r="I9" s="341">
        <v>4</v>
      </c>
      <c r="J9" s="364">
        <v>2214</v>
      </c>
      <c r="K9" s="341">
        <v>1</v>
      </c>
      <c r="L9" s="341">
        <v>816</v>
      </c>
      <c r="M9" s="341" t="s">
        <v>115</v>
      </c>
      <c r="N9" s="341" t="s">
        <v>115</v>
      </c>
      <c r="O9" s="341"/>
      <c r="P9" s="341" t="s">
        <v>115</v>
      </c>
      <c r="Q9" s="341" t="s">
        <v>115</v>
      </c>
      <c r="R9" s="341" t="s">
        <v>115</v>
      </c>
      <c r="S9" s="341" t="s">
        <v>115</v>
      </c>
      <c r="T9" s="341" t="s">
        <v>115</v>
      </c>
      <c r="U9" s="341" t="s">
        <v>115</v>
      </c>
      <c r="V9" s="341" t="s">
        <v>115</v>
      </c>
      <c r="W9" s="341" t="s">
        <v>115</v>
      </c>
      <c r="X9" s="341">
        <v>1</v>
      </c>
      <c r="Y9" s="341">
        <v>226</v>
      </c>
      <c r="Z9" s="341" t="s">
        <v>115</v>
      </c>
      <c r="AA9" s="341" t="s">
        <v>115</v>
      </c>
      <c r="AB9" s="341" t="s">
        <v>115</v>
      </c>
      <c r="AC9" s="341" t="s">
        <v>115</v>
      </c>
    </row>
    <row r="10" spans="1:29" ht="15" customHeight="1" thickBot="1">
      <c r="B10" s="346">
        <v>27</v>
      </c>
      <c r="C10" s="365">
        <v>5</v>
      </c>
      <c r="D10" s="366">
        <v>3244</v>
      </c>
      <c r="E10" s="334" t="s">
        <v>114</v>
      </c>
      <c r="F10" s="334" t="s">
        <v>114</v>
      </c>
      <c r="G10" s="334" t="s">
        <v>114</v>
      </c>
      <c r="H10" s="334" t="s">
        <v>114</v>
      </c>
      <c r="I10" s="334">
        <v>3</v>
      </c>
      <c r="J10" s="366">
        <v>1848</v>
      </c>
      <c r="K10" s="334">
        <v>1</v>
      </c>
      <c r="L10" s="334">
        <v>816</v>
      </c>
      <c r="M10" s="334" t="s">
        <v>114</v>
      </c>
      <c r="N10" s="334" t="s">
        <v>114</v>
      </c>
      <c r="O10" s="341"/>
      <c r="P10" s="334" t="s">
        <v>114</v>
      </c>
      <c r="Q10" s="334" t="s">
        <v>114</v>
      </c>
      <c r="R10" s="334" t="s">
        <v>393</v>
      </c>
      <c r="S10" s="334" t="s">
        <v>393</v>
      </c>
      <c r="T10" s="334" t="s">
        <v>114</v>
      </c>
      <c r="U10" s="334" t="s">
        <v>114</v>
      </c>
      <c r="V10" s="334" t="s">
        <v>115</v>
      </c>
      <c r="W10" s="334" t="s">
        <v>115</v>
      </c>
      <c r="X10" s="334" t="s">
        <v>115</v>
      </c>
      <c r="Y10" s="334" t="s">
        <v>115</v>
      </c>
      <c r="Z10" s="334">
        <v>1</v>
      </c>
      <c r="AA10" s="334">
        <v>580</v>
      </c>
      <c r="AB10" s="334" t="s">
        <v>114</v>
      </c>
      <c r="AC10" s="334" t="s">
        <v>114</v>
      </c>
    </row>
    <row r="11" spans="1:29" ht="17.100000000000001" customHeight="1">
      <c r="B11" s="352" t="s">
        <v>392</v>
      </c>
      <c r="C11" s="352"/>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row>
    <row r="17" spans="6:6">
      <c r="F17" s="26"/>
    </row>
  </sheetData>
  <mergeCells count="14">
    <mergeCell ref="AB4:AC4"/>
    <mergeCell ref="Z4:AA4"/>
    <mergeCell ref="X4:Y4"/>
    <mergeCell ref="V4:W4"/>
    <mergeCell ref="B2:N2"/>
    <mergeCell ref="K4:L4"/>
    <mergeCell ref="T4:U4"/>
    <mergeCell ref="R4:S4"/>
    <mergeCell ref="P4:Q4"/>
    <mergeCell ref="M4:N4"/>
    <mergeCell ref="I4:J4"/>
    <mergeCell ref="G4:H4"/>
    <mergeCell ref="B4:B5"/>
    <mergeCell ref="E4:F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5"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8"/>
  <sheetViews>
    <sheetView showGridLines="0" zoomScaleNormal="100" zoomScaleSheetLayoutView="100" workbookViewId="0"/>
  </sheetViews>
  <sheetFormatPr defaultColWidth="16.875" defaultRowHeight="13.5"/>
  <cols>
    <col min="1" max="1" width="16.875" style="4"/>
    <col min="2" max="2" width="11.625" style="4" customWidth="1"/>
    <col min="3" max="8" width="13.625" style="4" customWidth="1"/>
    <col min="9" max="16384" width="16.875" style="4"/>
  </cols>
  <sheetData>
    <row r="2" spans="1:8" ht="28.5" customHeight="1">
      <c r="A2" s="28"/>
      <c r="B2" s="583" t="s">
        <v>431</v>
      </c>
      <c r="C2" s="583"/>
      <c r="D2" s="583"/>
      <c r="E2" s="583"/>
      <c r="F2" s="583"/>
      <c r="G2" s="583"/>
      <c r="H2" s="583"/>
    </row>
    <row r="3" spans="1:8" ht="19.5" customHeight="1" thickBot="1">
      <c r="B3" s="163"/>
      <c r="C3" s="326"/>
      <c r="D3" s="326"/>
      <c r="E3" s="326"/>
      <c r="F3" s="326"/>
      <c r="G3" s="326"/>
      <c r="H3" s="21" t="s">
        <v>127</v>
      </c>
    </row>
    <row r="4" spans="1:8" ht="19.5" customHeight="1">
      <c r="B4" s="166" t="s">
        <v>32</v>
      </c>
      <c r="C4" s="167" t="s">
        <v>394</v>
      </c>
      <c r="D4" s="168" t="s">
        <v>33</v>
      </c>
      <c r="E4" s="168" t="s">
        <v>395</v>
      </c>
      <c r="F4" s="168" t="s">
        <v>396</v>
      </c>
      <c r="G4" s="168" t="s">
        <v>34</v>
      </c>
      <c r="H4" s="168" t="s">
        <v>397</v>
      </c>
    </row>
    <row r="5" spans="1:8" ht="19.5" customHeight="1">
      <c r="B5" s="325" t="s">
        <v>432</v>
      </c>
      <c r="C5" s="38">
        <v>2525</v>
      </c>
      <c r="D5" s="39">
        <v>685</v>
      </c>
      <c r="E5" s="39">
        <v>210</v>
      </c>
      <c r="F5" s="39">
        <v>18</v>
      </c>
      <c r="G5" s="39">
        <v>10</v>
      </c>
      <c r="H5" s="39">
        <v>99</v>
      </c>
    </row>
    <row r="6" spans="1:8" ht="19.5" customHeight="1">
      <c r="B6" s="325">
        <v>24</v>
      </c>
      <c r="C6" s="38">
        <v>2427</v>
      </c>
      <c r="D6" s="39">
        <v>750</v>
      </c>
      <c r="E6" s="39">
        <v>169</v>
      </c>
      <c r="F6" s="39">
        <v>14</v>
      </c>
      <c r="G6" s="39">
        <v>10</v>
      </c>
      <c r="H6" s="39">
        <v>101</v>
      </c>
    </row>
    <row r="7" spans="1:8" ht="19.5" customHeight="1">
      <c r="B7" s="325">
        <v>25</v>
      </c>
      <c r="C7" s="38">
        <v>2501</v>
      </c>
      <c r="D7" s="39">
        <v>706</v>
      </c>
      <c r="E7" s="39">
        <v>251</v>
      </c>
      <c r="F7" s="39">
        <v>21</v>
      </c>
      <c r="G7" s="39">
        <v>3</v>
      </c>
      <c r="H7" s="39">
        <v>82</v>
      </c>
    </row>
    <row r="8" spans="1:8" ht="19.5" customHeight="1">
      <c r="B8" s="325">
        <v>26</v>
      </c>
      <c r="C8" s="38">
        <v>2724</v>
      </c>
      <c r="D8" s="39">
        <v>725</v>
      </c>
      <c r="E8" s="39">
        <v>284</v>
      </c>
      <c r="F8" s="39">
        <v>23</v>
      </c>
      <c r="G8" s="39">
        <v>9</v>
      </c>
      <c r="H8" s="39">
        <v>96</v>
      </c>
    </row>
    <row r="9" spans="1:8" ht="19.5" customHeight="1" thickBot="1">
      <c r="B9" s="41">
        <v>27</v>
      </c>
      <c r="C9" s="42">
        <v>2750</v>
      </c>
      <c r="D9" s="43">
        <v>686</v>
      </c>
      <c r="E9" s="43">
        <v>254</v>
      </c>
      <c r="F9" s="43">
        <v>32</v>
      </c>
      <c r="G9" s="43">
        <v>10</v>
      </c>
      <c r="H9" s="43">
        <v>98</v>
      </c>
    </row>
    <row r="10" spans="1:8" ht="10.5" customHeight="1">
      <c r="B10" s="5"/>
      <c r="C10" s="5"/>
      <c r="D10" s="5"/>
      <c r="E10" s="5"/>
      <c r="F10" s="5"/>
      <c r="G10" s="5"/>
      <c r="H10" s="5"/>
    </row>
    <row r="11" spans="1:8" ht="9.9499999999999993" customHeight="1"/>
    <row r="12" spans="1:8" ht="9.9499999999999993" customHeight="1"/>
    <row r="13" spans="1:8" ht="9.9499999999999993" customHeight="1"/>
    <row r="14" spans="1:8" ht="9.9499999999999993" customHeight="1"/>
    <row r="15" spans="1:8" ht="9.9499999999999993" customHeight="1"/>
    <row r="16" spans="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sheetData>
  <mergeCells count="1">
    <mergeCell ref="B2:H2"/>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showGridLines="0" zoomScaleNormal="100" zoomScaleSheetLayoutView="100" workbookViewId="0"/>
  </sheetViews>
  <sheetFormatPr defaultColWidth="16.875" defaultRowHeight="13.5"/>
  <cols>
    <col min="1" max="1" width="16.875" style="4"/>
    <col min="2" max="9" width="11.625" style="4" customWidth="1"/>
    <col min="10" max="16384" width="16.875" style="4"/>
  </cols>
  <sheetData>
    <row r="2" spans="1:9" ht="21">
      <c r="A2" s="28"/>
      <c r="B2" s="585" t="s">
        <v>293</v>
      </c>
      <c r="C2" s="585"/>
      <c r="D2" s="585"/>
      <c r="E2" s="585"/>
      <c r="F2" s="585"/>
      <c r="G2" s="585"/>
      <c r="H2" s="585"/>
      <c r="I2" s="585"/>
    </row>
    <row r="3" spans="1:9" ht="9" customHeight="1" thickBot="1">
      <c r="B3" s="27"/>
      <c r="C3" s="27"/>
      <c r="D3" s="27"/>
      <c r="E3" s="27"/>
      <c r="F3" s="27"/>
      <c r="G3" s="27"/>
      <c r="H3" s="27"/>
      <c r="I3" s="20"/>
    </row>
    <row r="4" spans="1:9" ht="19.5" customHeight="1">
      <c r="B4" s="29" t="s">
        <v>32</v>
      </c>
      <c r="C4" s="30" t="s">
        <v>313</v>
      </c>
      <c r="D4" s="31" t="s">
        <v>35</v>
      </c>
      <c r="E4" s="31" t="s">
        <v>314</v>
      </c>
      <c r="F4" s="32" t="s">
        <v>315</v>
      </c>
      <c r="G4" s="31" t="s">
        <v>316</v>
      </c>
      <c r="H4" s="31" t="s">
        <v>317</v>
      </c>
      <c r="I4" s="31" t="s">
        <v>36</v>
      </c>
    </row>
    <row r="5" spans="1:9" ht="19.5" customHeight="1">
      <c r="B5" s="325" t="s">
        <v>432</v>
      </c>
      <c r="C5" s="33">
        <v>85</v>
      </c>
      <c r="D5" s="34">
        <v>70</v>
      </c>
      <c r="E5" s="35">
        <v>1</v>
      </c>
      <c r="F5" s="36">
        <v>1282</v>
      </c>
      <c r="G5" s="37">
        <v>51</v>
      </c>
      <c r="H5" s="34">
        <v>8</v>
      </c>
      <c r="I5" s="37">
        <v>6</v>
      </c>
    </row>
    <row r="6" spans="1:9" ht="19.5" customHeight="1">
      <c r="B6" s="325">
        <v>24</v>
      </c>
      <c r="C6" s="33">
        <v>100</v>
      </c>
      <c r="D6" s="34">
        <v>67</v>
      </c>
      <c r="E6" s="35">
        <v>1</v>
      </c>
      <c r="F6" s="36">
        <v>1129</v>
      </c>
      <c r="G6" s="37">
        <v>62</v>
      </c>
      <c r="H6" s="34">
        <v>9</v>
      </c>
      <c r="I6" s="37">
        <v>15</v>
      </c>
    </row>
    <row r="7" spans="1:9" ht="19.5" customHeight="1">
      <c r="B7" s="325">
        <v>25</v>
      </c>
      <c r="C7" s="38">
        <v>90</v>
      </c>
      <c r="D7" s="39">
        <v>60</v>
      </c>
      <c r="E7" s="39">
        <v>7</v>
      </c>
      <c r="F7" s="40">
        <v>1202</v>
      </c>
      <c r="G7" s="39">
        <v>70</v>
      </c>
      <c r="H7" s="39">
        <v>6</v>
      </c>
      <c r="I7" s="39">
        <v>3</v>
      </c>
    </row>
    <row r="8" spans="1:9" ht="19.5" customHeight="1">
      <c r="B8" s="325">
        <v>26</v>
      </c>
      <c r="C8" s="38">
        <v>97</v>
      </c>
      <c r="D8" s="39">
        <v>134</v>
      </c>
      <c r="E8" s="39">
        <v>4</v>
      </c>
      <c r="F8" s="40">
        <v>1212</v>
      </c>
      <c r="G8" s="39">
        <v>118</v>
      </c>
      <c r="H8" s="39">
        <v>12</v>
      </c>
      <c r="I8" s="39">
        <v>8</v>
      </c>
    </row>
    <row r="9" spans="1:9" ht="19.5" customHeight="1" thickBot="1">
      <c r="B9" s="41">
        <v>27</v>
      </c>
      <c r="C9" s="42">
        <v>97</v>
      </c>
      <c r="D9" s="43">
        <v>129</v>
      </c>
      <c r="E9" s="43">
        <v>2</v>
      </c>
      <c r="F9" s="44">
        <v>1330</v>
      </c>
      <c r="G9" s="43">
        <v>83</v>
      </c>
      <c r="H9" s="43">
        <v>8</v>
      </c>
      <c r="I9" s="43">
        <v>21</v>
      </c>
    </row>
    <row r="10" spans="1:9" ht="20.25" customHeight="1">
      <c r="B10" s="584" t="s">
        <v>398</v>
      </c>
      <c r="C10" s="584"/>
      <c r="D10" s="584"/>
      <c r="E10" s="326"/>
      <c r="F10" s="326"/>
      <c r="G10" s="326"/>
      <c r="H10" s="326"/>
      <c r="I10" s="326"/>
    </row>
  </sheetData>
  <mergeCells count="2">
    <mergeCell ref="B10:D10"/>
    <mergeCell ref="B2:I2"/>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showGridLines="0" zoomScaleNormal="100" zoomScaleSheetLayoutView="100" workbookViewId="0"/>
  </sheetViews>
  <sheetFormatPr defaultColWidth="16.875" defaultRowHeight="13.5"/>
  <cols>
    <col min="1" max="1" width="16.875" style="4"/>
    <col min="2" max="2" width="8.625" style="4" customWidth="1"/>
    <col min="3" max="3" width="6.625" style="4" customWidth="1"/>
    <col min="4" max="15" width="5.625" style="4" customWidth="1"/>
    <col min="16" max="16" width="5.625" style="3" customWidth="1"/>
    <col min="17" max="17" width="5.625" style="4" customWidth="1"/>
    <col min="18" max="16384" width="16.875" style="4"/>
  </cols>
  <sheetData>
    <row r="2" spans="1:20" ht="21" customHeight="1">
      <c r="A2" s="28"/>
      <c r="B2" s="586" t="s">
        <v>451</v>
      </c>
      <c r="C2" s="586"/>
      <c r="D2" s="586"/>
      <c r="E2" s="586"/>
      <c r="F2" s="586"/>
      <c r="G2" s="586"/>
      <c r="H2" s="586"/>
      <c r="I2" s="586"/>
      <c r="J2" s="586"/>
      <c r="K2" s="586"/>
      <c r="L2" s="586"/>
      <c r="M2" s="586"/>
      <c r="N2" s="586"/>
      <c r="O2" s="586"/>
      <c r="P2" s="586"/>
      <c r="Q2" s="586"/>
      <c r="T2" s="45"/>
    </row>
    <row r="3" spans="1:20" ht="19.5" customHeight="1" thickBot="1">
      <c r="B3" s="46"/>
      <c r="C3" s="46"/>
      <c r="D3" s="46"/>
      <c r="E3" s="46"/>
      <c r="F3" s="46"/>
      <c r="G3" s="46"/>
      <c r="H3" s="46"/>
      <c r="I3" s="46"/>
      <c r="J3" s="46"/>
      <c r="K3" s="46"/>
      <c r="L3" s="46"/>
      <c r="M3" s="46"/>
      <c r="N3" s="46"/>
      <c r="O3" s="46"/>
      <c r="P3" s="588" t="s">
        <v>433</v>
      </c>
      <c r="Q3" s="588"/>
      <c r="R3" s="47"/>
      <c r="S3" s="45"/>
      <c r="T3" s="45"/>
    </row>
    <row r="4" spans="1:20" ht="36" customHeight="1">
      <c r="B4" s="48" t="s">
        <v>37</v>
      </c>
      <c r="C4" s="49" t="s">
        <v>38</v>
      </c>
      <c r="D4" s="49" t="s">
        <v>434</v>
      </c>
      <c r="E4" s="49" t="s">
        <v>435</v>
      </c>
      <c r="F4" s="49" t="s">
        <v>244</v>
      </c>
      <c r="G4" s="49" t="s">
        <v>128</v>
      </c>
      <c r="H4" s="49" t="s">
        <v>436</v>
      </c>
      <c r="I4" s="49" t="s">
        <v>242</v>
      </c>
      <c r="J4" s="49" t="s">
        <v>437</v>
      </c>
      <c r="K4" s="49" t="s">
        <v>243</v>
      </c>
      <c r="L4" s="49" t="s">
        <v>438</v>
      </c>
      <c r="M4" s="49" t="s">
        <v>439</v>
      </c>
      <c r="N4" s="49" t="s">
        <v>440</v>
      </c>
      <c r="O4" s="49" t="s">
        <v>441</v>
      </c>
      <c r="P4" s="49" t="s">
        <v>442</v>
      </c>
      <c r="Q4" s="49" t="s">
        <v>443</v>
      </c>
      <c r="R4" s="45"/>
      <c r="S4" s="45"/>
      <c r="T4" s="45"/>
    </row>
    <row r="5" spans="1:20" ht="19.5" customHeight="1">
      <c r="B5" s="50" t="s">
        <v>444</v>
      </c>
      <c r="C5" s="35">
        <v>2501</v>
      </c>
      <c r="D5" s="35">
        <v>665</v>
      </c>
      <c r="E5" s="35" t="s">
        <v>445</v>
      </c>
      <c r="F5" s="37">
        <v>2</v>
      </c>
      <c r="G5" s="37">
        <v>208</v>
      </c>
      <c r="H5" s="37">
        <v>89</v>
      </c>
      <c r="I5" s="37">
        <v>862</v>
      </c>
      <c r="J5" s="37">
        <v>314</v>
      </c>
      <c r="K5" s="37">
        <v>65</v>
      </c>
      <c r="L5" s="37">
        <v>36</v>
      </c>
      <c r="M5" s="37">
        <v>34</v>
      </c>
      <c r="N5" s="37">
        <v>207</v>
      </c>
      <c r="O5" s="37">
        <v>14</v>
      </c>
      <c r="P5" s="35">
        <v>3</v>
      </c>
      <c r="Q5" s="35">
        <v>2</v>
      </c>
      <c r="R5" s="45"/>
      <c r="S5" s="45"/>
      <c r="T5" s="45"/>
    </row>
    <row r="6" spans="1:20" ht="19.5" customHeight="1">
      <c r="B6" s="50">
        <v>26</v>
      </c>
      <c r="C6" s="35">
        <v>2724</v>
      </c>
      <c r="D6" s="35">
        <v>895</v>
      </c>
      <c r="E6" s="35">
        <v>1</v>
      </c>
      <c r="F6" s="37">
        <v>1</v>
      </c>
      <c r="G6" s="37">
        <v>231</v>
      </c>
      <c r="H6" s="37">
        <v>70</v>
      </c>
      <c r="I6" s="37">
        <v>881</v>
      </c>
      <c r="J6" s="37">
        <v>336</v>
      </c>
      <c r="K6" s="37">
        <v>37</v>
      </c>
      <c r="L6" s="37">
        <v>42</v>
      </c>
      <c r="M6" s="37">
        <v>29</v>
      </c>
      <c r="N6" s="37">
        <v>171</v>
      </c>
      <c r="O6" s="37">
        <v>25</v>
      </c>
      <c r="P6" s="35">
        <v>5</v>
      </c>
      <c r="Q6" s="35" t="s">
        <v>446</v>
      </c>
      <c r="R6" s="52"/>
      <c r="S6" s="45"/>
      <c r="T6" s="45"/>
    </row>
    <row r="7" spans="1:20" ht="19.5" customHeight="1">
      <c r="B7" s="50">
        <v>27</v>
      </c>
      <c r="C7" s="463">
        <v>2750</v>
      </c>
      <c r="D7" s="83">
        <v>875</v>
      </c>
      <c r="E7" s="464" t="s">
        <v>445</v>
      </c>
      <c r="F7" s="464" t="s">
        <v>445</v>
      </c>
      <c r="G7" s="83">
        <v>294</v>
      </c>
      <c r="H7" s="83">
        <v>57</v>
      </c>
      <c r="I7" s="83">
        <v>881</v>
      </c>
      <c r="J7" s="83">
        <v>327</v>
      </c>
      <c r="K7" s="83">
        <v>38</v>
      </c>
      <c r="L7" s="83">
        <v>28</v>
      </c>
      <c r="M7" s="83">
        <v>35</v>
      </c>
      <c r="N7" s="83">
        <v>196</v>
      </c>
      <c r="O7" s="83">
        <v>16</v>
      </c>
      <c r="P7" s="120">
        <v>3</v>
      </c>
      <c r="Q7" s="464" t="s">
        <v>445</v>
      </c>
      <c r="R7" s="53"/>
      <c r="S7" s="45"/>
      <c r="T7" s="45"/>
    </row>
    <row r="8" spans="1:20" ht="19.5" customHeight="1">
      <c r="B8" s="51"/>
      <c r="C8" s="54"/>
      <c r="D8" s="37"/>
      <c r="E8" s="35"/>
      <c r="F8" s="37"/>
      <c r="G8" s="37"/>
      <c r="H8" s="37"/>
      <c r="I8" s="37"/>
      <c r="J8" s="37"/>
      <c r="K8" s="37"/>
      <c r="L8" s="37"/>
      <c r="M8" s="37"/>
      <c r="N8" s="37"/>
      <c r="O8" s="37"/>
      <c r="P8" s="37"/>
      <c r="Q8" s="37"/>
      <c r="R8" s="45"/>
      <c r="S8" s="45"/>
      <c r="T8" s="45"/>
    </row>
    <row r="9" spans="1:20" ht="19.5" customHeight="1">
      <c r="B9" s="55" t="s">
        <v>447</v>
      </c>
      <c r="C9" s="54">
        <v>848</v>
      </c>
      <c r="D9" s="37">
        <v>338</v>
      </c>
      <c r="E9" s="35" t="s">
        <v>445</v>
      </c>
      <c r="F9" s="35" t="s">
        <v>446</v>
      </c>
      <c r="G9" s="56">
        <v>236</v>
      </c>
      <c r="H9" s="56">
        <v>21</v>
      </c>
      <c r="I9" s="56">
        <v>151</v>
      </c>
      <c r="J9" s="56">
        <v>73</v>
      </c>
      <c r="K9" s="35" t="s">
        <v>115</v>
      </c>
      <c r="L9" s="35" t="s">
        <v>115</v>
      </c>
      <c r="M9" s="35" t="s">
        <v>446</v>
      </c>
      <c r="N9" s="37">
        <v>26</v>
      </c>
      <c r="O9" s="35">
        <v>2</v>
      </c>
      <c r="P9" s="35">
        <v>1</v>
      </c>
      <c r="Q9" s="35" t="s">
        <v>115</v>
      </c>
      <c r="R9" s="45"/>
      <c r="S9" s="45"/>
      <c r="T9" s="45"/>
    </row>
    <row r="10" spans="1:20" ht="19.5" customHeight="1">
      <c r="B10" s="55" t="s">
        <v>448</v>
      </c>
      <c r="C10" s="54">
        <v>926</v>
      </c>
      <c r="D10" s="37">
        <v>268</v>
      </c>
      <c r="E10" s="35" t="s">
        <v>115</v>
      </c>
      <c r="F10" s="57" t="s">
        <v>115</v>
      </c>
      <c r="G10" s="56">
        <v>55</v>
      </c>
      <c r="H10" s="56">
        <v>23</v>
      </c>
      <c r="I10" s="56">
        <v>308</v>
      </c>
      <c r="J10" s="56">
        <v>140</v>
      </c>
      <c r="K10" s="57" t="s">
        <v>445</v>
      </c>
      <c r="L10" s="37">
        <v>7</v>
      </c>
      <c r="M10" s="56">
        <v>11</v>
      </c>
      <c r="N10" s="56">
        <v>106</v>
      </c>
      <c r="O10" s="35">
        <v>7</v>
      </c>
      <c r="P10" s="35">
        <v>1</v>
      </c>
      <c r="Q10" s="35" t="s">
        <v>446</v>
      </c>
      <c r="R10" s="45"/>
      <c r="S10" s="45"/>
      <c r="T10" s="45"/>
    </row>
    <row r="11" spans="1:20" ht="19.5" customHeight="1">
      <c r="B11" s="55" t="s">
        <v>449</v>
      </c>
      <c r="C11" s="54">
        <v>574</v>
      </c>
      <c r="D11" s="37">
        <v>138</v>
      </c>
      <c r="E11" s="35" t="s">
        <v>115</v>
      </c>
      <c r="F11" s="35" t="s">
        <v>445</v>
      </c>
      <c r="G11" s="35">
        <v>1</v>
      </c>
      <c r="H11" s="56">
        <v>8</v>
      </c>
      <c r="I11" s="56">
        <v>247</v>
      </c>
      <c r="J11" s="56">
        <v>60</v>
      </c>
      <c r="K11" s="56">
        <v>30</v>
      </c>
      <c r="L11" s="56">
        <v>18</v>
      </c>
      <c r="M11" s="56">
        <v>22</v>
      </c>
      <c r="N11" s="56">
        <v>44</v>
      </c>
      <c r="O11" s="37">
        <v>6</v>
      </c>
      <c r="P11" s="35" t="s">
        <v>115</v>
      </c>
      <c r="Q11" s="35" t="s">
        <v>446</v>
      </c>
      <c r="R11" s="45"/>
      <c r="S11" s="45"/>
      <c r="T11" s="45"/>
    </row>
    <row r="12" spans="1:20" ht="19.5" customHeight="1">
      <c r="B12" s="55" t="s">
        <v>450</v>
      </c>
      <c r="C12" s="54">
        <v>367</v>
      </c>
      <c r="D12" s="37">
        <v>103</v>
      </c>
      <c r="E12" s="35" t="s">
        <v>115</v>
      </c>
      <c r="F12" s="35" t="s">
        <v>115</v>
      </c>
      <c r="G12" s="35">
        <v>2</v>
      </c>
      <c r="H12" s="56">
        <v>5</v>
      </c>
      <c r="I12" s="56">
        <v>170</v>
      </c>
      <c r="J12" s="56">
        <v>53</v>
      </c>
      <c r="K12" s="56">
        <v>8</v>
      </c>
      <c r="L12" s="35">
        <v>3</v>
      </c>
      <c r="M12" s="56">
        <v>2</v>
      </c>
      <c r="N12" s="56">
        <v>19</v>
      </c>
      <c r="O12" s="37">
        <v>1</v>
      </c>
      <c r="P12" s="35">
        <v>1</v>
      </c>
      <c r="Q12" s="35" t="s">
        <v>115</v>
      </c>
      <c r="R12" s="53"/>
      <c r="S12" s="45"/>
      <c r="T12" s="45"/>
    </row>
    <row r="13" spans="1:20" ht="19.5" customHeight="1" thickBot="1">
      <c r="B13" s="58" t="s">
        <v>46</v>
      </c>
      <c r="C13" s="59">
        <v>35</v>
      </c>
      <c r="D13" s="43">
        <v>28</v>
      </c>
      <c r="E13" s="60" t="s">
        <v>446</v>
      </c>
      <c r="F13" s="60" t="s">
        <v>446</v>
      </c>
      <c r="G13" s="60" t="s">
        <v>115</v>
      </c>
      <c r="H13" s="60" t="s">
        <v>445</v>
      </c>
      <c r="I13" s="43">
        <v>5</v>
      </c>
      <c r="J13" s="60">
        <v>1</v>
      </c>
      <c r="K13" s="60" t="s">
        <v>445</v>
      </c>
      <c r="L13" s="60" t="s">
        <v>115</v>
      </c>
      <c r="M13" s="60" t="s">
        <v>445</v>
      </c>
      <c r="N13" s="60">
        <v>1</v>
      </c>
      <c r="O13" s="60" t="s">
        <v>115</v>
      </c>
      <c r="P13" s="60" t="s">
        <v>115</v>
      </c>
      <c r="Q13" s="60" t="s">
        <v>115</v>
      </c>
      <c r="R13" s="45"/>
      <c r="S13" s="45"/>
      <c r="T13" s="45"/>
    </row>
    <row r="14" spans="1:20" ht="16.5" customHeight="1">
      <c r="B14" s="587" t="s">
        <v>399</v>
      </c>
      <c r="C14" s="587"/>
      <c r="D14" s="587"/>
      <c r="E14" s="587"/>
      <c r="F14" s="587"/>
      <c r="G14" s="61"/>
      <c r="H14" s="61"/>
      <c r="I14" s="61"/>
      <c r="J14" s="61"/>
      <c r="K14" s="61"/>
      <c r="L14" s="61"/>
      <c r="M14" s="61"/>
      <c r="N14" s="61"/>
      <c r="O14" s="61"/>
      <c r="P14" s="61"/>
      <c r="Q14" s="61"/>
      <c r="R14" s="45"/>
      <c r="S14" s="45"/>
      <c r="T14" s="45"/>
    </row>
    <row r="16" spans="1:20">
      <c r="C16" s="53"/>
    </row>
  </sheetData>
  <mergeCells count="3">
    <mergeCell ref="B2:Q2"/>
    <mergeCell ref="B14:F14"/>
    <mergeCell ref="P3:Q3"/>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統計表一覧</vt:lpstr>
      <vt:lpstr>156</vt:lpstr>
      <vt:lpstr>157</vt:lpstr>
      <vt:lpstr>158-1</vt:lpstr>
      <vt:lpstr>158-2</vt:lpstr>
      <vt:lpstr>159</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vt:lpstr>
      <vt:lpstr>174 </vt:lpstr>
      <vt:lpstr>'156'!Print_Area</vt:lpstr>
      <vt:lpstr>'157'!Print_Area</vt:lpstr>
      <vt:lpstr>'158-1'!Print_Area</vt:lpstr>
      <vt:lpstr>'158-2'!Print_Area</vt:lpstr>
      <vt:lpstr>'159'!Print_Area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'171-2'!Print_Area</vt:lpstr>
      <vt:lpstr>'172'!Print_Area</vt:lpstr>
      <vt:lpstr>'173'!Print_Area</vt:lpstr>
      <vt:lpstr>'174 '!Print_Area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kanrisya</cp:lastModifiedBy>
  <cp:lastPrinted>2017-03-16T08:46:00Z</cp:lastPrinted>
  <dcterms:created xsi:type="dcterms:W3CDTF">2003-12-19T02:25:45Z</dcterms:created>
  <dcterms:modified xsi:type="dcterms:W3CDTF">2017-03-31T04:28:25Z</dcterms:modified>
</cp:coreProperties>
</file>