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830"/>
  </bookViews>
  <sheets>
    <sheet name="統計表一覧" sheetId="36" r:id="rId1"/>
    <sheet name="102(1)" sheetId="26" r:id="rId2"/>
    <sheet name="102(2)" sheetId="1" r:id="rId3"/>
    <sheet name="102(3)" sheetId="27" r:id="rId4"/>
    <sheet name="102(4)" sheetId="28" r:id="rId5"/>
    <sheet name="103(1)(2)" sheetId="35" r:id="rId6"/>
    <sheet name="104" sheetId="4" r:id="rId7"/>
    <sheet name="105(1)" sheetId="29" r:id="rId8"/>
    <sheet name="105(2)" sheetId="30" r:id="rId9"/>
    <sheet name="105(3)-1 " sheetId="31" r:id="rId10"/>
    <sheet name="105(3)-2 " sheetId="32" r:id="rId11"/>
    <sheet name="105(3)-3 " sheetId="33" r:id="rId12"/>
    <sheet name="105(4)" sheetId="34" r:id="rId13"/>
  </sheets>
  <definedNames>
    <definedName name="_xlnm.Print_Area" localSheetId="1">'102(1)'!$B$2:$G$66</definedName>
    <definedName name="_xlnm.Print_Area" localSheetId="2">'102(2)'!$B$2:$H$27</definedName>
    <definedName name="_xlnm.Print_Area" localSheetId="3">'102(3)'!$B$2:$K$51</definedName>
    <definedName name="_xlnm.Print_Area" localSheetId="4">'102(4)'!$B$2:$M$59</definedName>
    <definedName name="_xlnm.Print_Area" localSheetId="5">'103(1)(2)'!$B$2:$I$28</definedName>
    <definedName name="_xlnm.Print_Area" localSheetId="6">'104'!$B$2:$I$14</definedName>
    <definedName name="_xlnm.Print_Area" localSheetId="7">'105(1)'!$B$2:$W$35</definedName>
    <definedName name="_xlnm.Print_Area" localSheetId="8">'105(2)'!$B$2:$Y$31</definedName>
    <definedName name="_xlnm.Print_Area" localSheetId="9">'105(3)-1 '!$B$2:$I$48</definedName>
    <definedName name="_xlnm.Print_Area" localSheetId="10">'105(3)-2 '!$B$2:$I$46</definedName>
    <definedName name="_xlnm.Print_Area" localSheetId="11">'105(3)-3 '!$B$2:$I$49</definedName>
    <definedName name="_xlnm.Print_Area" localSheetId="12">'105(4)'!$B$2:$G$67</definedName>
  </definedNames>
  <calcPr calcId="152511"/>
</workbook>
</file>

<file path=xl/calcChain.xml><?xml version="1.0" encoding="utf-8"?>
<calcChain xmlns="http://schemas.openxmlformats.org/spreadsheetml/2006/main">
  <c r="F11" i="34" l="1"/>
  <c r="E11" i="34"/>
  <c r="G10" i="34"/>
  <c r="F10" i="34"/>
  <c r="E10" i="34"/>
  <c r="Y11" i="30"/>
  <c r="X11" i="30"/>
  <c r="W11" i="30"/>
  <c r="V11" i="30"/>
  <c r="Y10" i="30"/>
  <c r="X10" i="30"/>
  <c r="W10" i="30"/>
  <c r="V10" i="30"/>
  <c r="T10" i="30"/>
  <c r="S10" i="30"/>
  <c r="R10" i="30"/>
  <c r="Q10" i="30"/>
  <c r="P10" i="30"/>
  <c r="O10" i="30"/>
  <c r="N10" i="30"/>
  <c r="M10" i="30"/>
  <c r="K10" i="30"/>
  <c r="J10" i="30"/>
  <c r="I10" i="30"/>
  <c r="H10" i="30"/>
  <c r="G10" i="30"/>
  <c r="F10" i="30"/>
  <c r="E10" i="30"/>
  <c r="D10" i="30"/>
  <c r="C10" i="30"/>
  <c r="Y9" i="30"/>
  <c r="X9" i="30"/>
  <c r="W9" i="30"/>
  <c r="V9" i="30"/>
  <c r="F34" i="29"/>
  <c r="T34" i="29" s="1"/>
  <c r="E34" i="29"/>
  <c r="D34" i="29"/>
  <c r="F33" i="29"/>
  <c r="T33" i="29" s="1"/>
  <c r="E33" i="29"/>
  <c r="D33" i="29"/>
  <c r="F32" i="29"/>
  <c r="T32" i="29" s="1"/>
  <c r="E32" i="29"/>
  <c r="D32" i="29"/>
  <c r="F31" i="29"/>
  <c r="T31" i="29" s="1"/>
  <c r="E31" i="29"/>
  <c r="D31" i="29"/>
  <c r="F30" i="29"/>
  <c r="T30" i="29" s="1"/>
  <c r="E30" i="29"/>
  <c r="D30" i="29"/>
  <c r="F29" i="29"/>
  <c r="T29" i="29" s="1"/>
  <c r="E29" i="29"/>
  <c r="D29" i="29"/>
  <c r="F28" i="29"/>
  <c r="T28" i="29" s="1"/>
  <c r="E28" i="29"/>
  <c r="D28" i="29"/>
  <c r="F27" i="29"/>
  <c r="T27" i="29" s="1"/>
  <c r="E27" i="29"/>
  <c r="D27" i="29"/>
  <c r="F26" i="29"/>
  <c r="T26" i="29" s="1"/>
  <c r="E26" i="29"/>
  <c r="D26" i="29"/>
  <c r="F25" i="29"/>
  <c r="T25" i="29" s="1"/>
  <c r="E25" i="29"/>
  <c r="D25" i="29"/>
  <c r="F24" i="29"/>
  <c r="T24" i="29" s="1"/>
  <c r="E24" i="29"/>
  <c r="D24" i="29"/>
  <c r="F23" i="29"/>
  <c r="T23" i="29" s="1"/>
  <c r="E23" i="29"/>
  <c r="D23" i="29"/>
  <c r="F22" i="29"/>
  <c r="T22" i="29" s="1"/>
  <c r="E22" i="29"/>
  <c r="D22" i="29"/>
  <c r="F21" i="29"/>
  <c r="T21" i="29" s="1"/>
  <c r="E21" i="29"/>
  <c r="D21" i="29"/>
  <c r="F20" i="29"/>
  <c r="T20" i="29" s="1"/>
  <c r="E20" i="29"/>
  <c r="D20" i="29"/>
  <c r="F19" i="29"/>
  <c r="T19" i="29" s="1"/>
  <c r="E19" i="29"/>
  <c r="D19" i="29"/>
  <c r="F18" i="29"/>
  <c r="T18" i="29" s="1"/>
  <c r="E18" i="29"/>
  <c r="D18" i="29"/>
  <c r="F17" i="29"/>
  <c r="T17" i="29" s="1"/>
  <c r="E17" i="29"/>
  <c r="D17" i="29"/>
  <c r="F16" i="29"/>
  <c r="T16" i="29" s="1"/>
  <c r="E16" i="29"/>
  <c r="D16" i="29"/>
  <c r="F15" i="29"/>
  <c r="T15" i="29" s="1"/>
  <c r="E15" i="29"/>
  <c r="D15" i="29"/>
  <c r="F14" i="29"/>
  <c r="T14" i="29" s="1"/>
  <c r="E14" i="29"/>
  <c r="D14" i="29"/>
  <c r="F13" i="29"/>
  <c r="T13" i="29" s="1"/>
  <c r="E13" i="29"/>
  <c r="D13" i="29"/>
  <c r="F12" i="29"/>
  <c r="T12" i="29" s="1"/>
  <c r="E12" i="29"/>
  <c r="D12" i="29"/>
  <c r="F11" i="29"/>
  <c r="T11" i="29" s="1"/>
  <c r="E11" i="29"/>
  <c r="E9" i="29" s="1"/>
  <c r="D11" i="29"/>
  <c r="W9" i="29"/>
  <c r="V9" i="29"/>
  <c r="U9" i="29"/>
  <c r="S9" i="29"/>
  <c r="R9" i="29"/>
  <c r="Q9" i="29"/>
  <c r="P9" i="29"/>
  <c r="O9" i="29"/>
  <c r="N9" i="29"/>
  <c r="M9" i="29"/>
  <c r="K9" i="29"/>
  <c r="J9" i="29"/>
  <c r="I9" i="29"/>
  <c r="H9" i="29"/>
  <c r="G9" i="29"/>
  <c r="D9" i="29"/>
  <c r="C9" i="29"/>
  <c r="D23" i="26"/>
  <c r="C23" i="26" s="1"/>
  <c r="D22" i="26"/>
  <c r="C22" i="26"/>
  <c r="D21" i="26"/>
  <c r="C21" i="26" s="1"/>
  <c r="D20" i="26"/>
  <c r="C20" i="26"/>
  <c r="D19" i="26"/>
  <c r="C19" i="26" s="1"/>
  <c r="D18" i="26"/>
  <c r="C18" i="26"/>
  <c r="D17" i="26"/>
  <c r="C17" i="26" s="1"/>
  <c r="D16" i="26"/>
  <c r="C16" i="26"/>
  <c r="D15" i="26"/>
  <c r="C15" i="26" s="1"/>
  <c r="D14" i="26"/>
  <c r="C14" i="26"/>
  <c r="D13" i="26"/>
  <c r="C13" i="26" s="1"/>
  <c r="D12" i="26"/>
  <c r="C12" i="26"/>
  <c r="D10" i="26"/>
  <c r="C10" i="26" s="1"/>
  <c r="F9" i="29" l="1"/>
  <c r="T9" i="29" s="1"/>
</calcChain>
</file>

<file path=xl/sharedStrings.xml><?xml version="1.0" encoding="utf-8"?>
<sst xmlns="http://schemas.openxmlformats.org/spreadsheetml/2006/main" count="1200" uniqueCount="565">
  <si>
    <t>その他</t>
  </si>
  <si>
    <t>小松島市</t>
  </si>
  <si>
    <t>阿南市</t>
  </si>
  <si>
    <t>牟岐町</t>
  </si>
  <si>
    <t>宍喰町</t>
  </si>
  <si>
    <t>市 町 村</t>
  </si>
  <si>
    <t>〃</t>
  </si>
  <si>
    <t>年 度・月</t>
  </si>
  <si>
    <t>総     数</t>
  </si>
  <si>
    <t>火    力</t>
  </si>
  <si>
    <t>四 国 電 力</t>
  </si>
  <si>
    <t>水  系  名</t>
  </si>
  <si>
    <t>包   蔵   水   力</t>
  </si>
  <si>
    <t>既      開     発</t>
  </si>
  <si>
    <t>最 大 出 力</t>
  </si>
  <si>
    <t>発 電 力 量</t>
  </si>
  <si>
    <t>吉野川</t>
  </si>
  <si>
    <t>勝浦川</t>
  </si>
  <si>
    <t>那賀川</t>
  </si>
  <si>
    <t>海部川</t>
  </si>
  <si>
    <t>野根川</t>
  </si>
  <si>
    <t>工      事      中</t>
  </si>
  <si>
    <t>未      開      発</t>
  </si>
  <si>
    <t>契約口数</t>
  </si>
  <si>
    <t>使用電力量</t>
  </si>
  <si>
    <t>内</t>
  </si>
  <si>
    <t>訳</t>
  </si>
  <si>
    <t>契約ｷﾛﾜｯﾄ数</t>
  </si>
  <si>
    <t>業務用電力</t>
  </si>
  <si>
    <t>小 口 電 力</t>
  </si>
  <si>
    <t>大 口 電 力</t>
  </si>
  <si>
    <t>臨 時 電 力</t>
  </si>
  <si>
    <t>農事用電力</t>
  </si>
  <si>
    <t>その他の電力</t>
  </si>
  <si>
    <t>発  電  機</t>
  </si>
  <si>
    <t>使 用 水 量</t>
  </si>
  <si>
    <t>発 電 所</t>
  </si>
  <si>
    <t>水 系 ・ 河 川</t>
  </si>
  <si>
    <t>最  大</t>
  </si>
  <si>
    <t>常 時</t>
  </si>
  <si>
    <t>発電電力量</t>
  </si>
  <si>
    <t>容  量</t>
  </si>
  <si>
    <t>電圧</t>
  </si>
  <si>
    <t>常  時</t>
  </si>
  <si>
    <t>水力発電所</t>
  </si>
  <si>
    <t>(徳島県)</t>
  </si>
  <si>
    <t>坂州</t>
  </si>
  <si>
    <t>日野谷</t>
  </si>
  <si>
    <t>那賀川及び</t>
    <rPh sb="0" eb="3">
      <t>ナカガワ</t>
    </rPh>
    <rPh sb="3" eb="4">
      <t>オヨ</t>
    </rPh>
    <phoneticPr fontId="4"/>
  </si>
  <si>
    <t>川口</t>
  </si>
  <si>
    <t>赤松川</t>
    <rPh sb="0" eb="2">
      <t>アカマツ</t>
    </rPh>
    <rPh sb="2" eb="3">
      <t>ガワ</t>
    </rPh>
    <phoneticPr fontId="4"/>
  </si>
  <si>
    <t>勝浦</t>
  </si>
  <si>
    <t>勝浦川及び</t>
    <rPh sb="0" eb="2">
      <t>カツウラ</t>
    </rPh>
    <rPh sb="2" eb="3">
      <t>ガワ</t>
    </rPh>
    <rPh sb="3" eb="4">
      <t>オヨ</t>
    </rPh>
    <phoneticPr fontId="4"/>
  </si>
  <si>
    <t>(四国電力)</t>
  </si>
  <si>
    <t>白川</t>
  </si>
  <si>
    <t>伊予川</t>
  </si>
  <si>
    <t>名頃</t>
  </si>
  <si>
    <t>祖谷</t>
  </si>
  <si>
    <t>高野</t>
  </si>
  <si>
    <t>一宇</t>
  </si>
  <si>
    <t>出合</t>
  </si>
  <si>
    <t>三縄</t>
  </si>
  <si>
    <t>松尾川第一</t>
  </si>
  <si>
    <t>松尾川第二</t>
  </si>
  <si>
    <t>井内谷川</t>
    <rPh sb="0" eb="2">
      <t>イウチ</t>
    </rPh>
    <rPh sb="2" eb="4">
      <t>タニガワ</t>
    </rPh>
    <phoneticPr fontId="4"/>
  </si>
  <si>
    <t>切越</t>
  </si>
  <si>
    <t>広野</t>
  </si>
  <si>
    <t>大美谷川</t>
    <rPh sb="0" eb="1">
      <t>オオ</t>
    </rPh>
    <rPh sb="1" eb="2">
      <t>ミ</t>
    </rPh>
    <rPh sb="2" eb="4">
      <t>タニガワ</t>
    </rPh>
    <phoneticPr fontId="4"/>
  </si>
  <si>
    <t>池田</t>
  </si>
  <si>
    <t>吉良</t>
  </si>
  <si>
    <t>火力発電所</t>
  </si>
  <si>
    <t>阿南発電所</t>
  </si>
  <si>
    <t>橘湾発電所</t>
  </si>
  <si>
    <t>発    生    （窯）</t>
  </si>
  <si>
    <t>ガ  ス  溜</t>
  </si>
  <si>
    <t>配  ガ  ス</t>
  </si>
  <si>
    <t>１日当たり原料</t>
  </si>
  <si>
    <t>１日当たり</t>
  </si>
  <si>
    <t>(基)</t>
  </si>
  <si>
    <t>工  業  用</t>
  </si>
  <si>
    <t>商  業  用</t>
  </si>
  <si>
    <t>区      分</t>
  </si>
  <si>
    <t>総販売量</t>
  </si>
  <si>
    <t>普及世帯数</t>
  </si>
  <si>
    <t>普及率</t>
  </si>
  <si>
    <t>飲 料 水 供 給 施 設</t>
  </si>
  <si>
    <t>箇所数</t>
  </si>
  <si>
    <t>自己水源のみによるもの</t>
  </si>
  <si>
    <t>左 記 以 外 の も の</t>
  </si>
  <si>
    <t>基　　本　　計　　画</t>
  </si>
  <si>
    <t>無効水量</t>
  </si>
  <si>
    <t>水道料金(円)</t>
  </si>
  <si>
    <t>給水人口</t>
  </si>
  <si>
    <t>最大給水量</t>
  </si>
  <si>
    <t>平均給水量</t>
  </si>
  <si>
    <t>基本料金</t>
  </si>
  <si>
    <t>超過料金</t>
  </si>
  <si>
    <t>給水量</t>
  </si>
  <si>
    <t>営業用</t>
  </si>
  <si>
    <t>工場用</t>
  </si>
  <si>
    <t xml:space="preserve">     (人)</t>
  </si>
  <si>
    <t xml:space="preserve"> (円）</t>
  </si>
  <si>
    <t>事  業  主  体  名</t>
  </si>
  <si>
    <t>(円)</t>
  </si>
  <si>
    <t>徳 島 市</t>
  </si>
  <si>
    <t>名東町末広</t>
  </si>
  <si>
    <t>名東町３丁目</t>
  </si>
  <si>
    <t>八多五滝</t>
  </si>
  <si>
    <t>飯谷町長柱</t>
  </si>
  <si>
    <t>飯谷町沖野</t>
  </si>
  <si>
    <t>大井</t>
  </si>
  <si>
    <t>伊島</t>
  </si>
  <si>
    <t>西岡</t>
  </si>
  <si>
    <t>中央</t>
  </si>
  <si>
    <t>神  山  町</t>
  </si>
  <si>
    <t>広野東部</t>
  </si>
  <si>
    <t>二ノ宮</t>
  </si>
  <si>
    <t>鍋岩</t>
  </si>
  <si>
    <t>下分</t>
  </si>
  <si>
    <t>川又</t>
  </si>
  <si>
    <t>鷲敷</t>
  </si>
  <si>
    <t>大久保</t>
  </si>
  <si>
    <t>平谷</t>
  </si>
  <si>
    <t>海川</t>
  </si>
  <si>
    <t>市宇</t>
  </si>
  <si>
    <t>出羽</t>
  </si>
  <si>
    <t>北川</t>
  </si>
  <si>
    <t>南宇</t>
  </si>
  <si>
    <t>六地蔵</t>
  </si>
  <si>
    <t>阿部</t>
  </si>
  <si>
    <t>伊座利</t>
  </si>
  <si>
    <t>出羽島</t>
  </si>
  <si>
    <t>神野</t>
  </si>
  <si>
    <t>中里</t>
  </si>
  <si>
    <t>八幡</t>
  </si>
  <si>
    <t>伊沢谷</t>
  </si>
  <si>
    <t>衣笠</t>
  </si>
  <si>
    <t>楠根地</t>
  </si>
  <si>
    <t>榎谷</t>
  </si>
  <si>
    <t>東山西部</t>
  </si>
  <si>
    <t>八千代</t>
  </si>
  <si>
    <t>端山</t>
  </si>
  <si>
    <t>中野</t>
  </si>
  <si>
    <t>河内</t>
  </si>
  <si>
    <t>古見・切越</t>
  </si>
  <si>
    <t>赤松</t>
  </si>
  <si>
    <t>小島</t>
  </si>
  <si>
    <t>南部</t>
  </si>
  <si>
    <t>岩屋</t>
  </si>
  <si>
    <t>古宮</t>
  </si>
  <si>
    <t>川井</t>
  </si>
  <si>
    <t>木屋平</t>
  </si>
  <si>
    <t>川上</t>
  </si>
  <si>
    <t>三協</t>
  </si>
  <si>
    <t>三野</t>
  </si>
  <si>
    <t>大利川崎</t>
  </si>
  <si>
    <t>馬路</t>
  </si>
  <si>
    <t>佐野</t>
  </si>
  <si>
    <t>大津・上西宇</t>
  </si>
  <si>
    <t>下名</t>
  </si>
  <si>
    <t>大野</t>
  </si>
  <si>
    <t>猫坊</t>
  </si>
  <si>
    <t>北部</t>
  </si>
  <si>
    <t>井内</t>
  </si>
  <si>
    <t>辻</t>
  </si>
  <si>
    <t>西井川</t>
  </si>
  <si>
    <t>加茂山</t>
  </si>
  <si>
    <t>毛田</t>
  </si>
  <si>
    <t>落合</t>
  </si>
  <si>
    <t>竣工年月</t>
  </si>
  <si>
    <t>Ｓ３２． ７</t>
  </si>
  <si>
    <t>Ｓ４２． ４</t>
  </si>
  <si>
    <t>緑ヶ丘病院</t>
  </si>
  <si>
    <t>Ｓ４１． ６</t>
  </si>
  <si>
    <t>城西病院</t>
  </si>
  <si>
    <t>Ｓ４７． ４</t>
  </si>
  <si>
    <t>眉山パ－クハイツ</t>
  </si>
  <si>
    <t>Ｓ４８． ４</t>
  </si>
  <si>
    <t>ツインハイツ</t>
  </si>
  <si>
    <t>Ｈ　３． ３</t>
  </si>
  <si>
    <t>協立病院</t>
  </si>
  <si>
    <t>Ｓ５９.１０</t>
  </si>
  <si>
    <t>八多病院</t>
  </si>
  <si>
    <t>Ｓ６０． ６</t>
  </si>
  <si>
    <t>Ｈ　９.１０</t>
  </si>
  <si>
    <t>藍里病院</t>
  </si>
  <si>
    <t>Ｓ５８． ２</t>
  </si>
  <si>
    <t>鴨島病院</t>
  </si>
  <si>
    <t>資料　四国電力(株)徳島支店，県企業局</t>
    <rPh sb="7" eb="10">
      <t>カブ</t>
    </rPh>
    <phoneticPr fontId="2"/>
  </si>
  <si>
    <t>立　川</t>
    <rPh sb="0" eb="1">
      <t>タテ</t>
    </rPh>
    <rPh sb="2" eb="3">
      <t>カワ</t>
    </rPh>
    <phoneticPr fontId="4"/>
  </si>
  <si>
    <t>（個）</t>
    <rPh sb="1" eb="2">
      <t>コ</t>
    </rPh>
    <phoneticPr fontId="2"/>
  </si>
  <si>
    <t>供給区域</t>
    <rPh sb="0" eb="2">
      <t>キョウキュウ</t>
    </rPh>
    <phoneticPr fontId="2"/>
  </si>
  <si>
    <t>家庭用</t>
    <rPh sb="0" eb="3">
      <t>カテイヨウ</t>
    </rPh>
    <phoneticPr fontId="2"/>
  </si>
  <si>
    <t>その他（公用・医療用）</t>
    <rPh sb="2" eb="3">
      <t>タ</t>
    </rPh>
    <rPh sb="4" eb="6">
      <t>コウヨウ</t>
    </rPh>
    <rPh sb="7" eb="10">
      <t>イリョウヨウ</t>
    </rPh>
    <phoneticPr fontId="2"/>
  </si>
  <si>
    <t>資料　四国電力(株)徳島支店</t>
  </si>
  <si>
    <t>（単位：ｔ）</t>
    <rPh sb="1" eb="3">
      <t>タンイ</t>
    </rPh>
    <phoneticPr fontId="2"/>
  </si>
  <si>
    <t>（単位：所，人，％）</t>
    <rPh sb="1" eb="3">
      <t>タンイ</t>
    </rPh>
    <rPh sb="4" eb="5">
      <t>トコロ</t>
    </rPh>
    <rPh sb="6" eb="7">
      <t>ヒト</t>
    </rPh>
    <phoneticPr fontId="2"/>
  </si>
  <si>
    <t>計画給水
人　　口</t>
    <rPh sb="5" eb="6">
      <t>ジン</t>
    </rPh>
    <rPh sb="8" eb="9">
      <t>クチ</t>
    </rPh>
    <phoneticPr fontId="2"/>
  </si>
  <si>
    <t>現在給水
人　　口</t>
    <rPh sb="0" eb="2">
      <t>ゲンザイ</t>
    </rPh>
    <rPh sb="5" eb="6">
      <t>ジン</t>
    </rPh>
    <rPh sb="8" eb="9">
      <t>クチ</t>
    </rPh>
    <phoneticPr fontId="2"/>
  </si>
  <si>
    <t>官公署</t>
    <rPh sb="2" eb="3">
      <t>ショ</t>
    </rPh>
    <phoneticPr fontId="4"/>
  </si>
  <si>
    <t>基本水量</t>
    <rPh sb="2" eb="4">
      <t>スイリョウ</t>
    </rPh>
    <phoneticPr fontId="4"/>
  </si>
  <si>
    <t>徳島市矢野団地</t>
  </si>
  <si>
    <t>徳島市上八万町東山団地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</si>
  <si>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4"/>
  </si>
  <si>
    <t>現在給水人口</t>
    <rPh sb="4" eb="6">
      <t>ジンコウ</t>
    </rPh>
    <phoneticPr fontId="4"/>
  </si>
  <si>
    <t>資料　県消防保安課</t>
    <rPh sb="6" eb="8">
      <t>ホアン</t>
    </rPh>
    <phoneticPr fontId="2"/>
  </si>
  <si>
    <t>-</t>
  </si>
  <si>
    <t>事業主体名</t>
  </si>
  <si>
    <t>水道料金</t>
  </si>
  <si>
    <t>市町村</t>
    <rPh sb="0" eb="3">
      <t>シチョウソン</t>
    </rPh>
    <phoneticPr fontId="2"/>
  </si>
  <si>
    <t>地区</t>
    <rPh sb="0" eb="2">
      <t>チク</t>
    </rPh>
    <phoneticPr fontId="2"/>
  </si>
  <si>
    <t>年　間
取水量</t>
    <rPh sb="0" eb="1">
      <t>トシ</t>
    </rPh>
    <rPh sb="2" eb="3">
      <t>カン</t>
    </rPh>
    <rPh sb="4" eb="7">
      <t>シュスイリョウ</t>
    </rPh>
    <phoneticPr fontId="4"/>
  </si>
  <si>
    <t>資料　四国ガス(株)</t>
    <rPh sb="7" eb="10">
      <t>カブ</t>
    </rPh>
    <phoneticPr fontId="2"/>
  </si>
  <si>
    <t>電灯需要計</t>
    <rPh sb="0" eb="2">
      <t>デントウ</t>
    </rPh>
    <rPh sb="2" eb="4">
      <t>ジュヨウ</t>
    </rPh>
    <rPh sb="4" eb="5">
      <t>ケイ</t>
    </rPh>
    <phoneticPr fontId="4"/>
  </si>
  <si>
    <t>東みよし町</t>
  </si>
  <si>
    <t>Ｈ１４.１１</t>
  </si>
  <si>
    <t>資料　県企業局, 四国電力(株)徳島支店</t>
    <rPh sb="13" eb="16">
      <t>カブ</t>
    </rPh>
    <phoneticPr fontId="4"/>
  </si>
  <si>
    <t>行政区域内総　人　口</t>
    <rPh sb="5" eb="6">
      <t>フサ</t>
    </rPh>
    <rPh sb="7" eb="8">
      <t>ジン</t>
    </rPh>
    <rPh sb="9" eb="10">
      <t>クチ</t>
    </rPh>
    <phoneticPr fontId="2"/>
  </si>
  <si>
    <t>年  次</t>
    <rPh sb="0" eb="1">
      <t>トシ</t>
    </rPh>
    <rPh sb="3" eb="4">
      <t>ツギ</t>
    </rPh>
    <phoneticPr fontId="2"/>
  </si>
  <si>
    <t>家　庭　用</t>
    <rPh sb="0" eb="1">
      <t>イエ</t>
    </rPh>
    <rPh sb="2" eb="3">
      <t>ニワ</t>
    </rPh>
    <rPh sb="4" eb="5">
      <t>ヨウ</t>
    </rPh>
    <phoneticPr fontId="2"/>
  </si>
  <si>
    <t>計</t>
    <rPh sb="0" eb="1">
      <t>ケイ</t>
    </rPh>
    <phoneticPr fontId="4"/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</si>
  <si>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4"/>
  </si>
  <si>
    <t>無収水量</t>
    <rPh sb="1" eb="2">
      <t>オサム</t>
    </rPh>
    <rPh sb="2" eb="4">
      <t>スイリョウ</t>
    </rPh>
    <phoneticPr fontId="2"/>
  </si>
  <si>
    <t>無収
水量</t>
    <rPh sb="1" eb="2">
      <t>オサム</t>
    </rPh>
    <rPh sb="3" eb="5">
      <t>スイリョウ</t>
    </rPh>
    <phoneticPr fontId="2"/>
  </si>
  <si>
    <t>一般消費者用</t>
  </si>
  <si>
    <t>古屋谷川</t>
    <rPh sb="0" eb="2">
      <t>フルヤ</t>
    </rPh>
    <rPh sb="2" eb="4">
      <t>タニカワ</t>
    </rPh>
    <phoneticPr fontId="2"/>
  </si>
  <si>
    <t>106　水　　　道</t>
    <rPh sb="8" eb="9">
      <t>ドウ</t>
    </rPh>
    <phoneticPr fontId="2"/>
  </si>
  <si>
    <t>（単位：契約ｷﾛﾜｯﾄ数・kW，使用電力量・千kWh）</t>
    <rPh sb="4" eb="6">
      <t>ケイヤク</t>
    </rPh>
    <rPh sb="11" eb="12">
      <t>スウ</t>
    </rPh>
    <rPh sb="16" eb="18">
      <t>シヨウ</t>
    </rPh>
    <rPh sb="18" eb="21">
      <t>デンリョクリョウ</t>
    </rPh>
    <rPh sb="22" eb="23">
      <t>セン</t>
    </rPh>
    <phoneticPr fontId="2"/>
  </si>
  <si>
    <t>公共栓</t>
    <rPh sb="0" eb="2">
      <t>コウキョウ</t>
    </rPh>
    <rPh sb="2" eb="3">
      <t>セン</t>
    </rPh>
    <phoneticPr fontId="2"/>
  </si>
  <si>
    <t>販　売　量</t>
    <rPh sb="0" eb="1">
      <t>ハン</t>
    </rPh>
    <rPh sb="2" eb="3">
      <t>バイ</t>
    </rPh>
    <rPh sb="4" eb="5">
      <t>リョウ</t>
    </rPh>
    <phoneticPr fontId="2"/>
  </si>
  <si>
    <t>用　途　別　販　売　量</t>
    <rPh sb="6" eb="7">
      <t>ハン</t>
    </rPh>
    <rPh sb="8" eb="9">
      <t>バイ</t>
    </rPh>
    <rPh sb="10" eb="11">
      <t>リョウ</t>
    </rPh>
    <phoneticPr fontId="2"/>
  </si>
  <si>
    <t>（単位：1,000MJ/㎥）</t>
    <rPh sb="1" eb="3">
      <t>タンイ</t>
    </rPh>
    <phoneticPr fontId="2"/>
  </si>
  <si>
    <t>電力需要計</t>
    <phoneticPr fontId="4"/>
  </si>
  <si>
    <t>認可出力</t>
    <phoneticPr fontId="4"/>
  </si>
  <si>
    <t>(kW)</t>
    <phoneticPr fontId="2"/>
  </si>
  <si>
    <t>×</t>
    <phoneticPr fontId="2"/>
  </si>
  <si>
    <t>年   次</t>
    <phoneticPr fontId="4"/>
  </si>
  <si>
    <t>資料　四国ガス(株)</t>
    <phoneticPr fontId="2"/>
  </si>
  <si>
    <t>松尾川</t>
    <rPh sb="0" eb="1">
      <t>マツ</t>
    </rPh>
    <rPh sb="1" eb="2">
      <t>オ</t>
    </rPh>
    <rPh sb="2" eb="3">
      <t>ガワ</t>
    </rPh>
    <phoneticPr fontId="4"/>
  </si>
  <si>
    <t>祖谷川</t>
    <rPh sb="0" eb="1">
      <t>ソ</t>
    </rPh>
    <rPh sb="1" eb="2">
      <t>タニ</t>
    </rPh>
    <rPh sb="2" eb="3">
      <t>ガワ</t>
    </rPh>
    <phoneticPr fontId="4"/>
  </si>
  <si>
    <t>銅山川</t>
    <rPh sb="0" eb="1">
      <t>ドウ</t>
    </rPh>
    <rPh sb="1" eb="2">
      <t>ヤマ</t>
    </rPh>
    <rPh sb="2" eb="3">
      <t>ガワ</t>
    </rPh>
    <phoneticPr fontId="4"/>
  </si>
  <si>
    <t>白川</t>
    <rPh sb="0" eb="1">
      <t>シロ</t>
    </rPh>
    <rPh sb="1" eb="2">
      <t>カワ</t>
    </rPh>
    <phoneticPr fontId="4"/>
  </si>
  <si>
    <t>明谷川</t>
    <rPh sb="0" eb="1">
      <t>ア</t>
    </rPh>
    <rPh sb="1" eb="2">
      <t>タニ</t>
    </rPh>
    <rPh sb="2" eb="3">
      <t>カワ</t>
    </rPh>
    <phoneticPr fontId="4"/>
  </si>
  <si>
    <t>那賀川</t>
    <rPh sb="0" eb="1">
      <t>トモ</t>
    </rPh>
    <rPh sb="1" eb="2">
      <t>ガ</t>
    </rPh>
    <rPh sb="2" eb="3">
      <t>カワ</t>
    </rPh>
    <phoneticPr fontId="4"/>
  </si>
  <si>
    <t>吉野川</t>
    <rPh sb="0" eb="1">
      <t>キチ</t>
    </rPh>
    <rPh sb="1" eb="2">
      <t>ノ</t>
    </rPh>
    <rPh sb="2" eb="3">
      <t>カワ</t>
    </rPh>
    <phoneticPr fontId="4"/>
  </si>
  <si>
    <t>貞光川</t>
    <rPh sb="0" eb="1">
      <t>サダ</t>
    </rPh>
    <rPh sb="1" eb="2">
      <t>ヒカリ</t>
    </rPh>
    <rPh sb="2" eb="3">
      <t>ガワ</t>
    </rPh>
    <phoneticPr fontId="4"/>
  </si>
  <si>
    <t>・学校</t>
    <phoneticPr fontId="4"/>
  </si>
  <si>
    <t>有  収  水  量</t>
    <phoneticPr fontId="2"/>
  </si>
  <si>
    <t>年  間</t>
    <phoneticPr fontId="4"/>
  </si>
  <si>
    <t>現在給水</t>
    <phoneticPr fontId="4"/>
  </si>
  <si>
    <t xml:space="preserve">給水可能 </t>
    <phoneticPr fontId="4"/>
  </si>
  <si>
    <t>行政区域内</t>
    <phoneticPr fontId="4"/>
  </si>
  <si>
    <t>１日平均</t>
    <phoneticPr fontId="4"/>
  </si>
  <si>
    <t>１日最大</t>
    <phoneticPr fontId="4"/>
  </si>
  <si>
    <t>実  績</t>
    <phoneticPr fontId="4"/>
  </si>
  <si>
    <t>実績１日給水量</t>
    <phoneticPr fontId="2"/>
  </si>
  <si>
    <t xml:space="preserve">  （単位：kW，千kWh）</t>
    <rPh sb="9" eb="10">
      <t>セン</t>
    </rPh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</si>
  <si>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</si>
  <si>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</si>
  <si>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</si>
  <si>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>区　　　　　分</t>
    <phoneticPr fontId="2"/>
  </si>
  <si>
    <t>総数</t>
    <phoneticPr fontId="4"/>
  </si>
  <si>
    <t>(ｋV)</t>
    <phoneticPr fontId="2"/>
  </si>
  <si>
    <t>那賀川水系</t>
    <phoneticPr fontId="2"/>
  </si>
  <si>
    <t>〃</t>
    <phoneticPr fontId="2"/>
  </si>
  <si>
    <t>勝浦川水系</t>
    <phoneticPr fontId="2"/>
  </si>
  <si>
    <t>地   点</t>
    <phoneticPr fontId="4"/>
  </si>
  <si>
    <t>最 大 出 力</t>
    <phoneticPr fontId="4"/>
  </si>
  <si>
    <t>合　　　　　計</t>
    <phoneticPr fontId="2"/>
  </si>
  <si>
    <t>上　　水　　道</t>
    <phoneticPr fontId="2"/>
  </si>
  <si>
    <t>簡   易   水</t>
    <phoneticPr fontId="2"/>
  </si>
  <si>
    <t xml:space="preserve">  道</t>
    <phoneticPr fontId="2"/>
  </si>
  <si>
    <t>専      用      水      道</t>
    <phoneticPr fontId="2"/>
  </si>
  <si>
    <t>確 認 時      給水人口</t>
    <phoneticPr fontId="4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</si>
  <si>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</si>
  <si>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</si>
  <si>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</si>
  <si>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</si>
  <si>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</si>
  <si>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</si>
  <si>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</si>
  <si>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</si>
  <si>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</si>
  <si>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</si>
  <si>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</si>
  <si>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</si>
  <si>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</si>
  <si>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</si>
  <si>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美波町</t>
    <rPh sb="0" eb="2">
      <t>ミハ</t>
    </rPh>
    <rPh sb="2" eb="3">
      <t>マチ</t>
    </rPh>
    <phoneticPr fontId="2"/>
  </si>
  <si>
    <t>牟岐町</t>
    <rPh sb="0" eb="2">
      <t>ムギ</t>
    </rPh>
    <rPh sb="2" eb="3">
      <t>マチ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</si>
  <si>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</si>
  <si>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</si>
  <si>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</si>
  <si>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</si>
  <si>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</si>
  <si>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</si>
  <si>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</si>
  <si>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</si>
  <si>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資料　県安全衛生課</t>
    <rPh sb="4" eb="6">
      <t>アンゼン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</si>
  <si>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</si>
  <si>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</si>
  <si>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(総数19）</t>
    <rPh sb="1" eb="3">
      <t>ソウスウ</t>
    </rPh>
    <phoneticPr fontId="2"/>
  </si>
  <si>
    <t>平均</t>
    <rPh sb="0" eb="2">
      <t>ヘイキン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</si>
  <si>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</si>
  <si>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</si>
  <si>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</si>
  <si>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</si>
  <si>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</si>
  <si>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t>(総数　118)</t>
    <phoneticPr fontId="4"/>
  </si>
  <si>
    <t>名東町北分</t>
    <rPh sb="4" eb="5">
      <t>ブン</t>
    </rPh>
    <phoneticPr fontId="4"/>
  </si>
  <si>
    <t>若葉団地親和会共同</t>
    <rPh sb="4" eb="6">
      <t>シンワ</t>
    </rPh>
    <rPh sb="6" eb="7">
      <t>カイ</t>
    </rPh>
    <rPh sb="7" eb="9">
      <t>キョウドウ</t>
    </rPh>
    <phoneticPr fontId="2"/>
  </si>
  <si>
    <t>大井</t>
    <rPh sb="0" eb="2">
      <t>オオイ</t>
    </rPh>
    <phoneticPr fontId="2"/>
  </si>
  <si>
    <t>加茂</t>
    <rPh sb="0" eb="2">
      <t>カモ</t>
    </rPh>
    <phoneticPr fontId="2"/>
  </si>
  <si>
    <t>阿瀬比</t>
    <rPh sb="0" eb="2">
      <t>アセ</t>
    </rPh>
    <rPh sb="2" eb="3">
      <t>ヒ</t>
    </rPh>
    <phoneticPr fontId="2"/>
  </si>
  <si>
    <t>加茂谷</t>
    <rPh sb="0" eb="3">
      <t>カモヤ</t>
    </rPh>
    <phoneticPr fontId="2"/>
  </si>
  <si>
    <t>桑野</t>
    <rPh sb="0" eb="2">
      <t>クワノ</t>
    </rPh>
    <phoneticPr fontId="2"/>
  </si>
  <si>
    <t>十八女</t>
    <rPh sb="0" eb="1">
      <t>10</t>
    </rPh>
    <rPh sb="1" eb="2">
      <t>8</t>
    </rPh>
    <rPh sb="2" eb="3">
      <t>オンナ</t>
    </rPh>
    <phoneticPr fontId="2"/>
  </si>
  <si>
    <t>熊谷</t>
    <rPh sb="0" eb="1">
      <t>クマ</t>
    </rPh>
    <rPh sb="1" eb="2">
      <t>タニ</t>
    </rPh>
    <phoneticPr fontId="2"/>
  </si>
  <si>
    <t>大京原・中島</t>
    <rPh sb="0" eb="1">
      <t>ダイ</t>
    </rPh>
    <rPh sb="1" eb="2">
      <t>キョウ</t>
    </rPh>
    <rPh sb="2" eb="3">
      <t>ハラ</t>
    </rPh>
    <rPh sb="4" eb="6">
      <t>ナカジマ</t>
    </rPh>
    <phoneticPr fontId="2"/>
  </si>
  <si>
    <t>東山</t>
    <rPh sb="0" eb="2">
      <t>ヒガシヤマ</t>
    </rPh>
    <phoneticPr fontId="2"/>
  </si>
  <si>
    <t>美馬市</t>
    <rPh sb="0" eb="3">
      <t>ミマシ</t>
    </rPh>
    <phoneticPr fontId="2"/>
  </si>
  <si>
    <t>西部・別所</t>
    <phoneticPr fontId="4"/>
  </si>
  <si>
    <t>清水</t>
    <phoneticPr fontId="4"/>
  </si>
  <si>
    <t>神明</t>
    <rPh sb="1" eb="2">
      <t>アキラ</t>
    </rPh>
    <phoneticPr fontId="2"/>
  </si>
  <si>
    <t>切久保</t>
    <rPh sb="0" eb="1">
      <t>キ</t>
    </rPh>
    <rPh sb="1" eb="3">
      <t>クボ</t>
    </rPh>
    <phoneticPr fontId="2"/>
  </si>
  <si>
    <t>三好市</t>
    <rPh sb="0" eb="2">
      <t>ミヨシ</t>
    </rPh>
    <rPh sb="2" eb="3">
      <t>シ</t>
    </rPh>
    <phoneticPr fontId="2"/>
  </si>
  <si>
    <t>馬場</t>
    <phoneticPr fontId="2"/>
  </si>
  <si>
    <t>西部</t>
    <rPh sb="0" eb="2">
      <t>セイブ</t>
    </rPh>
    <phoneticPr fontId="4"/>
  </si>
  <si>
    <t>黄檗</t>
    <rPh sb="0" eb="1">
      <t>キ</t>
    </rPh>
    <phoneticPr fontId="2"/>
  </si>
  <si>
    <t>坂本</t>
    <rPh sb="0" eb="2">
      <t>サカモト</t>
    </rPh>
    <phoneticPr fontId="2"/>
  </si>
  <si>
    <t>与川内</t>
    <rPh sb="0" eb="2">
      <t>ヨカワ</t>
    </rPh>
    <rPh sb="2" eb="3">
      <t>ナイ</t>
    </rPh>
    <phoneticPr fontId="2"/>
  </si>
  <si>
    <t>中山・横瀬</t>
    <rPh sb="0" eb="2">
      <t>ナカヤマ</t>
    </rPh>
    <rPh sb="3" eb="5">
      <t>ヨコセ</t>
    </rPh>
    <phoneticPr fontId="2"/>
  </si>
  <si>
    <t>棚野・久国</t>
    <rPh sb="0" eb="1">
      <t>タナ</t>
    </rPh>
    <rPh sb="1" eb="2">
      <t>ノ</t>
    </rPh>
    <rPh sb="3" eb="4">
      <t>ヒサ</t>
    </rPh>
    <rPh sb="4" eb="5">
      <t>クニ</t>
    </rPh>
    <phoneticPr fontId="2"/>
  </si>
  <si>
    <t>生名</t>
    <rPh sb="0" eb="1">
      <t>イ</t>
    </rPh>
    <rPh sb="1" eb="2">
      <t>ナ</t>
    </rPh>
    <phoneticPr fontId="2"/>
  </si>
  <si>
    <t>中角</t>
    <rPh sb="0" eb="1">
      <t>ナカ</t>
    </rPh>
    <rPh sb="1" eb="2">
      <t>カド</t>
    </rPh>
    <phoneticPr fontId="2"/>
  </si>
  <si>
    <t>沼江・掛谷</t>
    <rPh sb="0" eb="1">
      <t>ヌマ</t>
    </rPh>
    <rPh sb="1" eb="2">
      <t>エ</t>
    </rPh>
    <rPh sb="3" eb="4">
      <t>カ</t>
    </rPh>
    <rPh sb="4" eb="5">
      <t>タニ</t>
    </rPh>
    <phoneticPr fontId="2"/>
  </si>
  <si>
    <t>星谷</t>
    <rPh sb="0" eb="2">
      <t>ホシタニ</t>
    </rPh>
    <phoneticPr fontId="2"/>
  </si>
  <si>
    <t>川北</t>
    <rPh sb="0" eb="2">
      <t>カワキタ</t>
    </rPh>
    <phoneticPr fontId="2"/>
  </si>
  <si>
    <t>東地区</t>
    <rPh sb="0" eb="3">
      <t>ヒガシチク</t>
    </rPh>
    <phoneticPr fontId="2"/>
  </si>
  <si>
    <t>西地区</t>
    <rPh sb="0" eb="1">
      <t>ニシ</t>
    </rPh>
    <rPh sb="1" eb="3">
      <t>チク</t>
    </rPh>
    <phoneticPr fontId="2"/>
  </si>
  <si>
    <t>いっきゅう地区</t>
    <rPh sb="5" eb="7">
      <t>チク</t>
    </rPh>
    <phoneticPr fontId="4"/>
  </si>
  <si>
    <t>佐那河内村</t>
    <rPh sb="0" eb="5">
      <t>サナゴウチソン</t>
    </rPh>
    <phoneticPr fontId="2"/>
  </si>
  <si>
    <t>佐那河内</t>
    <rPh sb="0" eb="4">
      <t>サナゴウチ</t>
    </rPh>
    <phoneticPr fontId="2"/>
  </si>
  <si>
    <t>西納野下原</t>
    <rPh sb="3" eb="4">
      <t>シタ</t>
    </rPh>
    <rPh sb="4" eb="5">
      <t>ハラ</t>
    </rPh>
    <phoneticPr fontId="2"/>
  </si>
  <si>
    <t>延野</t>
    <rPh sb="0" eb="1">
      <t>ノブ</t>
    </rPh>
    <rPh sb="1" eb="2">
      <t>ノ</t>
    </rPh>
    <phoneticPr fontId="2"/>
  </si>
  <si>
    <t>小浜</t>
    <rPh sb="0" eb="2">
      <t>コハマ</t>
    </rPh>
    <phoneticPr fontId="2"/>
  </si>
  <si>
    <t>桜谷</t>
    <rPh sb="0" eb="2">
      <t>サクラタニ</t>
    </rPh>
    <phoneticPr fontId="2"/>
  </si>
  <si>
    <t>横石</t>
    <rPh sb="0" eb="2">
      <t>ヨコイシ</t>
    </rPh>
    <phoneticPr fontId="2"/>
  </si>
  <si>
    <t>美波町</t>
    <rPh sb="0" eb="2">
      <t>ミナミ</t>
    </rPh>
    <rPh sb="2" eb="3">
      <t>チョウ</t>
    </rPh>
    <phoneticPr fontId="2"/>
  </si>
  <si>
    <t>由岐</t>
    <rPh sb="0" eb="2">
      <t>ユキ</t>
    </rPh>
    <phoneticPr fontId="2"/>
  </si>
  <si>
    <t>海部</t>
    <phoneticPr fontId="4"/>
  </si>
  <si>
    <t>櫛川中山</t>
    <phoneticPr fontId="4"/>
  </si>
  <si>
    <t>川西</t>
    <rPh sb="0" eb="2">
      <t>カワニシ</t>
    </rPh>
    <phoneticPr fontId="4"/>
  </si>
  <si>
    <t>樫の瀬・桑原</t>
    <phoneticPr fontId="4"/>
  </si>
  <si>
    <t>昼間</t>
    <rPh sb="0" eb="2">
      <t>ヒルマ</t>
    </rPh>
    <phoneticPr fontId="2"/>
  </si>
  <si>
    <t>足代</t>
    <rPh sb="0" eb="1">
      <t>アシ</t>
    </rPh>
    <rPh sb="1" eb="2">
      <t>ダイ</t>
    </rPh>
    <phoneticPr fontId="2"/>
  </si>
  <si>
    <t>施設能力</t>
    <phoneticPr fontId="4"/>
  </si>
  <si>
    <t>市 町 村 名</t>
    <phoneticPr fontId="2"/>
  </si>
  <si>
    <t>設 　　置　　 者　　 名</t>
    <phoneticPr fontId="2"/>
  </si>
  <si>
    <t>（人)</t>
    <phoneticPr fontId="4"/>
  </si>
  <si>
    <t xml:space="preserve">（　　総数　　　52　　　　） </t>
    <phoneticPr fontId="2"/>
  </si>
  <si>
    <t>徳島市名東町２丁目団地</t>
    <rPh sb="9" eb="11">
      <t>ダンチ</t>
    </rPh>
    <phoneticPr fontId="2"/>
  </si>
  <si>
    <t>Ｓ４７． ７</t>
    <phoneticPr fontId="2"/>
  </si>
  <si>
    <t>徳島県立中央病院</t>
    <rPh sb="3" eb="4">
      <t>リツ</t>
    </rPh>
    <phoneticPr fontId="2"/>
  </si>
  <si>
    <t>Ｈ２４． ３</t>
    <phoneticPr fontId="35"/>
  </si>
  <si>
    <t>協立病院　清寿園</t>
    <rPh sb="5" eb="6">
      <t>キヨ</t>
    </rPh>
    <rPh sb="6" eb="7">
      <t>ジュ</t>
    </rPh>
    <rPh sb="7" eb="8">
      <t>エン</t>
    </rPh>
    <phoneticPr fontId="2"/>
  </si>
  <si>
    <t>大塚化学　徳島工場</t>
    <rPh sb="5" eb="7">
      <t>トクシマ</t>
    </rPh>
    <rPh sb="7" eb="9">
      <t>コウジョウ</t>
    </rPh>
    <phoneticPr fontId="2"/>
  </si>
  <si>
    <t>Ｈ２４．１２</t>
    <phoneticPr fontId="35"/>
  </si>
  <si>
    <t>徳島刑務所（国施設）</t>
    <rPh sb="0" eb="2">
      <t>トクシマ</t>
    </rPh>
    <rPh sb="6" eb="7">
      <t>クニ</t>
    </rPh>
    <rPh sb="7" eb="9">
      <t>シセツ</t>
    </rPh>
    <phoneticPr fontId="2"/>
  </si>
  <si>
    <t>国府リハビリステーションフェニックス</t>
    <rPh sb="0" eb="2">
      <t>コクフ</t>
    </rPh>
    <phoneticPr fontId="2"/>
  </si>
  <si>
    <t>介護老人保健施設　名月苑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2"/>
  </si>
  <si>
    <t>ショートステイ阿波っ子</t>
    <rPh sb="7" eb="9">
      <t>アワ</t>
    </rPh>
    <rPh sb="10" eb="11">
      <t>コ</t>
    </rPh>
    <phoneticPr fontId="2"/>
  </si>
  <si>
    <t>Ｓ６２． ６</t>
    <phoneticPr fontId="2"/>
  </si>
  <si>
    <t>たまき青空病院</t>
    <rPh sb="3" eb="5">
      <t>アオゾラ</t>
    </rPh>
    <rPh sb="5" eb="7">
      <t>ビョウイン</t>
    </rPh>
    <phoneticPr fontId="2"/>
  </si>
  <si>
    <t>Ｈ２３.１０</t>
    <phoneticPr fontId="2"/>
  </si>
  <si>
    <t>博愛記念病院</t>
    <rPh sb="0" eb="2">
      <t>ハクアイ</t>
    </rPh>
    <rPh sb="2" eb="4">
      <t>キネン</t>
    </rPh>
    <rPh sb="4" eb="6">
      <t>ビョウイン</t>
    </rPh>
    <phoneticPr fontId="2"/>
  </si>
  <si>
    <t>ﾘﾊﾋﾞﾘｾﾝﾀｰｸﾞﾘｰﾝ丈六</t>
    <rPh sb="14" eb="16">
      <t>ジョウロク</t>
    </rPh>
    <phoneticPr fontId="2"/>
  </si>
  <si>
    <t>川島病院</t>
    <rPh sb="0" eb="2">
      <t>カワシマ</t>
    </rPh>
    <rPh sb="2" eb="4">
      <t>ビョウイン</t>
    </rPh>
    <phoneticPr fontId="2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</si>
  <si>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2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</si>
  <si>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2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</si>
  <si>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2"/>
  </si>
  <si>
    <t>Ｈ１４． ９</t>
    <phoneticPr fontId="2"/>
  </si>
  <si>
    <t>ｸﾞﾗﾝﾄﾞｴｸｼﾌﾞｺﾞﾙﾌ＆ｽﾊﾟﾘｿﾞｰﾄ</t>
    <phoneticPr fontId="2"/>
  </si>
  <si>
    <t>Ｈ１６． ３</t>
    <phoneticPr fontId="2"/>
  </si>
  <si>
    <t>徳島赤十字病院</t>
    <rPh sb="0" eb="2">
      <t>トクシマ</t>
    </rPh>
    <rPh sb="2" eb="5">
      <t>セキジュウジ</t>
    </rPh>
    <phoneticPr fontId="2"/>
  </si>
  <si>
    <t>Ｈ１８． ２</t>
    <phoneticPr fontId="2"/>
  </si>
  <si>
    <t>柳島専用水道</t>
    <phoneticPr fontId="2"/>
  </si>
  <si>
    <t>Ｓ４３.１１</t>
    <phoneticPr fontId="2"/>
  </si>
  <si>
    <t>阿南共栄病院</t>
    <phoneticPr fontId="2"/>
  </si>
  <si>
    <t>Ｓ４１． ３</t>
    <phoneticPr fontId="2"/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</si>
  <si>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2"/>
  </si>
  <si>
    <t>Ｈ２４.　４</t>
    <phoneticPr fontId="2"/>
  </si>
  <si>
    <t>徳島病院</t>
    <rPh sb="0" eb="2">
      <t>トクシマ</t>
    </rPh>
    <rPh sb="2" eb="4">
      <t>ビョウイン</t>
    </rPh>
    <phoneticPr fontId="2"/>
  </si>
  <si>
    <t>Ｓ１４． ３</t>
    <phoneticPr fontId="2"/>
  </si>
  <si>
    <t>美摩病院</t>
    <rPh sb="1" eb="2">
      <t>マ</t>
    </rPh>
    <phoneticPr fontId="2"/>
  </si>
  <si>
    <t>Ｓ５６． ８</t>
    <phoneticPr fontId="2"/>
  </si>
  <si>
    <t>四国三郎の郷</t>
    <rPh sb="0" eb="2">
      <t>シコク</t>
    </rPh>
    <rPh sb="2" eb="4">
      <t>サブロウ</t>
    </rPh>
    <rPh sb="5" eb="6">
      <t>サト</t>
    </rPh>
    <phoneticPr fontId="2"/>
  </si>
  <si>
    <t>マルナカ脇町店</t>
    <rPh sb="4" eb="6">
      <t>ワキマチ</t>
    </rPh>
    <rPh sb="6" eb="7">
      <t>テン</t>
    </rPh>
    <phoneticPr fontId="2"/>
  </si>
  <si>
    <t>パナソニック四国エレクトロニクス</t>
    <rPh sb="6" eb="8">
      <t>シコク</t>
    </rPh>
    <phoneticPr fontId="2"/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</si>
  <si>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2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</si>
  <si>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2"/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</si>
  <si>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2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</si>
  <si>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2"/>
  </si>
  <si>
    <t>ﾀｶｶﾞﾜ東徳島ｺﾞﾙﾌ倶楽部</t>
    <rPh sb="5" eb="6">
      <t>ヒガシ</t>
    </rPh>
    <rPh sb="6" eb="8">
      <t>トクシマ</t>
    </rPh>
    <rPh sb="12" eb="15">
      <t>クラブ</t>
    </rPh>
    <phoneticPr fontId="2"/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</si>
  <si>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2"/>
  </si>
  <si>
    <t>特別養護老人ホームチロル</t>
    <rPh sb="0" eb="2">
      <t>トクベツ</t>
    </rPh>
    <rPh sb="2" eb="4">
      <t>ヨウゴ</t>
    </rPh>
    <rPh sb="4" eb="6">
      <t>ロウジン</t>
    </rPh>
    <phoneticPr fontId="2"/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</si>
  <si>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2"/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</si>
  <si>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2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</si>
  <si>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2"/>
  </si>
  <si>
    <t>松茂町</t>
    <rPh sb="0" eb="3">
      <t>マツシゲチョウ</t>
    </rPh>
    <phoneticPr fontId="2"/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</si>
  <si>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2"/>
  </si>
  <si>
    <t>Ｓ１２.１０</t>
    <phoneticPr fontId="2"/>
  </si>
  <si>
    <t>上板町</t>
    <rPh sb="0" eb="3">
      <t>カミイタチョウ</t>
    </rPh>
    <phoneticPr fontId="2"/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</si>
  <si>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2"/>
  </si>
  <si>
    <t>いやしの郷</t>
    <rPh sb="4" eb="5">
      <t>ゴウ</t>
    </rPh>
    <phoneticPr fontId="2"/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</si>
  <si>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2"/>
  </si>
  <si>
    <t>10　電気・ガス・水道</t>
    <rPh sb="3" eb="5">
      <t>デンキ</t>
    </rPh>
    <rPh sb="9" eb="11">
      <t>スイドウ</t>
    </rPh>
    <phoneticPr fontId="2"/>
  </si>
  <si>
    <t>電　　　力</t>
    <rPh sb="0" eb="1">
      <t>デン</t>
    </rPh>
    <rPh sb="4" eb="5">
      <t>チカラ</t>
    </rPh>
    <phoneticPr fontId="2"/>
  </si>
  <si>
    <t>(1)</t>
    <phoneticPr fontId="2"/>
  </si>
  <si>
    <t>発電実績</t>
    <rPh sb="0" eb="2">
      <t>ハツデン</t>
    </rPh>
    <rPh sb="2" eb="4">
      <t>ジッセキ</t>
    </rPh>
    <phoneticPr fontId="2"/>
  </si>
  <si>
    <t>(2)</t>
    <phoneticPr fontId="2"/>
  </si>
  <si>
    <t>水系別包蔵水力一覧</t>
    <rPh sb="0" eb="1">
      <t>ミズ</t>
    </rPh>
    <rPh sb="1" eb="2">
      <t>ケイ</t>
    </rPh>
    <rPh sb="2" eb="3">
      <t>ベツ</t>
    </rPh>
    <rPh sb="3" eb="4">
      <t>ホウ</t>
    </rPh>
    <rPh sb="4" eb="5">
      <t>クラ</t>
    </rPh>
    <rPh sb="5" eb="6">
      <t>スイ</t>
    </rPh>
    <rPh sb="6" eb="7">
      <t>チカラ</t>
    </rPh>
    <rPh sb="7" eb="9">
      <t>イチラン</t>
    </rPh>
    <phoneticPr fontId="2"/>
  </si>
  <si>
    <t>(3)</t>
    <phoneticPr fontId="2"/>
  </si>
  <si>
    <t>電灯及び電力需要</t>
    <rPh sb="0" eb="2">
      <t>デントウ</t>
    </rPh>
    <rPh sb="2" eb="3">
      <t>オヨ</t>
    </rPh>
    <rPh sb="4" eb="6">
      <t>デンリョク</t>
    </rPh>
    <rPh sb="6" eb="8">
      <t>ジュヨウ</t>
    </rPh>
    <phoneticPr fontId="2"/>
  </si>
  <si>
    <t>(4)</t>
    <phoneticPr fontId="2"/>
  </si>
  <si>
    <t>発電所設備概要</t>
    <rPh sb="0" eb="3">
      <t>ハツデンショ</t>
    </rPh>
    <rPh sb="3" eb="5">
      <t>セツビ</t>
    </rPh>
    <rPh sb="5" eb="7">
      <t>ガイヨウ</t>
    </rPh>
    <phoneticPr fontId="2"/>
  </si>
  <si>
    <t>都市ガス</t>
    <rPh sb="0" eb="2">
      <t>トシ</t>
    </rPh>
    <phoneticPr fontId="2"/>
  </si>
  <si>
    <t>ガス設備及び配ガス状況</t>
    <rPh sb="2" eb="4">
      <t>セツビ</t>
    </rPh>
    <rPh sb="4" eb="5">
      <t>オヨ</t>
    </rPh>
    <rPh sb="6" eb="7">
      <t>ハイ</t>
    </rPh>
    <rPh sb="9" eb="11">
      <t>ジョウキョウ</t>
    </rPh>
    <phoneticPr fontId="2"/>
  </si>
  <si>
    <t>ガス用途別販売量</t>
  </si>
  <si>
    <t>液化石油ガス（プロパンガス）販売状況</t>
    <rPh sb="0" eb="2">
      <t>エキカ</t>
    </rPh>
    <rPh sb="2" eb="4">
      <t>セキユ</t>
    </rPh>
    <rPh sb="14" eb="16">
      <t>ハンバイ</t>
    </rPh>
    <rPh sb="16" eb="18">
      <t>ジョウキョウ</t>
    </rPh>
    <phoneticPr fontId="2"/>
  </si>
  <si>
    <t>水　　道</t>
    <rPh sb="0" eb="1">
      <t>ミズ</t>
    </rPh>
    <rPh sb="3" eb="4">
      <t>ミチ</t>
    </rPh>
    <phoneticPr fontId="2"/>
  </si>
  <si>
    <t>市町村別水道普及状況</t>
    <rPh sb="0" eb="3">
      <t>シチョウソン</t>
    </rPh>
    <rPh sb="3" eb="4">
      <t>ベツ</t>
    </rPh>
    <rPh sb="4" eb="6">
      <t>スイドウ</t>
    </rPh>
    <rPh sb="6" eb="8">
      <t>フキュウ</t>
    </rPh>
    <rPh sb="8" eb="10">
      <t>ジョウキョウ</t>
    </rPh>
    <phoneticPr fontId="2"/>
  </si>
  <si>
    <t>上 水 道</t>
    <rPh sb="0" eb="1">
      <t>ウエ</t>
    </rPh>
    <rPh sb="2" eb="3">
      <t>ミズ</t>
    </rPh>
    <rPh sb="4" eb="5">
      <t>ミチ</t>
    </rPh>
    <phoneticPr fontId="2"/>
  </si>
  <si>
    <t>専用水道</t>
    <rPh sb="0" eb="2">
      <t>センヨウ</t>
    </rPh>
    <rPh sb="2" eb="4">
      <t>スイドウ</t>
    </rPh>
    <phoneticPr fontId="2"/>
  </si>
  <si>
    <t>102　電　　　　力</t>
    <rPh sb="4" eb="5">
      <t>デン</t>
    </rPh>
    <rPh sb="9" eb="10">
      <t>チカラ</t>
    </rPh>
    <phoneticPr fontId="2"/>
  </si>
  <si>
    <r>
      <t>(1)発電実績</t>
    </r>
    <r>
      <rPr>
        <sz val="12"/>
        <rFont val="ＭＳ 明朝"/>
        <family val="1"/>
        <charset val="128"/>
      </rPr>
      <t>（平成24～28年度）</t>
    </r>
    <rPh sb="15" eb="17">
      <t>ネンド</t>
    </rPh>
    <phoneticPr fontId="4"/>
  </si>
  <si>
    <t>（単位：kWh）</t>
    <phoneticPr fontId="4"/>
  </si>
  <si>
    <t>水　　　　　　力</t>
    <phoneticPr fontId="4"/>
  </si>
  <si>
    <t>県     営</t>
    <phoneticPr fontId="4"/>
  </si>
  <si>
    <t>平成24年度</t>
    <rPh sb="0" eb="2">
      <t>ヘイセイ</t>
    </rPh>
    <rPh sb="4" eb="6">
      <t>ネンド</t>
    </rPh>
    <phoneticPr fontId="2"/>
  </si>
  <si>
    <t>　平成28年 4月</t>
    <rPh sb="1" eb="3">
      <t>ヘイセイ</t>
    </rPh>
    <rPh sb="5" eb="6">
      <t>ネン</t>
    </rPh>
    <rPh sb="8" eb="9">
      <t>ツキ</t>
    </rPh>
    <phoneticPr fontId="2"/>
  </si>
  <si>
    <t xml:space="preserve">         5</t>
    <phoneticPr fontId="2"/>
  </si>
  <si>
    <t xml:space="preserve">         6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</si>
  <si>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</si>
  <si>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</si>
  <si>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</si>
  <si>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 xml:space="preserve">        10</t>
    <phoneticPr fontId="2"/>
  </si>
  <si>
    <t xml:space="preserve">        11</t>
    <phoneticPr fontId="2"/>
  </si>
  <si>
    <t>　平成29年 1月</t>
    <rPh sb="1" eb="3">
      <t>ヘイセイ</t>
    </rPh>
    <rPh sb="5" eb="6">
      <t>ネン</t>
    </rPh>
    <rPh sb="8" eb="9">
      <t>ツキ</t>
    </rPh>
    <phoneticPr fontId="2"/>
  </si>
  <si>
    <t>102　電　力</t>
    <rPh sb="4" eb="5">
      <t>デン</t>
    </rPh>
    <rPh sb="6" eb="7">
      <t>チカラ</t>
    </rPh>
    <phoneticPr fontId="2"/>
  </si>
  <si>
    <r>
      <t>(2)水系別包蔵水力一覧</t>
    </r>
    <r>
      <rPr>
        <sz val="12"/>
        <rFont val="ＭＳ 明朝"/>
        <family val="1"/>
        <charset val="128"/>
      </rPr>
      <t>（平成26～28年度）</t>
    </r>
    <rPh sb="13" eb="15">
      <t>ヘイセイ</t>
    </rPh>
    <rPh sb="20" eb="22">
      <t>ネンド</t>
    </rPh>
    <phoneticPr fontId="2"/>
  </si>
  <si>
    <t>平成26年度</t>
    <phoneticPr fontId="4"/>
  </si>
  <si>
    <t>…</t>
  </si>
  <si>
    <t>平成26年度</t>
  </si>
  <si>
    <t>注１  未開発及び工事中は，事業用の全発電所及び最大出力100KW以上の自家用発電所について集計した。</t>
    <phoneticPr fontId="2"/>
  </si>
  <si>
    <t>　２　平成２８年度以降は未集計</t>
    <rPh sb="3" eb="5">
      <t>ヘイセイ</t>
    </rPh>
    <rPh sb="7" eb="9">
      <t>ネンド</t>
    </rPh>
    <rPh sb="9" eb="11">
      <t>イコウ</t>
    </rPh>
    <rPh sb="12" eb="15">
      <t>ミシュウケイ</t>
    </rPh>
    <phoneticPr fontId="2"/>
  </si>
  <si>
    <t>資料　四国経済産業局</t>
    <rPh sb="5" eb="7">
      <t>ケイザイ</t>
    </rPh>
    <phoneticPr fontId="4"/>
  </si>
  <si>
    <r>
      <t>(3)電灯及び電力需要</t>
    </r>
    <r>
      <rPr>
        <sz val="12"/>
        <rFont val="ＭＳ 明朝"/>
        <family val="1"/>
        <charset val="128"/>
      </rPr>
      <t>(平成24～28年度)</t>
    </r>
    <phoneticPr fontId="2"/>
  </si>
  <si>
    <t>平成24年度</t>
    <phoneticPr fontId="2"/>
  </si>
  <si>
    <t>従量</t>
    <phoneticPr fontId="4"/>
  </si>
  <si>
    <t>その他</t>
    <phoneticPr fontId="4"/>
  </si>
  <si>
    <t>注１  契約口数・契約キロワット数は，各年度末現在である。</t>
    <phoneticPr fontId="2"/>
  </si>
  <si>
    <r>
      <t>102　電　　　　力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2"/>
  </si>
  <si>
    <r>
      <t>(4)発電所設備概要</t>
    </r>
    <r>
      <rPr>
        <sz val="12"/>
        <rFont val="ＭＳ 明朝"/>
        <family val="1"/>
        <charset val="128"/>
      </rPr>
      <t>（平成28年度末）</t>
    </r>
    <rPh sb="11" eb="13">
      <t>ヘイセイ</t>
    </rPh>
    <rPh sb="15" eb="17">
      <t>ネンド</t>
    </rPh>
    <rPh sb="17" eb="18">
      <t>マツ</t>
    </rPh>
    <phoneticPr fontId="4"/>
  </si>
  <si>
    <t>平成28年度</t>
    <phoneticPr fontId="4"/>
  </si>
  <si>
    <t>(kWh)</t>
    <phoneticPr fontId="2"/>
  </si>
  <si>
    <t>(kVA)</t>
    <phoneticPr fontId="2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</si>
  <si>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  <phoneticPr fontId="4"/>
  </si>
  <si>
    <t>-</t>
    <phoneticPr fontId="2"/>
  </si>
  <si>
    <t>吉野川</t>
    <phoneticPr fontId="2"/>
  </si>
  <si>
    <t>-</t>
    <phoneticPr fontId="4"/>
  </si>
  <si>
    <t>×</t>
    <phoneticPr fontId="2"/>
  </si>
  <si>
    <t>〃</t>
    <phoneticPr fontId="2"/>
  </si>
  <si>
    <t>-</t>
    <phoneticPr fontId="4"/>
  </si>
  <si>
    <t>×</t>
    <phoneticPr fontId="2"/>
  </si>
  <si>
    <t>〃</t>
    <phoneticPr fontId="2"/>
  </si>
  <si>
    <t>那賀川</t>
    <phoneticPr fontId="2"/>
  </si>
  <si>
    <t>蔭平</t>
    <phoneticPr fontId="2"/>
  </si>
  <si>
    <t>103　都市ガス</t>
    <phoneticPr fontId="2"/>
  </si>
  <si>
    <r>
      <t>(1)ガス設備及び配ガス状況</t>
    </r>
    <r>
      <rPr>
        <sz val="12"/>
        <rFont val="ＭＳ 明朝"/>
        <family val="1"/>
        <charset val="128"/>
      </rPr>
      <t>（平成24～28年）</t>
    </r>
    <rPh sb="22" eb="23">
      <t>ネン</t>
    </rPh>
    <phoneticPr fontId="4"/>
  </si>
  <si>
    <t>炉　数</t>
    <phoneticPr fontId="2"/>
  </si>
  <si>
    <t>基　数</t>
    <phoneticPr fontId="2"/>
  </si>
  <si>
    <t>容　量</t>
    <phoneticPr fontId="4"/>
  </si>
  <si>
    <t>　都市ガス　　　メーター　　取付数</t>
    <rPh sb="1" eb="3">
      <t>トシ</t>
    </rPh>
    <rPh sb="14" eb="15">
      <t>ト</t>
    </rPh>
    <rPh sb="15" eb="16">
      <t>ツ</t>
    </rPh>
    <rPh sb="16" eb="17">
      <t>スウ</t>
    </rPh>
    <phoneticPr fontId="2"/>
  </si>
  <si>
    <t>処理能力</t>
    <phoneticPr fontId="2"/>
  </si>
  <si>
    <t>製造能力</t>
    <phoneticPr fontId="2"/>
  </si>
  <si>
    <t>　　　(kl)</t>
    <phoneticPr fontId="4"/>
  </si>
  <si>
    <r>
      <t>　　(ｍ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  <phoneticPr fontId="4"/>
  </si>
  <si>
    <t>平成24年</t>
    <rPh sb="0" eb="1">
      <t>ヘイセイ</t>
    </rPh>
    <rPh sb="3" eb="4">
      <t>ネン</t>
    </rPh>
    <phoneticPr fontId="49"/>
  </si>
  <si>
    <t>徳島市</t>
    <rPh sb="0" eb="3">
      <t>トクシマシ</t>
    </rPh>
    <phoneticPr fontId="50"/>
  </si>
  <si>
    <t>徳島市</t>
    <rPh sb="0" eb="2">
      <t>トクシマ</t>
    </rPh>
    <rPh sb="2" eb="3">
      <t>シ</t>
    </rPh>
    <phoneticPr fontId="2"/>
  </si>
  <si>
    <t>注　　製造能力は46ＭＪ／㎥換算。</t>
    <rPh sb="0" eb="1">
      <t>チュウ</t>
    </rPh>
    <rPh sb="3" eb="5">
      <t>セイゾウ</t>
    </rPh>
    <rPh sb="5" eb="7">
      <t>ノウリョク</t>
    </rPh>
    <rPh sb="14" eb="16">
      <t>カンザン</t>
    </rPh>
    <phoneticPr fontId="2"/>
  </si>
  <si>
    <r>
      <t>(2)ガス用途別販売量</t>
    </r>
    <r>
      <rPr>
        <sz val="12"/>
        <rFont val="ＭＳ 明朝"/>
        <family val="1"/>
        <charset val="128"/>
      </rPr>
      <t>（平成24～28年）</t>
    </r>
    <rPh sb="8" eb="11">
      <t>ハンバイリョウ</t>
    </rPh>
    <rPh sb="19" eb="20">
      <t>ネン</t>
    </rPh>
    <phoneticPr fontId="4"/>
  </si>
  <si>
    <r>
      <t>104　液化石油ガス（プロパンガス）販売状況</t>
    </r>
    <r>
      <rPr>
        <b/>
        <sz val="12"/>
        <rFont val="ＭＳ 明朝"/>
        <family val="1"/>
        <charset val="128"/>
      </rPr>
      <t>（平成25～28年）</t>
    </r>
    <rPh sb="23" eb="25">
      <t>ヘイセイ</t>
    </rPh>
    <rPh sb="30" eb="31">
      <t>ネン</t>
    </rPh>
    <phoneticPr fontId="2"/>
  </si>
  <si>
    <t>平成25年</t>
    <rPh sb="0" eb="2">
      <t>ヘイセイ</t>
    </rPh>
    <rPh sb="4" eb="5">
      <t>ネン</t>
    </rPh>
    <phoneticPr fontId="2"/>
  </si>
  <si>
    <t>その他</t>
    <phoneticPr fontId="2"/>
  </si>
  <si>
    <t>普 及 率（％）</t>
    <phoneticPr fontId="4"/>
  </si>
  <si>
    <t>105　水　　　　　道　　　</t>
    <rPh sb="4" eb="5">
      <t>ミズ</t>
    </rPh>
    <rPh sb="10" eb="11">
      <t>ミチ</t>
    </rPh>
    <phoneticPr fontId="2"/>
  </si>
  <si>
    <r>
      <t>(1)市町村別水道普及状況</t>
    </r>
    <r>
      <rPr>
        <sz val="12"/>
        <rFont val="ＭＳ 明朝"/>
        <family val="1"/>
        <charset val="128"/>
      </rPr>
      <t>（平成25～27年度末現在）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ヘイセイ</t>
    </rPh>
    <rPh sb="21" eb="23">
      <t>ネンド</t>
    </rPh>
    <rPh sb="23" eb="24">
      <t>マツ</t>
    </rPh>
    <rPh sb="24" eb="26">
      <t>ゲンザイ</t>
    </rPh>
    <phoneticPr fontId="2"/>
  </si>
  <si>
    <t>現在給水     人  　口</t>
    <phoneticPr fontId="4"/>
  </si>
  <si>
    <t>確 認 時         給水人口</t>
    <phoneticPr fontId="4"/>
  </si>
  <si>
    <t>平成25年度</t>
    <phoneticPr fontId="4"/>
  </si>
  <si>
    <r>
      <t>105　水　　　　　道</t>
    </r>
    <r>
      <rPr>
        <b/>
        <sz val="12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2"/>
  </si>
  <si>
    <r>
      <t>(2)上水道</t>
    </r>
    <r>
      <rPr>
        <sz val="12"/>
        <rFont val="ＭＳ 明朝"/>
        <family val="1"/>
        <charset val="128"/>
      </rPr>
      <t>（平成25～27年度末現在）</t>
    </r>
    <rPh sb="3" eb="4">
      <t>ウエ</t>
    </rPh>
    <rPh sb="4" eb="5">
      <t>ミズ</t>
    </rPh>
    <rPh sb="5" eb="6">
      <t>ミチ</t>
    </rPh>
    <phoneticPr fontId="2"/>
  </si>
  <si>
    <r>
      <t>有効水量(千m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4"/>
  </si>
  <si>
    <t>メ-タ-</t>
    <phoneticPr fontId="4"/>
  </si>
  <si>
    <t>給 水 量</t>
    <phoneticPr fontId="4"/>
  </si>
  <si>
    <t>人     口</t>
    <phoneticPr fontId="4"/>
  </si>
  <si>
    <t>区域内人口</t>
    <phoneticPr fontId="4"/>
  </si>
  <si>
    <t>人　　口</t>
    <phoneticPr fontId="4"/>
  </si>
  <si>
    <t>使用料</t>
    <phoneticPr fontId="4"/>
  </si>
  <si>
    <r>
      <t>　　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4"/>
  </si>
  <si>
    <r>
      <t>　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2" eb="3">
      <t>セン</t>
    </rPh>
    <phoneticPr fontId="4"/>
  </si>
  <si>
    <r>
      <t>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1" eb="2">
      <t>セン</t>
    </rPh>
    <phoneticPr fontId="4"/>
  </si>
  <si>
    <r>
      <t>(千m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2"/>
  </si>
  <si>
    <t>(円)</t>
    <phoneticPr fontId="2"/>
  </si>
  <si>
    <r>
      <t>(１m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4"/>
  </si>
  <si>
    <t>平成25年度</t>
    <phoneticPr fontId="35"/>
  </si>
  <si>
    <t>-</t>
    <phoneticPr fontId="2"/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</si>
  <si>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2"/>
  </si>
  <si>
    <r>
      <t>(3)簡易水道</t>
    </r>
    <r>
      <rPr>
        <sz val="12"/>
        <rFont val="ＭＳ 明朝"/>
        <family val="1"/>
        <charset val="128"/>
      </rPr>
      <t>（平成25～27年度末現在）</t>
    </r>
    <rPh sb="6" eb="7">
      <t>ミチ</t>
    </rPh>
    <phoneticPr fontId="2"/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</si>
  <si>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  <phoneticPr fontId="4"/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</si>
  <si>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phoneticPr fontId="4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</si>
  <si>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4"/>
  </si>
  <si>
    <t>平  成  25  年  度</t>
    <phoneticPr fontId="4"/>
  </si>
  <si>
    <t>〃</t>
    <phoneticPr fontId="2"/>
  </si>
  <si>
    <t>中ノ谷</t>
    <phoneticPr fontId="4"/>
  </si>
  <si>
    <t>〃</t>
    <phoneticPr fontId="4"/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</si>
  <si>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phoneticPr fontId="4"/>
  </si>
  <si>
    <t>中山</t>
    <phoneticPr fontId="2"/>
  </si>
  <si>
    <t>出原和無田</t>
    <phoneticPr fontId="2"/>
  </si>
  <si>
    <t>〃</t>
    <phoneticPr fontId="2"/>
  </si>
  <si>
    <t>〃</t>
    <phoneticPr fontId="2"/>
  </si>
  <si>
    <t>赤松</t>
    <phoneticPr fontId="4"/>
  </si>
  <si>
    <t>共栄</t>
    <phoneticPr fontId="2"/>
  </si>
  <si>
    <t>さかえ</t>
    <phoneticPr fontId="2"/>
  </si>
  <si>
    <r>
      <t>(4)専用水道</t>
    </r>
    <r>
      <rPr>
        <sz val="12"/>
        <rFont val="ＭＳ 明朝"/>
        <family val="1"/>
        <charset val="128"/>
      </rPr>
      <t>（平成25～27年度末現在）</t>
    </r>
    <rPh sb="8" eb="10">
      <t>ヘイセイ</t>
    </rPh>
    <rPh sb="15" eb="17">
      <t>ネンド</t>
    </rPh>
    <rPh sb="17" eb="18">
      <t>マツ</t>
    </rPh>
    <rPh sb="18" eb="20">
      <t>ゲンザイ</t>
    </rPh>
    <phoneticPr fontId="4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</si>
  <si>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/日)</t>
    </r>
    <phoneticPr fontId="4"/>
  </si>
  <si>
    <t>平   成   25   年   度</t>
    <phoneticPr fontId="4"/>
  </si>
  <si>
    <t>吉野川医療センター</t>
    <rPh sb="0" eb="3">
      <t>ヨシノガワ</t>
    </rPh>
    <rPh sb="3" eb="5">
      <t>イリョウ</t>
    </rPh>
    <phoneticPr fontId="2"/>
  </si>
  <si>
    <t>Ｈ２７． ５</t>
    <phoneticPr fontId="2"/>
  </si>
  <si>
    <t>Ｈ１３.　７</t>
    <phoneticPr fontId="2"/>
  </si>
  <si>
    <t>Ｓ５３.１２</t>
    <phoneticPr fontId="2"/>
  </si>
  <si>
    <t>Ｓ５９． ３</t>
    <phoneticPr fontId="2"/>
  </si>
  <si>
    <t>Ｈ　８． ３</t>
    <phoneticPr fontId="2"/>
  </si>
  <si>
    <t>Ｈ１７.　３</t>
    <phoneticPr fontId="2"/>
  </si>
  <si>
    <t>Ｈ　１． ４</t>
    <phoneticPr fontId="2"/>
  </si>
  <si>
    <t>Ｈ１４． ９</t>
    <phoneticPr fontId="2"/>
  </si>
  <si>
    <t>Ｈ１１.　７</t>
    <phoneticPr fontId="2"/>
  </si>
  <si>
    <t>Ｈ　４.１０</t>
    <phoneticPr fontId="2"/>
  </si>
  <si>
    <t>Ｈ　６． ２</t>
    <phoneticPr fontId="2"/>
  </si>
  <si>
    <t>Ｓ３９． ２</t>
    <phoneticPr fontId="2"/>
  </si>
  <si>
    <t>ゆめタウン</t>
    <phoneticPr fontId="2"/>
  </si>
  <si>
    <t>Ｈ２５． ５</t>
    <phoneticPr fontId="2"/>
  </si>
  <si>
    <t>Ｓ５５． ５</t>
    <phoneticPr fontId="2"/>
  </si>
  <si>
    <t>Ｓ５３.１０</t>
    <phoneticPr fontId="2"/>
  </si>
  <si>
    <t>Ｈ１５.　１</t>
    <phoneticPr fontId="2"/>
  </si>
  <si>
    <t>Ｈ１９.　６</t>
    <phoneticPr fontId="2"/>
  </si>
  <si>
    <t>吉野川ハイウェイオアシス</t>
    <phoneticPr fontId="2"/>
  </si>
  <si>
    <t>ゆうあいホスピタル</t>
    <phoneticPr fontId="2"/>
  </si>
  <si>
    <t>Ｈ１８.　４</t>
    <phoneticPr fontId="2"/>
  </si>
  <si>
    <t>注　　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2"/>
  </si>
  <si>
    <t>簡易水道 -1</t>
    <rPh sb="0" eb="2">
      <t>カンイ</t>
    </rPh>
    <rPh sb="2" eb="4">
      <t>スイドウ</t>
    </rPh>
    <phoneticPr fontId="2"/>
  </si>
  <si>
    <t>簡易水道 -2</t>
    <rPh sb="0" eb="2">
      <t>カンイ</t>
    </rPh>
    <rPh sb="2" eb="4">
      <t>スイドウ</t>
    </rPh>
    <phoneticPr fontId="2"/>
  </si>
  <si>
    <t>簡易水道 -3</t>
    <rPh sb="0" eb="2">
      <t>カンイ</t>
    </rPh>
    <rPh sb="2" eb="4">
      <t>スイドウ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</si>
</sst>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_);\(#,##0\)"/>
    <numFmt numFmtId="178" formatCode="#,##0_);[Red]\(#,##0\)"/>
    <numFmt numFmtId="179" formatCode="#,##0.000;\-#,##0.000"/>
    <numFmt numFmtId="180" formatCode="0_ "/>
    <numFmt numFmtId="181" formatCode="#,##0.0;[Red]\-#,##0.0"/>
    <numFmt numFmtId="182" formatCode="#,##0.0;[Red]#,##0.0"/>
    <numFmt numFmtId="183" formatCode="#,##0;[Red]#,##0"/>
    <numFmt numFmtId="184" formatCode="#,##0;&quot;△ &quot;#,##0"/>
    <numFmt numFmtId="185" formatCode="#,##0_ "/>
    <numFmt numFmtId="186" formatCode="#,##0_ ;[Red]\-#,##0\ 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MSPゴシック"/>
      <family val="2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12"/>
      <color indexed="12"/>
      <name val="ＭＳ ゴシック"/>
      <family val="3"/>
      <charset val="128"/>
    </font>
    <font>
      <sz val="1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3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24" fillId="4" borderId="0" applyNumberFormat="0" applyBorder="0" applyAlignment="0" applyProtection="0">
      <alignment vertical="center"/>
    </xf>
    <xf numFmtId="0" fontId="1" fillId="0" borderId="0"/>
  </cellStyleXfs>
  <cellXfs count="624">
    <xf numFmtId="0" fontId="0" fillId="0" borderId="0" xfId="0"/>
    <xf numFmtId="0" fontId="25" fillId="0" borderId="0" xfId="0" applyFont="1" applyBorder="1" applyAlignment="1"/>
    <xf numFmtId="37" fontId="25" fillId="0" borderId="0" xfId="0" applyNumberFormat="1" applyFont="1" applyBorder="1" applyAlignment="1" applyProtection="1">
      <alignment vertical="center"/>
    </xf>
    <xf numFmtId="37" fontId="25" fillId="0" borderId="0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>
      <alignment vertical="center"/>
    </xf>
    <xf numFmtId="37" fontId="25" fillId="0" borderId="0" xfId="0" applyNumberFormat="1" applyFont="1" applyBorder="1" applyAlignment="1" applyProtection="1">
      <alignment horizontal="right"/>
    </xf>
    <xf numFmtId="37" fontId="25" fillId="0" borderId="0" xfId="0" applyNumberFormat="1" applyFont="1" applyBorder="1" applyAlignment="1" applyProtection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6" fontId="25" fillId="0" borderId="0" xfId="43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horizontal="right"/>
    </xf>
    <xf numFmtId="37" fontId="25" fillId="0" borderId="0" xfId="0" applyNumberFormat="1" applyFont="1" applyBorder="1" applyAlignment="1" applyProtection="1"/>
    <xf numFmtId="0" fontId="27" fillId="0" borderId="0" xfId="0" applyFont="1" applyBorder="1" applyAlignment="1">
      <alignment horizontal="left"/>
    </xf>
    <xf numFmtId="0" fontId="25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/>
    </xf>
    <xf numFmtId="0" fontId="25" fillId="0" borderId="0" xfId="0" applyFont="1" applyBorder="1" applyAlignment="1">
      <alignment horizontal="centerContinuous" vertical="center"/>
    </xf>
    <xf numFmtId="0" fontId="25" fillId="0" borderId="0" xfId="0" applyFont="1" applyBorder="1" applyAlignment="1">
      <alignment horizontal="distributed" vertical="top"/>
    </xf>
    <xf numFmtId="0" fontId="25" fillId="0" borderId="0" xfId="0" applyFont="1" applyBorder="1" applyAlignment="1">
      <alignment horizontal="center" vertical="center" wrapText="1"/>
    </xf>
    <xf numFmtId="0" fontId="25" fillId="0" borderId="0" xfId="0" quotePrefix="1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28" fillId="0" borderId="0" xfId="28" applyFont="1" applyAlignment="1" applyProtection="1"/>
    <xf numFmtId="0" fontId="25" fillId="0" borderId="0" xfId="0" applyFont="1" applyBorder="1" applyAlignment="1">
      <alignment horizontal="left"/>
    </xf>
    <xf numFmtId="37" fontId="25" fillId="0" borderId="0" xfId="0" applyNumberFormat="1" applyFont="1" applyBorder="1" applyAlignment="1"/>
    <xf numFmtId="0" fontId="25" fillId="0" borderId="0" xfId="0" applyFont="1" applyBorder="1" applyAlignment="1">
      <alignment horizontal="right" vertical="center"/>
    </xf>
    <xf numFmtId="0" fontId="27" fillId="0" borderId="0" xfId="0" applyFont="1" applyBorder="1" applyAlignment="1"/>
    <xf numFmtId="0" fontId="29" fillId="0" borderId="0" xfId="28" applyFont="1" applyAlignment="1" applyProtection="1"/>
    <xf numFmtId="37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 applyProtection="1"/>
    <xf numFmtId="0" fontId="31" fillId="0" borderId="0" xfId="28" applyFont="1" applyBorder="1" applyAlignment="1" applyProtection="1"/>
    <xf numFmtId="0" fontId="27" fillId="0" borderId="0" xfId="0" applyFont="1" applyBorder="1" applyAlignment="1">
      <alignment horizontal="center"/>
    </xf>
    <xf numFmtId="0" fontId="25" fillId="0" borderId="0" xfId="0" applyFont="1" applyBorder="1" applyAlignment="1">
      <alignment vertical="top"/>
    </xf>
    <xf numFmtId="0" fontId="29" fillId="0" borderId="0" xfId="28" applyFont="1" applyBorder="1" applyAlignment="1" applyProtection="1"/>
    <xf numFmtId="0" fontId="25" fillId="0" borderId="0" xfId="0" applyFont="1" applyBorder="1" applyAlignment="1">
      <alignment horizontal="center" vertical="top" wrapText="1"/>
    </xf>
    <xf numFmtId="0" fontId="26" fillId="0" borderId="0" xfId="0" applyFont="1" applyBorder="1" applyAlignment="1"/>
    <xf numFmtId="37" fontId="26" fillId="0" borderId="0" xfId="0" applyNumberFormat="1" applyFont="1" applyBorder="1" applyAlignment="1" applyProtection="1"/>
    <xf numFmtId="37" fontId="26" fillId="0" borderId="0" xfId="0" applyNumberFormat="1" applyFont="1" applyBorder="1" applyAlignment="1" applyProtection="1">
      <alignment horizontal="right"/>
    </xf>
    <xf numFmtId="37" fontId="26" fillId="0" borderId="0" xfId="0" applyNumberFormat="1" applyFont="1" applyBorder="1" applyAlignment="1"/>
    <xf numFmtId="0" fontId="26" fillId="0" borderId="0" xfId="0" applyFont="1" applyBorder="1" applyAlignment="1">
      <alignment horizontal="center"/>
    </xf>
    <xf numFmtId="41" fontId="26" fillId="0" borderId="0" xfId="0" applyNumberFormat="1" applyFont="1" applyBorder="1" applyAlignment="1">
      <alignment horizontal="right"/>
    </xf>
    <xf numFmtId="37" fontId="26" fillId="0" borderId="0" xfId="0" applyNumberFormat="1" applyFont="1" applyBorder="1" applyProtection="1"/>
    <xf numFmtId="0" fontId="26" fillId="0" borderId="0" xfId="0" applyFont="1" applyBorder="1" applyAlignment="1">
      <alignment horizontal="left" vertical="distributed" textRotation="255"/>
    </xf>
    <xf numFmtId="0" fontId="26" fillId="0" borderId="0" xfId="0" applyFont="1" applyBorder="1"/>
    <xf numFmtId="0" fontId="26" fillId="0" borderId="0" xfId="0" applyFont="1" applyBorder="1" applyAlignment="1">
      <alignment horizontal="left" vertical="center" textRotation="255"/>
    </xf>
    <xf numFmtId="0" fontId="26" fillId="0" borderId="0" xfId="0" applyFont="1" applyBorder="1" applyAlignment="1">
      <alignment horizontal="right"/>
    </xf>
    <xf numFmtId="0" fontId="25" fillId="0" borderId="0" xfId="0" applyFont="1" applyBorder="1"/>
    <xf numFmtId="37" fontId="25" fillId="0" borderId="0" xfId="0" applyNumberFormat="1" applyFont="1" applyBorder="1" applyProtection="1"/>
    <xf numFmtId="37" fontId="25" fillId="0" borderId="0" xfId="0" applyNumberFormat="1" applyFont="1" applyBorder="1" applyAlignment="1" applyProtection="1">
      <alignment horizontal="left"/>
    </xf>
    <xf numFmtId="41" fontId="25" fillId="0" borderId="0" xfId="0" applyNumberFormat="1" applyFont="1" applyBorder="1" applyAlignment="1">
      <alignment horizontal="right"/>
    </xf>
    <xf numFmtId="38" fontId="25" fillId="0" borderId="0" xfId="0" applyNumberFormat="1" applyFont="1" applyBorder="1" applyAlignment="1"/>
    <xf numFmtId="0" fontId="32" fillId="0" borderId="0" xfId="0" applyFont="1" applyBorder="1" applyAlignment="1"/>
    <xf numFmtId="41" fontId="25" fillId="0" borderId="0" xfId="0" applyNumberFormat="1" applyFont="1" applyBorder="1" applyAlignment="1">
      <alignment horizontal="right" vertical="center"/>
    </xf>
    <xf numFmtId="0" fontId="29" fillId="0" borderId="0" xfId="28" applyFont="1" applyFill="1" applyAlignment="1" applyProtection="1"/>
    <xf numFmtId="37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8" fontId="6" fillId="0" borderId="0" xfId="35" applyFont="1" applyFill="1" applyBorder="1"/>
    <xf numFmtId="0" fontId="26" fillId="0" borderId="0" xfId="0" applyFont="1" applyBorder="1" applyAlignment="1">
      <alignment horizontal="distributed" vertical="center"/>
    </xf>
    <xf numFmtId="0" fontId="25" fillId="0" borderId="0" xfId="45" applyFont="1" applyBorder="1" applyAlignment="1"/>
    <xf numFmtId="0" fontId="33" fillId="0" borderId="0" xfId="45" applyFont="1" applyBorder="1" applyAlignment="1"/>
    <xf numFmtId="0" fontId="25" fillId="0" borderId="0" xfId="45" applyFont="1" applyBorder="1" applyAlignment="1">
      <alignment vertical="center"/>
    </xf>
    <xf numFmtId="37" fontId="25" fillId="0" borderId="0" xfId="45" applyNumberFormat="1" applyFont="1" applyBorder="1" applyAlignment="1"/>
    <xf numFmtId="0" fontId="25" fillId="0" borderId="0" xfId="45" applyFont="1"/>
    <xf numFmtId="37" fontId="25" fillId="0" borderId="0" xfId="45" applyNumberFormat="1" applyFont="1" applyProtection="1"/>
    <xf numFmtId="41" fontId="25" fillId="0" borderId="0" xfId="45" applyNumberFormat="1" applyFont="1" applyProtection="1"/>
    <xf numFmtId="177" fontId="25" fillId="0" borderId="0" xfId="45" quotePrefix="1" applyNumberFormat="1" applyFont="1" applyAlignment="1" applyProtection="1">
      <alignment horizontal="right"/>
    </xf>
    <xf numFmtId="176" fontId="25" fillId="0" borderId="0" xfId="45" applyNumberFormat="1" applyFont="1" applyProtection="1"/>
    <xf numFmtId="37" fontId="25" fillId="0" borderId="0" xfId="45" applyNumberFormat="1" applyFont="1" applyAlignment="1" applyProtection="1"/>
    <xf numFmtId="37" fontId="25" fillId="0" borderId="0" xfId="45" applyNumberFormat="1" applyFont="1" applyBorder="1" applyAlignment="1" applyProtection="1"/>
    <xf numFmtId="41" fontId="25" fillId="0" borderId="0" xfId="45" applyNumberFormat="1" applyFont="1" applyAlignment="1" applyProtection="1"/>
    <xf numFmtId="41" fontId="25" fillId="0" borderId="0" xfId="45" applyNumberFormat="1" applyFont="1" applyBorder="1" applyAlignment="1" applyProtection="1"/>
    <xf numFmtId="0" fontId="25" fillId="0" borderId="0" xfId="45" applyFont="1" applyAlignment="1"/>
    <xf numFmtId="37" fontId="25" fillId="0" borderId="0" xfId="45" applyNumberFormat="1" applyFont="1" applyBorder="1" applyProtection="1"/>
    <xf numFmtId="41" fontId="25" fillId="0" borderId="0" xfId="45" applyNumberFormat="1" applyFont="1" applyBorder="1" applyProtection="1"/>
    <xf numFmtId="0" fontId="25" fillId="0" borderId="0" xfId="49" applyFont="1" applyBorder="1" applyAlignment="1"/>
    <xf numFmtId="0" fontId="25" fillId="0" borderId="0" xfId="49" applyFont="1" applyBorder="1" applyAlignment="1">
      <alignment vertical="center"/>
    </xf>
    <xf numFmtId="0" fontId="26" fillId="0" borderId="0" xfId="49" applyFont="1" applyBorder="1" applyAlignment="1">
      <alignment horizontal="center" vertical="center"/>
    </xf>
    <xf numFmtId="38" fontId="25" fillId="0" borderId="0" xfId="49" applyNumberFormat="1" applyFont="1" applyBorder="1" applyAlignment="1"/>
    <xf numFmtId="41" fontId="25" fillId="0" borderId="0" xfId="49" applyNumberFormat="1" applyFont="1" applyProtection="1"/>
    <xf numFmtId="0" fontId="25" fillId="0" borderId="0" xfId="49" applyFont="1" applyBorder="1"/>
    <xf numFmtId="37" fontId="25" fillId="0" borderId="0" xfId="49" applyNumberFormat="1" applyFont="1" applyProtection="1"/>
    <xf numFmtId="0" fontId="25" fillId="0" borderId="0" xfId="49" applyFont="1"/>
    <xf numFmtId="0" fontId="27" fillId="0" borderId="0" xfId="49" applyFont="1" applyBorder="1" applyAlignment="1">
      <alignment horizontal="left"/>
    </xf>
    <xf numFmtId="0" fontId="25" fillId="0" borderId="0" xfId="49" applyFont="1" applyBorder="1" applyAlignment="1">
      <alignment horizontal="right"/>
    </xf>
    <xf numFmtId="0" fontId="25" fillId="0" borderId="0" xfId="49" applyFont="1" applyBorder="1" applyAlignment="1">
      <alignment horizontal="center"/>
    </xf>
    <xf numFmtId="0" fontId="25" fillId="0" borderId="0" xfId="49" applyFont="1" applyBorder="1" applyAlignment="1">
      <alignment horizontal="center" vertical="center"/>
    </xf>
    <xf numFmtId="0" fontId="25" fillId="0" borderId="0" xfId="49" applyFont="1" applyFill="1" applyBorder="1" applyAlignment="1"/>
    <xf numFmtId="0" fontId="25" fillId="0" borderId="0" xfId="49" applyFont="1" applyFill="1"/>
    <xf numFmtId="0" fontId="33" fillId="0" borderId="0" xfId="49" applyFont="1" applyFill="1" applyAlignment="1">
      <alignment horizontal="center"/>
    </xf>
    <xf numFmtId="0" fontId="30" fillId="0" borderId="0" xfId="49" applyFont="1" applyFill="1" applyAlignment="1">
      <alignment horizontal="right"/>
    </xf>
    <xf numFmtId="0" fontId="32" fillId="0" borderId="0" xfId="49" applyFont="1" applyFill="1" applyBorder="1" applyAlignment="1">
      <alignment horizontal="center"/>
    </xf>
    <xf numFmtId="0" fontId="25" fillId="0" borderId="0" xfId="49" applyFont="1" applyFill="1" applyBorder="1" applyAlignment="1">
      <alignment horizontal="center"/>
    </xf>
    <xf numFmtId="0" fontId="25" fillId="0" borderId="0" xfId="49" applyFont="1" applyFill="1" applyBorder="1" applyAlignment="1">
      <alignment vertical="center"/>
    </xf>
    <xf numFmtId="0" fontId="25" fillId="0" borderId="0" xfId="49" applyFont="1" applyFill="1" applyBorder="1" applyAlignment="1">
      <alignment horizontal="center" vertical="center" wrapText="1"/>
    </xf>
    <xf numFmtId="0" fontId="25" fillId="0" borderId="0" xfId="49" applyFont="1" applyFill="1" applyBorder="1" applyAlignment="1">
      <alignment horizontal="center" vertical="top"/>
    </xf>
    <xf numFmtId="37" fontId="26" fillId="0" borderId="0" xfId="49" applyNumberFormat="1" applyFont="1" applyFill="1" applyBorder="1" applyAlignment="1">
      <alignment vertical="center"/>
    </xf>
    <xf numFmtId="37" fontId="25" fillId="0" borderId="0" xfId="49" applyNumberFormat="1" applyFont="1" applyFill="1" applyBorder="1" applyProtection="1"/>
    <xf numFmtId="0" fontId="25" fillId="0" borderId="0" xfId="49" applyFont="1" applyFill="1" applyBorder="1"/>
    <xf numFmtId="41" fontId="25" fillId="0" borderId="0" xfId="49" applyNumberFormat="1" applyFont="1" applyFill="1" applyBorder="1" applyAlignment="1" applyProtection="1">
      <alignment horizontal="right"/>
    </xf>
    <xf numFmtId="37" fontId="25" fillId="0" borderId="0" xfId="49" applyNumberFormat="1" applyFont="1" applyFill="1" applyBorder="1" applyAlignment="1"/>
    <xf numFmtId="37" fontId="25" fillId="0" borderId="0" xfId="49" applyNumberFormat="1" applyFont="1" applyFill="1" applyBorder="1" applyAlignment="1" applyProtection="1">
      <alignment horizontal="right"/>
    </xf>
    <xf numFmtId="41" fontId="25" fillId="0" borderId="0" xfId="49" applyNumberFormat="1" applyFont="1" applyFill="1" applyBorder="1" applyAlignment="1">
      <alignment horizontal="right"/>
    </xf>
    <xf numFmtId="37" fontId="25" fillId="0" borderId="0" xfId="49" applyNumberFormat="1" applyFont="1" applyFill="1" applyBorder="1" applyAlignment="1" applyProtection="1"/>
    <xf numFmtId="0" fontId="25" fillId="0" borderId="0" xfId="49" applyFont="1" applyFill="1" applyBorder="1" applyAlignment="1">
      <alignment horizontal="right"/>
    </xf>
    <xf numFmtId="0" fontId="25" fillId="0" borderId="0" xfId="49" applyFont="1" applyFill="1" applyBorder="1" applyAlignment="1">
      <alignment horizontal="center" vertical="center"/>
    </xf>
    <xf numFmtId="0" fontId="26" fillId="0" borderId="0" xfId="49" applyFont="1" applyFill="1" applyBorder="1" applyAlignment="1">
      <alignment vertical="center"/>
    </xf>
    <xf numFmtId="0" fontId="30" fillId="0" borderId="0" xfId="49" applyFont="1" applyFill="1" applyAlignment="1">
      <alignment horizontal="center"/>
    </xf>
    <xf numFmtId="0" fontId="34" fillId="0" borderId="0" xfId="49" applyFont="1" applyFill="1"/>
    <xf numFmtId="0" fontId="25" fillId="0" borderId="0" xfId="49" applyFont="1" applyFill="1" applyBorder="1" applyAlignment="1">
      <alignment horizontal="left"/>
    </xf>
    <xf numFmtId="0" fontId="25" fillId="0" borderId="0" xfId="49" applyFont="1" applyFill="1" applyBorder="1" applyAlignment="1">
      <alignment horizontal="distributed" justifyLastLine="1"/>
    </xf>
    <xf numFmtId="0" fontId="26" fillId="0" borderId="0" xfId="49" applyFont="1" applyFill="1" applyBorder="1" applyAlignment="1"/>
    <xf numFmtId="0" fontId="25" fillId="0" borderId="0" xfId="49" applyFont="1" applyFill="1" applyBorder="1" applyAlignment="1">
      <alignment vertical="top"/>
    </xf>
    <xf numFmtId="37" fontId="25" fillId="0" borderId="0" xfId="49" applyNumberFormat="1" applyFont="1" applyFill="1" applyBorder="1" applyAlignment="1" applyProtection="1">
      <alignment vertical="center"/>
    </xf>
    <xf numFmtId="37" fontId="25" fillId="0" borderId="0" xfId="49" applyNumberFormat="1" applyFont="1" applyFill="1" applyBorder="1" applyAlignment="1" applyProtection="1">
      <alignment horizontal="center"/>
    </xf>
    <xf numFmtId="0" fontId="25" fillId="0" borderId="0" xfId="49" applyFont="1" applyFill="1" applyBorder="1" applyAlignment="1">
      <alignment horizontal="distributed"/>
    </xf>
    <xf numFmtId="0" fontId="30" fillId="0" borderId="0" xfId="49" applyFont="1" applyAlignment="1">
      <alignment horizontal="right"/>
    </xf>
    <xf numFmtId="0" fontId="26" fillId="0" borderId="0" xfId="49" applyFont="1" applyBorder="1" applyAlignment="1"/>
    <xf numFmtId="37" fontId="25" fillId="0" borderId="0" xfId="49" applyNumberFormat="1" applyFont="1" applyBorder="1" applyAlignment="1"/>
    <xf numFmtId="41" fontId="25" fillId="0" borderId="0" xfId="49" applyNumberFormat="1" applyFont="1" applyBorder="1" applyAlignment="1">
      <alignment horizontal="right"/>
    </xf>
    <xf numFmtId="0" fontId="26" fillId="0" borderId="23" xfId="49" applyFont="1" applyFill="1" applyBorder="1" applyAlignment="1">
      <alignment vertical="center"/>
    </xf>
    <xf numFmtId="37" fontId="26" fillId="0" borderId="23" xfId="49" applyNumberFormat="1" applyFont="1" applyFill="1" applyBorder="1" applyAlignment="1">
      <alignment vertical="center"/>
    </xf>
    <xf numFmtId="37" fontId="26" fillId="0" borderId="23" xfId="49" applyNumberFormat="1" applyFont="1" applyBorder="1" applyAlignment="1">
      <alignment vertical="center"/>
    </xf>
    <xf numFmtId="37" fontId="25" fillId="0" borderId="0" xfId="49" applyNumberFormat="1" applyFont="1" applyBorder="1" applyAlignment="1" applyProtection="1">
      <alignment horizontal="right"/>
    </xf>
    <xf numFmtId="37" fontId="25" fillId="0" borderId="0" xfId="49" applyNumberFormat="1" applyFont="1" applyFill="1" applyBorder="1" applyAlignment="1">
      <alignment horizontal="right"/>
    </xf>
    <xf numFmtId="37" fontId="25" fillId="0" borderId="11" xfId="49" applyNumberFormat="1" applyFont="1" applyFill="1" applyBorder="1" applyAlignment="1">
      <alignment horizontal="distributed"/>
    </xf>
    <xf numFmtId="37" fontId="25" fillId="0" borderId="11" xfId="49" applyNumberFormat="1" applyFont="1" applyFill="1" applyBorder="1" applyAlignment="1">
      <alignment horizontal="distributed" vertical="center"/>
    </xf>
    <xf numFmtId="0" fontId="25" fillId="0" borderId="0" xfId="49" applyFont="1" applyBorder="1" applyAlignment="1">
      <alignment horizontal="distributed" justifyLastLine="1"/>
    </xf>
    <xf numFmtId="0" fontId="26" fillId="0" borderId="0" xfId="49" applyFont="1" applyBorder="1" applyAlignment="1">
      <alignment horizontal="center" vertical="center" wrapText="1"/>
    </xf>
    <xf numFmtId="0" fontId="26" fillId="0" borderId="0" xfId="49" applyFont="1" applyBorder="1" applyAlignment="1">
      <alignment horizontal="center" vertical="top"/>
    </xf>
    <xf numFmtId="0" fontId="26" fillId="0" borderId="0" xfId="49" applyFont="1" applyBorder="1" applyAlignment="1">
      <alignment vertical="top"/>
    </xf>
    <xf numFmtId="37" fontId="26" fillId="0" borderId="0" xfId="49" applyNumberFormat="1" applyFont="1" applyBorder="1" applyProtection="1"/>
    <xf numFmtId="0" fontId="26" fillId="0" borderId="0" xfId="49" applyFont="1" applyBorder="1"/>
    <xf numFmtId="41" fontId="26" fillId="0" borderId="0" xfId="49" applyNumberFormat="1" applyFont="1" applyBorder="1" applyAlignment="1" applyProtection="1">
      <alignment horizontal="right"/>
    </xf>
    <xf numFmtId="37" fontId="26" fillId="0" borderId="0" xfId="49" applyNumberFormat="1" applyFont="1" applyBorder="1" applyAlignment="1" applyProtection="1">
      <alignment vertical="center"/>
    </xf>
    <xf numFmtId="41" fontId="26" fillId="0" borderId="0" xfId="49" applyNumberFormat="1" applyFont="1" applyBorder="1" applyAlignment="1">
      <alignment horizontal="right"/>
    </xf>
    <xf numFmtId="37" fontId="26" fillId="0" borderId="0" xfId="49" applyNumberFormat="1" applyFont="1" applyBorder="1" applyAlignment="1" applyProtection="1"/>
    <xf numFmtId="0" fontId="26" fillId="0" borderId="0" xfId="49" applyFont="1" applyBorder="1" applyAlignment="1">
      <alignment horizontal="right"/>
    </xf>
    <xf numFmtId="37" fontId="26" fillId="0" borderId="0" xfId="49" applyNumberFormat="1" applyFont="1" applyBorder="1" applyAlignment="1" applyProtection="1">
      <alignment horizontal="right"/>
    </xf>
    <xf numFmtId="37" fontId="26" fillId="0" borderId="0" xfId="49" applyNumberFormat="1" applyFont="1" applyBorder="1" applyAlignment="1" applyProtection="1">
      <alignment horizontal="center"/>
    </xf>
    <xf numFmtId="0" fontId="26" fillId="0" borderId="0" xfId="49" applyFont="1" applyBorder="1" applyAlignment="1">
      <alignment horizontal="center"/>
    </xf>
    <xf numFmtId="0" fontId="1" fillId="0" borderId="0" xfId="49"/>
    <xf numFmtId="0" fontId="38" fillId="0" borderId="0" xfId="49" applyFont="1" applyAlignment="1">
      <alignment vertical="center"/>
    </xf>
    <xf numFmtId="0" fontId="39" fillId="0" borderId="0" xfId="49" applyFont="1" applyAlignment="1">
      <alignment vertical="center"/>
    </xf>
    <xf numFmtId="0" fontId="40" fillId="0" borderId="0" xfId="49" applyFont="1" applyAlignment="1">
      <alignment horizontal="right" vertical="center"/>
    </xf>
    <xf numFmtId="0" fontId="40" fillId="0" borderId="0" xfId="49" applyFont="1" applyAlignment="1">
      <alignment vertical="center"/>
    </xf>
    <xf numFmtId="49" fontId="40" fillId="0" borderId="0" xfId="49" applyNumberFormat="1" applyFont="1" applyAlignment="1">
      <alignment horizontal="center" vertical="center"/>
    </xf>
    <xf numFmtId="0" fontId="41" fillId="0" borderId="0" xfId="28" applyFont="1" applyAlignment="1" applyProtection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7" fontId="6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0" fontId="6" fillId="0" borderId="11" xfId="0" quotePrefix="1" applyFont="1" applyBorder="1" applyAlignment="1">
      <alignment horizontal="center" vertical="center"/>
    </xf>
    <xf numFmtId="37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7" fontId="6" fillId="0" borderId="14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37" fontId="6" fillId="0" borderId="20" xfId="0" applyNumberFormat="1" applyFont="1" applyBorder="1" applyAlignment="1" applyProtection="1">
      <alignment vertical="center"/>
    </xf>
    <xf numFmtId="37" fontId="6" fillId="0" borderId="17" xfId="0" applyNumberFormat="1" applyFont="1" applyBorder="1" applyAlignment="1">
      <alignment vertical="center"/>
    </xf>
    <xf numFmtId="37" fontId="6" fillId="0" borderId="17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37" fontId="6" fillId="0" borderId="0" xfId="0" applyNumberFormat="1" applyFont="1" applyAlignment="1">
      <alignment vertical="center"/>
    </xf>
    <xf numFmtId="0" fontId="45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Continuous" vertical="center"/>
    </xf>
    <xf numFmtId="0" fontId="6" fillId="0" borderId="16" xfId="0" applyFont="1" applyFill="1" applyBorder="1" applyAlignment="1">
      <alignment horizontal="centerContinuous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37" fontId="6" fillId="0" borderId="18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/>
    <xf numFmtId="0" fontId="6" fillId="0" borderId="11" xfId="0" quotePrefix="1" applyFont="1" applyFill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8" fontId="6" fillId="0" borderId="0" xfId="35" applyFont="1" applyFill="1" applyBorder="1" applyAlignment="1">
      <alignment horizontal="right"/>
    </xf>
    <xf numFmtId="0" fontId="6" fillId="0" borderId="0" xfId="0" applyFont="1" applyFill="1" applyBorder="1" applyAlignment="1"/>
    <xf numFmtId="37" fontId="6" fillId="0" borderId="18" xfId="0" applyNumberFormat="1" applyFont="1" applyFill="1" applyBorder="1" applyAlignment="1" applyProtection="1">
      <alignment horizontal="right"/>
    </xf>
    <xf numFmtId="38" fontId="6" fillId="0" borderId="0" xfId="35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distributed"/>
    </xf>
    <xf numFmtId="37" fontId="6" fillId="0" borderId="0" xfId="0" applyNumberFormat="1" applyFont="1" applyFill="1" applyBorder="1" applyAlignment="1" applyProtection="1">
      <alignment horizontal="right"/>
    </xf>
    <xf numFmtId="0" fontId="6" fillId="0" borderId="17" xfId="0" applyFont="1" applyFill="1" applyBorder="1" applyAlignment="1">
      <alignment horizontal="distributed"/>
    </xf>
    <xf numFmtId="37" fontId="6" fillId="0" borderId="19" xfId="0" applyNumberFormat="1" applyFont="1" applyFill="1" applyBorder="1" applyAlignment="1" applyProtection="1">
      <alignment horizontal="right"/>
    </xf>
    <xf numFmtId="37" fontId="6" fillId="0" borderId="17" xfId="0" applyNumberFormat="1" applyFont="1" applyFill="1" applyBorder="1" applyAlignment="1" applyProtection="1">
      <alignment horizontal="right"/>
    </xf>
    <xf numFmtId="0" fontId="6" fillId="0" borderId="13" xfId="0" applyFont="1" applyFill="1" applyBorder="1"/>
    <xf numFmtId="37" fontId="6" fillId="0" borderId="18" xfId="0" quotePrefix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4" xfId="0" applyFont="1" applyFill="1" applyBorder="1" applyAlignment="1"/>
    <xf numFmtId="0" fontId="6" fillId="0" borderId="0" xfId="0" applyFont="1" applyFill="1" applyAlignment="1">
      <alignment vertical="center"/>
    </xf>
    <xf numFmtId="0" fontId="45" fillId="0" borderId="0" xfId="0" applyFont="1" applyFill="1"/>
    <xf numFmtId="0" fontId="4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7" fontId="45" fillId="0" borderId="0" xfId="0" applyNumberFormat="1" applyFont="1" applyAlignment="1" applyProtection="1">
      <alignment vertical="center"/>
    </xf>
    <xf numFmtId="0" fontId="43" fillId="0" borderId="17" xfId="0" applyFont="1" applyBorder="1" applyAlignment="1">
      <alignment vertical="center"/>
    </xf>
    <xf numFmtId="0" fontId="45" fillId="0" borderId="13" xfId="0" applyFont="1" applyBorder="1" applyAlignment="1">
      <alignment vertical="center"/>
    </xf>
    <xf numFmtId="0" fontId="45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7" fontId="6" fillId="0" borderId="0" xfId="0" applyNumberFormat="1" applyFont="1" applyAlignment="1" applyProtection="1">
      <alignment vertical="center"/>
    </xf>
    <xf numFmtId="37" fontId="6" fillId="0" borderId="18" xfId="0" applyNumberFormat="1" applyFont="1" applyBorder="1" applyAlignment="1" applyProtection="1">
      <alignment vertical="center"/>
    </xf>
    <xf numFmtId="37" fontId="6" fillId="0" borderId="0" xfId="0" applyNumberFormat="1" applyFont="1" applyFill="1" applyAlignment="1" applyProtection="1">
      <alignment vertical="center"/>
    </xf>
    <xf numFmtId="37" fontId="6" fillId="0" borderId="0" xfId="0" applyNumberFormat="1" applyFont="1" applyAlignment="1" applyProtection="1">
      <alignment horizontal="center" vertical="center"/>
    </xf>
    <xf numFmtId="37" fontId="6" fillId="0" borderId="11" xfId="0" applyNumberFormat="1" applyFont="1" applyBorder="1" applyAlignment="1" applyProtection="1">
      <alignment horizontal="distributed" vertical="center"/>
    </xf>
    <xf numFmtId="37" fontId="6" fillId="0" borderId="0" xfId="0" applyNumberFormat="1" applyFont="1" applyFill="1" applyAlignment="1">
      <alignment vertical="center"/>
    </xf>
    <xf numFmtId="37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37" fontId="6" fillId="0" borderId="0" xfId="0" applyNumberFormat="1" applyFont="1" applyAlignment="1" applyProtection="1">
      <alignment horizontal="distributed"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37" fontId="6" fillId="0" borderId="17" xfId="0" applyNumberFormat="1" applyFont="1" applyBorder="1" applyAlignment="1" applyProtection="1">
      <alignment vertical="center"/>
    </xf>
    <xf numFmtId="37" fontId="6" fillId="0" borderId="21" xfId="0" applyNumberFormat="1" applyFont="1" applyBorder="1" applyAlignment="1" applyProtection="1">
      <alignment vertical="center"/>
    </xf>
    <xf numFmtId="37" fontId="6" fillId="0" borderId="17" xfId="0" applyNumberFormat="1" applyFont="1" applyFill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5" fillId="0" borderId="17" xfId="0" applyFont="1" applyBorder="1" applyAlignment="1">
      <alignment vertical="center"/>
    </xf>
    <xf numFmtId="0" fontId="4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Continuous" vertical="center"/>
    </xf>
    <xf numFmtId="0" fontId="6" fillId="0" borderId="22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2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7" fontId="6" fillId="0" borderId="0" xfId="0" applyNumberFormat="1" applyFont="1" applyAlignment="1" applyProtection="1">
      <alignment horizontal="right" vertical="center"/>
    </xf>
    <xf numFmtId="37" fontId="6" fillId="0" borderId="0" xfId="0" applyNumberFormat="1" applyFont="1" applyAlignment="1" applyProtection="1">
      <alignment horizontal="left" vertical="center"/>
    </xf>
    <xf numFmtId="0" fontId="6" fillId="0" borderId="0" xfId="0" applyFont="1" applyFill="1" applyAlignment="1">
      <alignment horizontal="distributed" vertical="center"/>
    </xf>
    <xf numFmtId="37" fontId="6" fillId="0" borderId="18" xfId="0" applyNumberFormat="1" applyFont="1" applyFill="1" applyBorder="1" applyAlignment="1" applyProtection="1">
      <alignment horizontal="distributed" vertical="center"/>
    </xf>
    <xf numFmtId="37" fontId="6" fillId="0" borderId="0" xfId="45" applyNumberFormat="1" applyFont="1" applyFill="1" applyAlignment="1" applyProtection="1">
      <alignment horizontal="right" vertical="center"/>
    </xf>
    <xf numFmtId="184" fontId="6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37" fontId="6" fillId="0" borderId="18" xfId="0" applyNumberFormat="1" applyFont="1" applyFill="1" applyBorder="1" applyAlignment="1" applyProtection="1">
      <alignment vertical="center"/>
    </xf>
    <xf numFmtId="37" fontId="6" fillId="0" borderId="0" xfId="45" applyNumberFormat="1" applyFont="1" applyFill="1" applyAlignment="1" applyProtection="1">
      <alignment vertical="center"/>
    </xf>
    <xf numFmtId="37" fontId="6" fillId="0" borderId="0" xfId="0" applyNumberFormat="1" applyFont="1" applyFill="1" applyAlignment="1" applyProtection="1">
      <alignment horizontal="right" vertical="center"/>
    </xf>
    <xf numFmtId="184" fontId="6" fillId="0" borderId="0" xfId="0" applyNumberFormat="1" applyFont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0" fontId="6" fillId="0" borderId="18" xfId="0" applyFont="1" applyBorder="1" applyAlignment="1">
      <alignment horizontal="distributed" vertical="center"/>
    </xf>
    <xf numFmtId="179" fontId="6" fillId="0" borderId="0" xfId="0" applyNumberFormat="1" applyFont="1" applyFill="1" applyAlignment="1" applyProtection="1">
      <alignment vertical="center"/>
    </xf>
    <xf numFmtId="37" fontId="6" fillId="0" borderId="18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distributed" vertical="center"/>
    </xf>
    <xf numFmtId="179" fontId="6" fillId="0" borderId="0" xfId="0" applyNumberFormat="1" applyFont="1" applyAlignment="1" applyProtection="1">
      <alignment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vertical="center"/>
    </xf>
    <xf numFmtId="38" fontId="6" fillId="0" borderId="0" xfId="34" applyFont="1" applyFill="1" applyAlignment="1">
      <alignment vertical="center"/>
    </xf>
    <xf numFmtId="184" fontId="6" fillId="0" borderId="0" xfId="0" applyNumberFormat="1" applyFont="1" applyAlignment="1">
      <alignment vertical="center"/>
    </xf>
    <xf numFmtId="184" fontId="6" fillId="0" borderId="0" xfId="0" applyNumberFormat="1" applyFont="1" applyBorder="1" applyAlignment="1">
      <alignment vertical="center"/>
    </xf>
    <xf numFmtId="184" fontId="6" fillId="0" borderId="0" xfId="0" applyNumberFormat="1" applyFont="1" applyFill="1" applyAlignment="1">
      <alignment vertical="center"/>
    </xf>
    <xf numFmtId="184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21" xfId="0" applyFont="1" applyBorder="1" applyAlignment="1">
      <alignment horizontal="distributed" vertical="center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37" fontId="6" fillId="0" borderId="17" xfId="0" applyNumberFormat="1" applyFont="1" applyBorder="1" applyAlignment="1" applyProtection="1">
      <alignment horizontal="center" vertical="center"/>
    </xf>
    <xf numFmtId="37" fontId="6" fillId="0" borderId="17" xfId="0" applyNumberFormat="1" applyFont="1" applyBorder="1" applyAlignment="1" applyProtection="1">
      <alignment horizontal="left" vertical="center"/>
    </xf>
    <xf numFmtId="176" fontId="6" fillId="0" borderId="17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48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6" fillId="0" borderId="22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0" xfId="0" quotePrefix="1" applyFont="1" applyAlignment="1">
      <alignment horizontal="center" vertical="center"/>
    </xf>
    <xf numFmtId="185" fontId="6" fillId="0" borderId="0" xfId="0" applyNumberFormat="1" applyFont="1" applyFill="1" applyBorder="1" applyAlignment="1">
      <alignment horizontal="right" vertical="center"/>
    </xf>
    <xf numFmtId="0" fontId="6" fillId="0" borderId="0" xfId="0" quotePrefix="1" applyFont="1" applyFill="1" applyAlignment="1">
      <alignment horizontal="center" vertical="center"/>
    </xf>
    <xf numFmtId="38" fontId="6" fillId="0" borderId="18" xfId="34" applyFont="1" applyFill="1" applyBorder="1" applyAlignment="1">
      <alignment horizontal="right" vertical="center"/>
    </xf>
    <xf numFmtId="38" fontId="6" fillId="0" borderId="0" xfId="34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 applyProtection="1">
      <alignment horizontal="center" vertical="center"/>
    </xf>
    <xf numFmtId="38" fontId="6" fillId="0" borderId="17" xfId="34" applyFont="1" applyFill="1" applyBorder="1" applyAlignment="1">
      <alignment horizontal="right" vertical="center"/>
    </xf>
    <xf numFmtId="38" fontId="6" fillId="0" borderId="0" xfId="34" applyFont="1" applyFill="1" applyAlignment="1">
      <alignment horizontal="right" vertical="center"/>
    </xf>
    <xf numFmtId="37" fontId="6" fillId="0" borderId="0" xfId="0" applyNumberFormat="1" applyFont="1" applyFill="1" applyAlignment="1" applyProtection="1">
      <alignment horizontal="center" vertical="center"/>
    </xf>
    <xf numFmtId="185" fontId="6" fillId="0" borderId="17" xfId="0" applyNumberFormat="1" applyFont="1" applyFill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38" fontId="6" fillId="0" borderId="0" xfId="34" applyFont="1" applyAlignment="1">
      <alignment horizontal="right" vertical="center"/>
    </xf>
    <xf numFmtId="0" fontId="46" fillId="0" borderId="2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5" fillId="0" borderId="0" xfId="0" applyFont="1" applyBorder="1" applyProtection="1"/>
    <xf numFmtId="37" fontId="45" fillId="0" borderId="0" xfId="0" applyNumberFormat="1" applyFont="1" applyBorder="1" applyProtection="1"/>
    <xf numFmtId="176" fontId="45" fillId="0" borderId="0" xfId="0" applyNumberFormat="1" applyFont="1" applyBorder="1" applyProtection="1"/>
    <xf numFmtId="39" fontId="45" fillId="0" borderId="0" xfId="0" applyNumberFormat="1" applyFont="1" applyBorder="1" applyProtection="1"/>
    <xf numFmtId="0" fontId="45" fillId="0" borderId="0" xfId="0" applyFont="1" applyBorder="1" applyAlignment="1" applyProtection="1">
      <alignment vertical="center"/>
    </xf>
    <xf numFmtId="0" fontId="43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186" fontId="6" fillId="0" borderId="0" xfId="0" applyNumberFormat="1" applyFont="1" applyFill="1" applyBorder="1" applyAlignment="1">
      <alignment horizontal="right" vertical="center"/>
    </xf>
    <xf numFmtId="185" fontId="6" fillId="0" borderId="0" xfId="0" applyNumberFormat="1" applyFont="1" applyFill="1" applyBorder="1" applyAlignment="1" applyProtection="1">
      <alignment horizontal="right" vertical="center"/>
    </xf>
    <xf numFmtId="185" fontId="6" fillId="0" borderId="17" xfId="0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45" fillId="0" borderId="0" xfId="0" applyFont="1" applyBorder="1" applyAlignment="1">
      <alignment horizontal="distributed"/>
    </xf>
    <xf numFmtId="0" fontId="45" fillId="0" borderId="0" xfId="0" applyFont="1" applyBorder="1"/>
    <xf numFmtId="0" fontId="45" fillId="0" borderId="0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7" fontId="6" fillId="0" borderId="12" xfId="0" applyNumberFormat="1" applyFont="1" applyBorder="1" applyAlignment="1" applyProtection="1">
      <alignment vertical="center"/>
    </xf>
    <xf numFmtId="0" fontId="6" fillId="0" borderId="13" xfId="0" applyFont="1" applyBorder="1" applyAlignment="1">
      <alignment vertical="center"/>
    </xf>
    <xf numFmtId="0" fontId="45" fillId="0" borderId="0" xfId="0" applyFont="1" applyBorder="1" applyAlignment="1"/>
    <xf numFmtId="37" fontId="45" fillId="0" borderId="0" xfId="0" applyNumberFormat="1" applyFont="1" applyBorder="1" applyAlignment="1" applyProtection="1"/>
    <xf numFmtId="0" fontId="51" fillId="0" borderId="0" xfId="45" applyFont="1" applyBorder="1" applyAlignment="1">
      <alignment vertical="center"/>
    </xf>
    <xf numFmtId="0" fontId="3" fillId="0" borderId="0" xfId="45" applyFont="1" applyAlignment="1">
      <alignment vertical="center"/>
    </xf>
    <xf numFmtId="0" fontId="51" fillId="0" borderId="0" xfId="45" applyFont="1" applyAlignment="1">
      <alignment vertical="center"/>
    </xf>
    <xf numFmtId="0" fontId="51" fillId="0" borderId="0" xfId="45" applyFont="1" applyAlignment="1">
      <alignment horizontal="center" vertical="center"/>
    </xf>
    <xf numFmtId="0" fontId="43" fillId="0" borderId="0" xfId="45" applyFont="1" applyAlignment="1">
      <alignment horizontal="left" vertical="center"/>
    </xf>
    <xf numFmtId="0" fontId="45" fillId="0" borderId="13" xfId="45" applyFont="1" applyBorder="1" applyAlignment="1">
      <alignment vertical="center"/>
    </xf>
    <xf numFmtId="0" fontId="45" fillId="0" borderId="0" xfId="45" applyFont="1" applyBorder="1" applyAlignment="1">
      <alignment vertical="center"/>
    </xf>
    <xf numFmtId="0" fontId="6" fillId="0" borderId="13" xfId="45" applyFont="1" applyBorder="1" applyAlignment="1">
      <alignment horizontal="right" vertical="center"/>
    </xf>
    <xf numFmtId="0" fontId="6" fillId="0" borderId="0" xfId="45" applyFont="1" applyBorder="1" applyAlignment="1">
      <alignment vertical="center"/>
    </xf>
    <xf numFmtId="0" fontId="6" fillId="0" borderId="22" xfId="45" applyFont="1" applyBorder="1" applyAlignment="1">
      <alignment vertical="center"/>
    </xf>
    <xf numFmtId="0" fontId="6" fillId="0" borderId="10" xfId="45" applyFont="1" applyBorder="1" applyAlignment="1">
      <alignment horizontal="center" vertical="center"/>
    </xf>
    <xf numFmtId="0" fontId="6" fillId="0" borderId="10" xfId="45" applyFont="1" applyBorder="1" applyAlignment="1">
      <alignment horizontal="center" vertical="center" wrapText="1"/>
    </xf>
    <xf numFmtId="0" fontId="6" fillId="0" borderId="27" xfId="45" applyFont="1" applyBorder="1" applyAlignment="1">
      <alignment horizontal="center" vertical="center"/>
    </xf>
    <xf numFmtId="37" fontId="6" fillId="0" borderId="0" xfId="45" applyNumberFormat="1" applyFont="1" applyAlignment="1">
      <alignment vertical="center"/>
    </xf>
    <xf numFmtId="37" fontId="6" fillId="0" borderId="0" xfId="45" applyNumberFormat="1" applyFont="1" applyBorder="1" applyAlignment="1">
      <alignment vertical="center"/>
    </xf>
    <xf numFmtId="182" fontId="6" fillId="0" borderId="0" xfId="45" applyNumberFormat="1" applyFont="1" applyAlignment="1">
      <alignment vertical="center"/>
    </xf>
    <xf numFmtId="37" fontId="6" fillId="0" borderId="11" xfId="45" quotePrefix="1" applyNumberFormat="1" applyFont="1" applyBorder="1" applyAlignment="1">
      <alignment horizontal="center" vertical="center"/>
    </xf>
    <xf numFmtId="0" fontId="6" fillId="0" borderId="11" xfId="45" applyFont="1" applyBorder="1" applyAlignment="1">
      <alignment horizontal="distributed" vertical="center"/>
    </xf>
    <xf numFmtId="3" fontId="6" fillId="0" borderId="18" xfId="45" applyNumberFormat="1" applyFont="1" applyFill="1" applyBorder="1" applyAlignment="1">
      <alignment vertical="center"/>
    </xf>
    <xf numFmtId="37" fontId="6" fillId="0" borderId="0" xfId="45" applyNumberFormat="1" applyFont="1" applyFill="1" applyBorder="1" applyAlignment="1">
      <alignment vertical="center"/>
    </xf>
    <xf numFmtId="37" fontId="6" fillId="0" borderId="0" xfId="45" applyNumberFormat="1" applyFont="1" applyFill="1" applyBorder="1" applyAlignment="1" applyProtection="1">
      <alignment vertical="center"/>
    </xf>
    <xf numFmtId="3" fontId="6" fillId="0" borderId="0" xfId="45" applyNumberFormat="1" applyFont="1" applyFill="1" applyBorder="1" applyAlignment="1">
      <alignment vertical="center"/>
    </xf>
    <xf numFmtId="182" fontId="6" fillId="0" borderId="0" xfId="45" applyNumberFormat="1" applyFont="1" applyBorder="1" applyAlignment="1" applyProtection="1">
      <alignment vertical="center"/>
    </xf>
    <xf numFmtId="3" fontId="6" fillId="0" borderId="0" xfId="45" applyNumberFormat="1" applyFont="1" applyFill="1" applyBorder="1" applyAlignment="1">
      <alignment horizontal="right" vertical="center"/>
    </xf>
    <xf numFmtId="37" fontId="6" fillId="0" borderId="0" xfId="45" applyNumberFormat="1" applyFont="1" applyFill="1" applyBorder="1" applyAlignment="1">
      <alignment horizontal="right" vertical="center"/>
    </xf>
    <xf numFmtId="37" fontId="6" fillId="0" borderId="0" xfId="45" applyNumberFormat="1" applyFont="1" applyFill="1" applyBorder="1" applyAlignment="1" applyProtection="1">
      <alignment horizontal="right" vertical="center"/>
    </xf>
    <xf numFmtId="0" fontId="6" fillId="0" borderId="21" xfId="45" applyFont="1" applyBorder="1" applyAlignment="1">
      <alignment horizontal="distributed" vertical="center"/>
    </xf>
    <xf numFmtId="38" fontId="6" fillId="0" borderId="28" xfId="35" applyFont="1" applyFill="1" applyBorder="1" applyAlignment="1">
      <alignment vertical="center"/>
    </xf>
    <xf numFmtId="37" fontId="6" fillId="0" borderId="13" xfId="45" applyNumberFormat="1" applyFont="1" applyFill="1" applyBorder="1" applyAlignment="1">
      <alignment vertical="center"/>
    </xf>
    <xf numFmtId="37" fontId="6" fillId="0" borderId="13" xfId="45" applyNumberFormat="1" applyFont="1" applyFill="1" applyBorder="1" applyAlignment="1" applyProtection="1">
      <alignment vertical="center"/>
    </xf>
    <xf numFmtId="3" fontId="6" fillId="0" borderId="13" xfId="45" applyNumberFormat="1" applyFont="1" applyFill="1" applyBorder="1" applyAlignment="1">
      <alignment vertical="center"/>
    </xf>
    <xf numFmtId="3" fontId="6" fillId="0" borderId="13" xfId="45" applyNumberFormat="1" applyFont="1" applyFill="1" applyBorder="1" applyAlignment="1">
      <alignment horizontal="right" vertical="center"/>
    </xf>
    <xf numFmtId="182" fontId="6" fillId="0" borderId="13" xfId="45" applyNumberFormat="1" applyFont="1" applyBorder="1" applyAlignment="1" applyProtection="1">
      <alignment vertical="center"/>
    </xf>
    <xf numFmtId="0" fontId="6" fillId="0" borderId="0" xfId="45" applyFont="1" applyAlignment="1">
      <alignment vertical="center"/>
    </xf>
    <xf numFmtId="0" fontId="7" fillId="0" borderId="0" xfId="49" applyFont="1" applyBorder="1" applyAlignment="1">
      <alignment horizontal="center" vertical="center"/>
    </xf>
    <xf numFmtId="0" fontId="45" fillId="0" borderId="0" xfId="49" applyFont="1" applyBorder="1" applyAlignment="1">
      <alignment vertical="center"/>
    </xf>
    <xf numFmtId="0" fontId="3" fillId="0" borderId="0" xfId="49" applyFont="1" applyAlignment="1">
      <alignment horizontal="center" vertical="center"/>
    </xf>
    <xf numFmtId="0" fontId="44" fillId="0" borderId="0" xfId="49" applyFont="1" applyAlignment="1">
      <alignment vertical="center"/>
    </xf>
    <xf numFmtId="0" fontId="45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43" fillId="0" borderId="0" xfId="49" applyFont="1" applyAlignment="1">
      <alignment horizontal="left" vertical="center"/>
    </xf>
    <xf numFmtId="0" fontId="45" fillId="0" borderId="13" xfId="49" applyFont="1" applyBorder="1" applyAlignment="1">
      <alignment vertical="center"/>
    </xf>
    <xf numFmtId="0" fontId="6" fillId="0" borderId="18" xfId="49" applyFont="1" applyBorder="1" applyAlignment="1">
      <alignment horizontal="center" vertical="center"/>
    </xf>
    <xf numFmtId="0" fontId="6" fillId="0" borderId="49" xfId="49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/>
    </xf>
    <xf numFmtId="0" fontId="6" fillId="0" borderId="16" xfId="49" applyFont="1" applyBorder="1" applyAlignment="1">
      <alignment vertical="center"/>
    </xf>
    <xf numFmtId="0" fontId="6" fillId="0" borderId="22" xfId="49" applyFont="1" applyBorder="1" applyAlignment="1">
      <alignment vertical="center"/>
    </xf>
    <xf numFmtId="0" fontId="6" fillId="0" borderId="10" xfId="49" applyFont="1" applyBorder="1" applyAlignment="1">
      <alignment vertical="center"/>
    </xf>
    <xf numFmtId="0" fontId="6" fillId="0" borderId="18" xfId="49" applyFont="1" applyBorder="1" applyAlignment="1">
      <alignment horizontal="distributed" vertical="center"/>
    </xf>
    <xf numFmtId="0" fontId="6" fillId="0" borderId="14" xfId="49" applyFont="1" applyBorder="1" applyAlignment="1">
      <alignment horizontal="center" vertical="center"/>
    </xf>
    <xf numFmtId="0" fontId="6" fillId="0" borderId="29" xfId="49" applyFont="1" applyBorder="1" applyAlignment="1">
      <alignment horizontal="center" vertical="center" wrapText="1"/>
    </xf>
    <xf numFmtId="0" fontId="6" fillId="0" borderId="30" xfId="49" applyFont="1" applyBorder="1" applyAlignment="1">
      <alignment horizontal="center" vertical="center"/>
    </xf>
    <xf numFmtId="0" fontId="6" fillId="0" borderId="18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right" vertical="center"/>
    </xf>
    <xf numFmtId="0" fontId="6" fillId="0" borderId="50" xfId="49" applyFont="1" applyBorder="1" applyAlignment="1">
      <alignment horizontal="center" vertical="center"/>
    </xf>
    <xf numFmtId="0" fontId="6" fillId="0" borderId="31" xfId="49" applyFont="1" applyBorder="1" applyAlignment="1">
      <alignment horizontal="center" vertical="center"/>
    </xf>
    <xf numFmtId="0" fontId="6" fillId="0" borderId="32" xfId="49" applyFont="1" applyBorder="1" applyAlignment="1">
      <alignment horizontal="right" vertical="center"/>
    </xf>
    <xf numFmtId="0" fontId="6" fillId="0" borderId="10" xfId="49" applyFont="1" applyBorder="1" applyAlignment="1">
      <alignment horizontal="center" vertical="center"/>
    </xf>
    <xf numFmtId="0" fontId="6" fillId="0" borderId="27" xfId="49" applyFont="1" applyBorder="1" applyAlignment="1">
      <alignment horizontal="center" vertical="center"/>
    </xf>
    <xf numFmtId="38" fontId="6" fillId="0" borderId="0" xfId="35" applyFont="1" applyAlignment="1">
      <alignment vertical="center"/>
    </xf>
    <xf numFmtId="38" fontId="6" fillId="0" borderId="0" xfId="35" applyFont="1" applyBorder="1" applyAlignment="1">
      <alignment vertical="center"/>
    </xf>
    <xf numFmtId="41" fontId="6" fillId="0" borderId="0" xfId="35" applyNumberFormat="1" applyFont="1" applyAlignment="1">
      <alignment vertical="center"/>
    </xf>
    <xf numFmtId="41" fontId="6" fillId="0" borderId="12" xfId="35" applyNumberFormat="1" applyFont="1" applyBorder="1" applyAlignment="1">
      <alignment vertical="center"/>
    </xf>
    <xf numFmtId="37" fontId="6" fillId="0" borderId="11" xfId="49" quotePrefix="1" applyNumberFormat="1" applyFont="1" applyBorder="1" applyAlignment="1">
      <alignment horizontal="center" vertical="center"/>
    </xf>
    <xf numFmtId="0" fontId="6" fillId="0" borderId="0" xfId="35" applyNumberFormat="1" applyFont="1" applyAlignment="1">
      <alignment horizontal="right" vertical="center"/>
    </xf>
    <xf numFmtId="3" fontId="6" fillId="0" borderId="0" xfId="35" applyNumberFormat="1" applyFont="1" applyFill="1" applyAlignment="1">
      <alignment horizontal="right" vertical="center"/>
    </xf>
    <xf numFmtId="38" fontId="6" fillId="0" borderId="0" xfId="35" applyFont="1" applyFill="1" applyAlignment="1">
      <alignment vertical="center"/>
    </xf>
    <xf numFmtId="177" fontId="6" fillId="0" borderId="11" xfId="49" applyNumberFormat="1" applyFont="1" applyBorder="1" applyAlignment="1">
      <alignment horizontal="center" vertical="center"/>
    </xf>
    <xf numFmtId="38" fontId="6" fillId="0" borderId="0" xfId="35" applyFont="1" applyAlignment="1" applyProtection="1">
      <alignment vertical="center"/>
    </xf>
    <xf numFmtId="181" fontId="6" fillId="0" borderId="0" xfId="35" applyNumberFormat="1" applyFont="1" applyAlignment="1">
      <alignment vertical="center"/>
    </xf>
    <xf numFmtId="38" fontId="6" fillId="0" borderId="0" xfId="35" applyNumberFormat="1" applyFont="1" applyFill="1" applyAlignment="1">
      <alignment vertical="center"/>
    </xf>
    <xf numFmtId="0" fontId="6" fillId="0" borderId="11" xfId="49" applyFont="1" applyBorder="1" applyAlignment="1">
      <alignment horizontal="distributed" vertical="center"/>
    </xf>
    <xf numFmtId="38" fontId="6" fillId="0" borderId="18" xfId="35" applyFont="1" applyFill="1" applyBorder="1" applyAlignment="1">
      <alignment horizontal="right" vertical="center"/>
    </xf>
    <xf numFmtId="38" fontId="6" fillId="0" borderId="0" xfId="35" applyFont="1" applyFill="1" applyBorder="1" applyAlignment="1">
      <alignment horizontal="right" vertical="center"/>
    </xf>
    <xf numFmtId="3" fontId="6" fillId="0" borderId="0" xfId="49" applyNumberFormat="1" applyFont="1" applyFill="1" applyBorder="1" applyAlignment="1">
      <alignment horizontal="right" vertical="center"/>
    </xf>
    <xf numFmtId="3" fontId="6" fillId="0" borderId="0" xfId="49" applyNumberFormat="1" applyFont="1" applyFill="1" applyBorder="1" applyAlignment="1" applyProtection="1">
      <alignment horizontal="right" vertical="center"/>
      <protection locked="0"/>
    </xf>
    <xf numFmtId="3" fontId="6" fillId="0" borderId="0" xfId="35" applyNumberFormat="1" applyFont="1" applyFill="1" applyBorder="1" applyAlignment="1">
      <alignment horizontal="right" vertical="center"/>
    </xf>
    <xf numFmtId="3" fontId="6" fillId="0" borderId="0" xfId="35" applyNumberFormat="1" applyFont="1" applyBorder="1" applyAlignment="1">
      <alignment horizontal="right" vertical="center"/>
    </xf>
    <xf numFmtId="38" fontId="6" fillId="0" borderId="0" xfId="35" applyFont="1" applyFill="1" applyBorder="1" applyAlignment="1" applyProtection="1">
      <alignment horizontal="right" vertical="center"/>
    </xf>
    <xf numFmtId="3" fontId="6" fillId="0" borderId="0" xfId="35" applyNumberFormat="1" applyFont="1" applyBorder="1" applyAlignment="1" applyProtection="1">
      <alignment horizontal="right" vertical="center"/>
    </xf>
    <xf numFmtId="38" fontId="6" fillId="0" borderId="18" xfId="49" applyNumberFormat="1" applyFont="1" applyFill="1" applyBorder="1" applyAlignment="1">
      <alignment horizontal="right" vertical="center"/>
    </xf>
    <xf numFmtId="38" fontId="6" fillId="0" borderId="0" xfId="49" applyNumberFormat="1" applyFont="1" applyFill="1" applyBorder="1" applyAlignment="1">
      <alignment horizontal="right" vertical="center"/>
    </xf>
    <xf numFmtId="3" fontId="6" fillId="0" borderId="0" xfId="35" applyNumberFormat="1" applyFont="1" applyFill="1" applyBorder="1" applyAlignment="1" applyProtection="1">
      <alignment horizontal="right" vertical="center"/>
      <protection locked="0"/>
    </xf>
    <xf numFmtId="0" fontId="6" fillId="0" borderId="21" xfId="49" applyFont="1" applyBorder="1" applyAlignment="1">
      <alignment horizontal="distributed" vertical="center"/>
    </xf>
    <xf numFmtId="38" fontId="6" fillId="0" borderId="19" xfId="35" applyFont="1" applyFill="1" applyBorder="1" applyAlignment="1">
      <alignment horizontal="right" vertical="center"/>
    </xf>
    <xf numFmtId="38" fontId="6" fillId="0" borderId="17" xfId="35" applyFont="1" applyFill="1" applyBorder="1" applyAlignment="1">
      <alignment horizontal="right" vertical="center"/>
    </xf>
    <xf numFmtId="38" fontId="6" fillId="0" borderId="17" xfId="35" applyFont="1" applyFill="1" applyBorder="1" applyAlignment="1" applyProtection="1">
      <alignment horizontal="right" vertical="center"/>
    </xf>
    <xf numFmtId="3" fontId="6" fillId="0" borderId="13" xfId="49" applyNumberFormat="1" applyFont="1" applyFill="1" applyBorder="1" applyAlignment="1">
      <alignment horizontal="right" vertical="center"/>
    </xf>
    <xf numFmtId="3" fontId="6" fillId="0" borderId="13" xfId="49" applyNumberFormat="1" applyFont="1" applyFill="1" applyBorder="1" applyAlignment="1" applyProtection="1">
      <alignment horizontal="right" vertical="center"/>
      <protection locked="0"/>
    </xf>
    <xf numFmtId="3" fontId="6" fillId="0" borderId="13" xfId="35" applyNumberFormat="1" applyFont="1" applyFill="1" applyBorder="1" applyAlignment="1">
      <alignment horizontal="right" vertical="center"/>
    </xf>
    <xf numFmtId="3" fontId="6" fillId="0" borderId="17" xfId="49" applyNumberFormat="1" applyFont="1" applyFill="1" applyBorder="1" applyAlignment="1">
      <alignment horizontal="right" vertical="center"/>
    </xf>
    <xf numFmtId="3" fontId="6" fillId="0" borderId="13" xfId="35" applyNumberFormat="1" applyFont="1" applyBorder="1" applyAlignment="1">
      <alignment horizontal="right" vertical="center"/>
    </xf>
    <xf numFmtId="0" fontId="6" fillId="0" borderId="0" xfId="49" applyFont="1" applyAlignment="1">
      <alignment horizontal="left" vertical="center"/>
    </xf>
    <xf numFmtId="0" fontId="43" fillId="0" borderId="0" xfId="49" applyFont="1" applyFill="1" applyAlignment="1">
      <alignment vertical="center"/>
    </xf>
    <xf numFmtId="0" fontId="45" fillId="0" borderId="13" xfId="49" applyFont="1" applyFill="1" applyBorder="1" applyAlignment="1">
      <alignment vertical="center"/>
    </xf>
    <xf numFmtId="0" fontId="6" fillId="0" borderId="33" xfId="49" applyFont="1" applyBorder="1" applyAlignment="1">
      <alignment horizontal="center" vertical="center"/>
    </xf>
    <xf numFmtId="0" fontId="6" fillId="0" borderId="12" xfId="49" applyFont="1" applyFill="1" applyBorder="1" applyAlignment="1">
      <alignment horizontal="centerContinuous" vertical="center"/>
    </xf>
    <xf numFmtId="0" fontId="6" fillId="0" borderId="11" xfId="49" applyFont="1" applyFill="1" applyBorder="1" applyAlignment="1">
      <alignment horizontal="centerContinuous" vertical="center"/>
    </xf>
    <xf numFmtId="37" fontId="6" fillId="0" borderId="0" xfId="49" applyNumberFormat="1" applyFont="1" applyFill="1" applyBorder="1" applyAlignment="1">
      <alignment vertical="center"/>
    </xf>
    <xf numFmtId="0" fontId="6" fillId="0" borderId="0" xfId="49" applyFont="1" applyFill="1" applyAlignment="1">
      <alignment horizontal="centerContinuous" vertical="center"/>
    </xf>
    <xf numFmtId="0" fontId="6" fillId="0" borderId="22" xfId="49" applyFont="1" applyFill="1" applyBorder="1" applyAlignment="1">
      <alignment horizontal="centerContinuous" vertical="center"/>
    </xf>
    <xf numFmtId="37" fontId="6" fillId="0" borderId="18" xfId="49" applyNumberFormat="1" applyFont="1" applyFill="1" applyBorder="1" applyAlignment="1">
      <alignment vertical="center"/>
    </xf>
    <xf numFmtId="37" fontId="6" fillId="0" borderId="0" xfId="49" applyNumberFormat="1" applyFont="1" applyFill="1" applyAlignment="1">
      <alignment vertical="center"/>
    </xf>
    <xf numFmtId="37" fontId="6" fillId="0" borderId="0" xfId="49" applyNumberFormat="1" applyFont="1" applyFill="1" applyAlignment="1" applyProtection="1">
      <alignment vertical="center"/>
    </xf>
    <xf numFmtId="0" fontId="6" fillId="0" borderId="11" xfId="49" applyFont="1" applyFill="1" applyBorder="1" applyAlignment="1">
      <alignment horizontal="distributed" vertical="center"/>
    </xf>
    <xf numFmtId="0" fontId="6" fillId="0" borderId="34" xfId="49" applyFont="1" applyFill="1" applyBorder="1" applyAlignment="1">
      <alignment horizontal="distributed" vertical="center"/>
    </xf>
    <xf numFmtId="3" fontId="6" fillId="0" borderId="0" xfId="46" applyNumberFormat="1" applyFont="1" applyFill="1" applyProtection="1">
      <alignment vertical="center"/>
      <protection locked="0"/>
    </xf>
    <xf numFmtId="0" fontId="6" fillId="0" borderId="35" xfId="49" applyFont="1" applyFill="1" applyBorder="1" applyAlignment="1">
      <alignment horizontal="distributed" vertical="center"/>
    </xf>
    <xf numFmtId="0" fontId="53" fillId="0" borderId="35" xfId="49" applyFont="1" applyFill="1" applyBorder="1" applyAlignment="1">
      <alignment horizontal="distributed" vertical="center" shrinkToFit="1"/>
    </xf>
    <xf numFmtId="0" fontId="6" fillId="0" borderId="36" xfId="49" applyFont="1" applyFill="1" applyBorder="1" applyAlignment="1">
      <alignment horizontal="distributed" vertical="center"/>
    </xf>
    <xf numFmtId="37" fontId="6" fillId="0" borderId="11" xfId="49" applyNumberFormat="1" applyFont="1" applyFill="1" applyBorder="1" applyAlignment="1">
      <alignment horizontal="distributed" vertical="center"/>
    </xf>
    <xf numFmtId="37" fontId="6" fillId="0" borderId="36" xfId="49" applyNumberFormat="1" applyFont="1" applyFill="1" applyBorder="1" applyAlignment="1">
      <alignment horizontal="distributed" vertical="center"/>
    </xf>
    <xf numFmtId="37" fontId="6" fillId="0" borderId="35" xfId="49" applyNumberFormat="1" applyFont="1" applyFill="1" applyBorder="1" applyAlignment="1">
      <alignment horizontal="distributed" vertical="center"/>
    </xf>
    <xf numFmtId="37" fontId="6" fillId="0" borderId="0" xfId="49" applyNumberFormat="1" applyFont="1" applyFill="1" applyBorder="1" applyAlignment="1">
      <alignment horizontal="distributed" vertical="center"/>
    </xf>
    <xf numFmtId="37" fontId="6" fillId="0" borderId="37" xfId="49" applyNumberFormat="1" applyFont="1" applyFill="1" applyBorder="1" applyAlignment="1">
      <alignment horizontal="distributed" vertical="center"/>
    </xf>
    <xf numFmtId="0" fontId="6" fillId="0" borderId="38" xfId="49" applyFont="1" applyFill="1" applyBorder="1" applyAlignment="1">
      <alignment horizontal="distributed" vertical="center"/>
    </xf>
    <xf numFmtId="3" fontId="6" fillId="0" borderId="17" xfId="46" applyNumberFormat="1" applyFont="1" applyFill="1" applyBorder="1" applyProtection="1">
      <alignment vertical="center"/>
      <protection locked="0"/>
    </xf>
    <xf numFmtId="0" fontId="6" fillId="0" borderId="0" xfId="49" applyFont="1" applyFill="1" applyBorder="1" applyAlignment="1">
      <alignment vertical="center"/>
    </xf>
    <xf numFmtId="0" fontId="6" fillId="0" borderId="39" xfId="49" applyFont="1" applyFill="1" applyBorder="1" applyAlignment="1">
      <alignment horizontal="distributed" vertical="center"/>
    </xf>
    <xf numFmtId="183" fontId="6" fillId="0" borderId="29" xfId="46" applyNumberFormat="1" applyFont="1" applyFill="1" applyBorder="1" applyProtection="1">
      <alignment vertical="center"/>
      <protection locked="0"/>
    </xf>
    <xf numFmtId="183" fontId="6" fillId="0" borderId="12" xfId="46" applyNumberFormat="1" applyFont="1" applyFill="1" applyBorder="1" applyProtection="1">
      <alignment vertical="center"/>
      <protection locked="0"/>
    </xf>
    <xf numFmtId="183" fontId="6" fillId="0" borderId="18" xfId="46" applyNumberFormat="1" applyFont="1" applyFill="1" applyBorder="1" applyProtection="1">
      <alignment vertical="center"/>
      <protection locked="0"/>
    </xf>
    <xf numFmtId="183" fontId="6" fillId="0" borderId="0" xfId="46" applyNumberFormat="1" applyFont="1" applyFill="1" applyBorder="1" applyProtection="1">
      <alignment vertical="center"/>
      <protection locked="0"/>
    </xf>
    <xf numFmtId="37" fontId="6" fillId="0" borderId="39" xfId="49" applyNumberFormat="1" applyFont="1" applyFill="1" applyBorder="1" applyAlignment="1">
      <alignment horizontal="distributed" vertical="center"/>
    </xf>
    <xf numFmtId="183" fontId="6" fillId="0" borderId="0" xfId="49" applyNumberFormat="1" applyFont="1" applyFill="1" applyBorder="1" applyAlignment="1">
      <alignment vertical="center"/>
    </xf>
    <xf numFmtId="183" fontId="6" fillId="0" borderId="0" xfId="49" applyNumberFormat="1" applyFont="1" applyFill="1" applyBorder="1" applyAlignment="1" applyProtection="1">
      <alignment vertical="center"/>
    </xf>
    <xf numFmtId="37" fontId="6" fillId="0" borderId="21" xfId="49" applyNumberFormat="1" applyFont="1" applyFill="1" applyBorder="1" applyAlignment="1">
      <alignment horizontal="distributed" vertical="center"/>
    </xf>
    <xf numFmtId="37" fontId="6" fillId="0" borderId="40" xfId="49" applyNumberFormat="1" applyFont="1" applyFill="1" applyBorder="1" applyAlignment="1">
      <alignment horizontal="distributed" vertical="center"/>
    </xf>
    <xf numFmtId="183" fontId="6" fillId="0" borderId="28" xfId="46" applyNumberFormat="1" applyFont="1" applyFill="1" applyBorder="1" applyProtection="1">
      <alignment vertical="center"/>
      <protection locked="0"/>
    </xf>
    <xf numFmtId="183" fontId="6" fillId="0" borderId="13" xfId="46" applyNumberFormat="1" applyFont="1" applyFill="1" applyBorder="1" applyProtection="1">
      <alignment vertical="center"/>
      <protection locked="0"/>
    </xf>
    <xf numFmtId="183" fontId="6" fillId="0" borderId="13" xfId="49" applyNumberFormat="1" applyFont="1" applyFill="1" applyBorder="1" applyAlignment="1" applyProtection="1">
      <alignment vertical="center"/>
    </xf>
    <xf numFmtId="0" fontId="45" fillId="0" borderId="0" xfId="49" applyFont="1" applyFill="1" applyBorder="1" applyAlignment="1"/>
    <xf numFmtId="0" fontId="48" fillId="0" borderId="13" xfId="49" applyFont="1" applyFill="1" applyBorder="1" applyAlignment="1">
      <alignment vertical="center"/>
    </xf>
    <xf numFmtId="0" fontId="48" fillId="0" borderId="13" xfId="49" applyFont="1" applyBorder="1" applyAlignment="1">
      <alignment vertical="center"/>
    </xf>
    <xf numFmtId="37" fontId="6" fillId="0" borderId="30" xfId="49" applyNumberFormat="1" applyFont="1" applyFill="1" applyBorder="1" applyAlignment="1">
      <alignment horizontal="distributed" vertical="center"/>
    </xf>
    <xf numFmtId="183" fontId="6" fillId="0" borderId="0" xfId="46" applyNumberFormat="1" applyFont="1" applyFill="1" applyProtection="1">
      <alignment vertical="center"/>
      <protection locked="0"/>
    </xf>
    <xf numFmtId="183" fontId="6" fillId="0" borderId="0" xfId="49" applyNumberFormat="1" applyFont="1" applyFill="1" applyAlignment="1" applyProtection="1">
      <alignment vertical="center"/>
    </xf>
    <xf numFmtId="0" fontId="6" fillId="0" borderId="0" xfId="49" applyFont="1" applyFill="1" applyBorder="1" applyAlignment="1">
      <alignment horizontal="distributed" vertical="center"/>
    </xf>
    <xf numFmtId="183" fontId="6" fillId="0" borderId="0" xfId="49" applyNumberFormat="1" applyFont="1" applyFill="1" applyAlignment="1">
      <alignment vertical="center"/>
    </xf>
    <xf numFmtId="183" fontId="6" fillId="0" borderId="0" xfId="49" applyNumberFormat="1" applyFont="1" applyFill="1" applyAlignment="1" applyProtection="1">
      <alignment horizontal="right" vertical="center"/>
    </xf>
    <xf numFmtId="0" fontId="6" fillId="0" borderId="17" xfId="49" applyFont="1" applyFill="1" applyBorder="1" applyAlignment="1">
      <alignment horizontal="distributed" vertical="center"/>
    </xf>
    <xf numFmtId="0" fontId="6" fillId="0" borderId="40" xfId="49" applyFont="1" applyFill="1" applyBorder="1" applyAlignment="1">
      <alignment horizontal="distributed" vertical="center"/>
    </xf>
    <xf numFmtId="183" fontId="6" fillId="0" borderId="17" xfId="46" applyNumberFormat="1" applyFont="1" applyFill="1" applyBorder="1" applyProtection="1">
      <alignment vertical="center"/>
      <protection locked="0"/>
    </xf>
    <xf numFmtId="183" fontId="6" fillId="0" borderId="17" xfId="49" applyNumberFormat="1" applyFont="1" applyFill="1" applyBorder="1" applyAlignment="1" applyProtection="1">
      <alignment horizontal="right" vertical="center"/>
    </xf>
    <xf numFmtId="0" fontId="45" fillId="0" borderId="17" xfId="49" applyFont="1" applyBorder="1" applyAlignment="1">
      <alignment vertical="center"/>
    </xf>
    <xf numFmtId="0" fontId="6" fillId="0" borderId="41" xfId="49" applyFont="1" applyBorder="1" applyAlignment="1">
      <alignment horizontal="center" vertical="center" shrinkToFit="1"/>
    </xf>
    <xf numFmtId="0" fontId="6" fillId="0" borderId="42" xfId="49" applyFont="1" applyBorder="1" applyAlignment="1">
      <alignment horizontal="center" vertical="center" shrinkToFit="1"/>
    </xf>
    <xf numFmtId="0" fontId="6" fillId="0" borderId="43" xfId="49" applyFont="1" applyBorder="1" applyAlignment="1">
      <alignment horizontal="center" vertical="center"/>
    </xf>
    <xf numFmtId="0" fontId="6" fillId="0" borderId="44" xfId="49" applyFont="1" applyBorder="1" applyAlignment="1">
      <alignment horizontal="center" vertical="center"/>
    </xf>
    <xf numFmtId="0" fontId="6" fillId="0" borderId="45" xfId="49" applyFont="1" applyBorder="1" applyAlignment="1">
      <alignment horizontal="center" vertical="center" wrapText="1"/>
    </xf>
    <xf numFmtId="0" fontId="6" fillId="0" borderId="46" xfId="49" applyFont="1" applyBorder="1" applyAlignment="1">
      <alignment horizontal="center" vertical="center"/>
    </xf>
    <xf numFmtId="0" fontId="6" fillId="0" borderId="18" xfId="49" applyFont="1" applyFill="1" applyBorder="1" applyAlignment="1">
      <alignment vertical="center"/>
    </xf>
    <xf numFmtId="3" fontId="6" fillId="0" borderId="0" xfId="49" applyNumberFormat="1" applyFont="1" applyFill="1" applyAlignment="1">
      <alignment vertical="center"/>
    </xf>
    <xf numFmtId="0" fontId="6" fillId="0" borderId="0" xfId="49" applyFont="1" applyAlignment="1">
      <alignment horizontal="centerContinuous" vertical="center"/>
    </xf>
    <xf numFmtId="177" fontId="6" fillId="0" borderId="0" xfId="49" applyNumberFormat="1" applyFont="1" applyFill="1" applyAlignment="1">
      <alignment vertical="center"/>
    </xf>
    <xf numFmtId="0" fontId="6" fillId="0" borderId="51" xfId="49" applyFont="1" applyFill="1" applyBorder="1" applyAlignment="1">
      <alignment vertical="center"/>
    </xf>
    <xf numFmtId="0" fontId="6" fillId="0" borderId="52" xfId="49" applyFont="1" applyFill="1" applyBorder="1" applyAlignment="1">
      <alignment vertical="center"/>
    </xf>
    <xf numFmtId="0" fontId="6" fillId="0" borderId="0" xfId="49" applyFont="1" applyBorder="1" applyAlignment="1">
      <alignment horizontal="distributed" vertical="center"/>
    </xf>
    <xf numFmtId="0" fontId="6" fillId="0" borderId="39" xfId="49" applyFont="1" applyBorder="1" applyAlignment="1">
      <alignment vertical="center"/>
    </xf>
    <xf numFmtId="0" fontId="6" fillId="0" borderId="47" xfId="49" applyFont="1" applyFill="1" applyBorder="1" applyAlignment="1">
      <alignment horizontal="center" vertical="center"/>
    </xf>
    <xf numFmtId="37" fontId="6" fillId="0" borderId="48" xfId="49" applyNumberFormat="1" applyFont="1" applyFill="1" applyBorder="1" applyAlignment="1">
      <alignment vertical="center"/>
    </xf>
    <xf numFmtId="37" fontId="6" fillId="0" borderId="39" xfId="49" applyNumberFormat="1" applyFont="1" applyBorder="1" applyAlignment="1" applyProtection="1">
      <alignment vertical="center"/>
    </xf>
    <xf numFmtId="180" fontId="6" fillId="0" borderId="39" xfId="49" applyNumberFormat="1" applyFont="1" applyFill="1" applyBorder="1" applyAlignment="1">
      <alignment horizontal="center" vertical="center"/>
    </xf>
    <xf numFmtId="37" fontId="6" fillId="0" borderId="0" xfId="49" applyNumberFormat="1" applyFont="1" applyFill="1" applyAlignment="1">
      <alignment horizontal="right" vertical="center"/>
    </xf>
    <xf numFmtId="0" fontId="53" fillId="0" borderId="39" xfId="49" applyFont="1" applyBorder="1" applyAlignment="1">
      <alignment vertical="center" wrapText="1"/>
    </xf>
    <xf numFmtId="0" fontId="6" fillId="0" borderId="39" xfId="49" applyFont="1" applyFill="1" applyBorder="1" applyAlignment="1">
      <alignment vertical="center"/>
    </xf>
    <xf numFmtId="0" fontId="6" fillId="0" borderId="39" xfId="49" applyFont="1" applyFill="1" applyBorder="1" applyAlignment="1">
      <alignment horizontal="center" vertical="center"/>
    </xf>
    <xf numFmtId="177" fontId="6" fillId="0" borderId="0" xfId="49" applyNumberFormat="1" applyFont="1" applyFill="1" applyBorder="1" applyAlignment="1">
      <alignment vertical="center"/>
    </xf>
    <xf numFmtId="37" fontId="6" fillId="0" borderId="0" xfId="49" applyNumberFormat="1" applyFont="1" applyFill="1" applyBorder="1" applyAlignment="1">
      <alignment horizontal="right" vertical="center"/>
    </xf>
    <xf numFmtId="0" fontId="6" fillId="0" borderId="17" xfId="49" applyFont="1" applyBorder="1" applyAlignment="1">
      <alignment horizontal="distributed" vertical="center"/>
    </xf>
    <xf numFmtId="0" fontId="6" fillId="0" borderId="40" xfId="49" applyFont="1" applyBorder="1" applyAlignment="1">
      <alignment vertical="center"/>
    </xf>
    <xf numFmtId="0" fontId="6" fillId="0" borderId="40" xfId="49" applyFont="1" applyFill="1" applyBorder="1" applyAlignment="1">
      <alignment horizontal="center" vertical="center"/>
    </xf>
    <xf numFmtId="37" fontId="6" fillId="0" borderId="28" xfId="49" applyNumberFormat="1" applyFont="1" applyFill="1" applyBorder="1" applyAlignment="1">
      <alignment horizontal="right" vertical="center"/>
    </xf>
    <xf numFmtId="177" fontId="6" fillId="0" borderId="13" xfId="49" applyNumberFormat="1" applyFont="1" applyFill="1" applyBorder="1" applyAlignment="1">
      <alignment horizontal="right" vertical="center"/>
    </xf>
    <xf numFmtId="37" fontId="6" fillId="0" borderId="17" xfId="49" applyNumberFormat="1" applyFont="1" applyFill="1" applyBorder="1" applyAlignment="1">
      <alignment vertical="center"/>
    </xf>
    <xf numFmtId="0" fontId="6" fillId="0" borderId="0" xfId="49" applyFont="1" applyAlignment="1">
      <alignment vertical="center"/>
    </xf>
    <xf numFmtId="0" fontId="6" fillId="0" borderId="0" xfId="49" applyFont="1" applyBorder="1" applyAlignment="1">
      <alignment vertical="center"/>
    </xf>
    <xf numFmtId="177" fontId="6" fillId="0" borderId="0" xfId="49" applyNumberFormat="1" applyFont="1" applyBorder="1" applyAlignment="1">
      <alignment vertical="center"/>
    </xf>
    <xf numFmtId="178" fontId="6" fillId="0" borderId="0" xfId="49" applyNumberFormat="1" applyFont="1" applyBorder="1" applyAlignment="1">
      <alignment vertical="center"/>
    </xf>
    <xf numFmtId="0" fontId="45" fillId="0" borderId="0" xfId="49" applyFont="1" applyBorder="1" applyAlignment="1">
      <alignment horizontal="distributed"/>
    </xf>
    <xf numFmtId="0" fontId="45" fillId="0" borderId="0" xfId="49" applyFont="1" applyBorder="1" applyAlignment="1"/>
    <xf numFmtId="37" fontId="45" fillId="0" borderId="0" xfId="49" applyNumberFormat="1" applyFont="1" applyBorder="1" applyProtection="1"/>
    <xf numFmtId="0" fontId="36" fillId="0" borderId="0" xfId="49" applyFont="1" applyAlignment="1">
      <alignment vertical="center"/>
    </xf>
    <xf numFmtId="0" fontId="37" fillId="0" borderId="0" xfId="49" applyFont="1" applyAlignment="1">
      <alignment vertical="center"/>
    </xf>
    <xf numFmtId="0" fontId="30" fillId="0" borderId="0" xfId="0" applyFont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3" fillId="0" borderId="13" xfId="0" applyFont="1" applyFill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37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37" fontId="6" fillId="0" borderId="0" xfId="0" applyNumberFormat="1" applyFont="1" applyFill="1" applyAlignment="1" applyProtection="1">
      <alignment horizontal="center" vertical="center"/>
    </xf>
    <xf numFmtId="184" fontId="6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37" fontId="6" fillId="0" borderId="0" xfId="0" applyNumberFormat="1" applyFont="1" applyFill="1" applyAlignment="1" applyProtection="1">
      <alignment vertical="center"/>
    </xf>
    <xf numFmtId="37" fontId="6" fillId="0" borderId="0" xfId="45" applyNumberFormat="1" applyFont="1" applyFill="1" applyAlignment="1" applyProtection="1">
      <alignment vertical="center"/>
    </xf>
    <xf numFmtId="37" fontId="6" fillId="0" borderId="18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35" xfId="0" quotePrefix="1" applyFont="1" applyBorder="1" applyAlignment="1">
      <alignment horizontal="center" vertical="center"/>
    </xf>
    <xf numFmtId="37" fontId="6" fillId="0" borderId="0" xfId="0" applyNumberFormat="1" applyFont="1" applyBorder="1" applyAlignment="1" applyProtection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35" xfId="0" quotePrefix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 applyProtection="1">
      <alignment horizontal="right" vertical="center"/>
    </xf>
    <xf numFmtId="0" fontId="6" fillId="0" borderId="17" xfId="0" quotePrefix="1" applyFont="1" applyFill="1" applyBorder="1" applyAlignment="1">
      <alignment horizontal="center" vertical="center"/>
    </xf>
    <xf numFmtId="0" fontId="6" fillId="0" borderId="38" xfId="0" quotePrefix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 applyProtection="1">
      <alignment horizontal="right" vertical="center"/>
    </xf>
    <xf numFmtId="0" fontId="6" fillId="0" borderId="6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34" xfId="0" quotePrefix="1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37" fontId="6" fillId="0" borderId="0" xfId="0" applyNumberFormat="1" applyFont="1" applyBorder="1" applyAlignment="1" applyProtection="1">
      <alignment horizontal="distributed" vertical="center"/>
    </xf>
    <xf numFmtId="37" fontId="6" fillId="0" borderId="11" xfId="0" applyNumberFormat="1" applyFont="1" applyBorder="1" applyAlignment="1" applyProtection="1">
      <alignment horizontal="distributed" vertical="center"/>
    </xf>
    <xf numFmtId="0" fontId="6" fillId="0" borderId="61" xfId="0" applyFont="1" applyBorder="1" applyAlignment="1">
      <alignment horizontal="center" vertical="center"/>
    </xf>
    <xf numFmtId="0" fontId="42" fillId="0" borderId="0" xfId="45" applyFont="1" applyAlignment="1">
      <alignment horizontal="center" vertical="center"/>
    </xf>
    <xf numFmtId="0" fontId="6" fillId="0" borderId="54" xfId="45" applyFont="1" applyBorder="1" applyAlignment="1">
      <alignment horizontal="center" vertical="center"/>
    </xf>
    <xf numFmtId="0" fontId="6" fillId="0" borderId="11" xfId="45" applyFont="1" applyBorder="1" applyAlignment="1">
      <alignment horizontal="center" vertical="center"/>
    </xf>
    <xf numFmtId="0" fontId="6" fillId="0" borderId="55" xfId="45" applyFont="1" applyBorder="1" applyAlignment="1">
      <alignment horizontal="center" vertical="center"/>
    </xf>
    <xf numFmtId="0" fontId="6" fillId="0" borderId="56" xfId="45" applyFont="1" applyBorder="1" applyAlignment="1">
      <alignment horizontal="center" vertical="center" wrapText="1"/>
    </xf>
    <xf numFmtId="0" fontId="6" fillId="0" borderId="39" xfId="45" applyFont="1" applyBorder="1" applyAlignment="1">
      <alignment horizontal="center" vertical="center" wrapText="1"/>
    </xf>
    <xf numFmtId="0" fontId="6" fillId="0" borderId="31" xfId="45" applyFont="1" applyBorder="1" applyAlignment="1">
      <alignment horizontal="center" vertical="center" wrapText="1"/>
    </xf>
    <xf numFmtId="0" fontId="6" fillId="0" borderId="15" xfId="45" applyFont="1" applyBorder="1" applyAlignment="1">
      <alignment horizontal="center" vertical="center"/>
    </xf>
    <xf numFmtId="0" fontId="6" fillId="0" borderId="16" xfId="45" applyFont="1" applyBorder="1" applyAlignment="1">
      <alignment horizontal="center" vertical="center"/>
    </xf>
    <xf numFmtId="0" fontId="6" fillId="0" borderId="61" xfId="45" applyFont="1" applyBorder="1" applyAlignment="1">
      <alignment horizontal="center" vertical="center"/>
    </xf>
    <xf numFmtId="0" fontId="6" fillId="0" borderId="64" xfId="45" applyFont="1" applyBorder="1" applyAlignment="1">
      <alignment horizontal="center" vertical="center"/>
    </xf>
    <xf numFmtId="0" fontId="6" fillId="0" borderId="63" xfId="45" applyFont="1" applyBorder="1" applyAlignment="1">
      <alignment horizontal="center" vertical="center"/>
    </xf>
    <xf numFmtId="0" fontId="6" fillId="0" borderId="48" xfId="45" applyFont="1" applyBorder="1" applyAlignment="1">
      <alignment horizontal="center" vertical="center" wrapText="1"/>
    </xf>
    <xf numFmtId="0" fontId="6" fillId="0" borderId="46" xfId="45" applyFont="1" applyBorder="1" applyAlignment="1">
      <alignment horizontal="center" vertical="center" wrapText="1"/>
    </xf>
    <xf numFmtId="0" fontId="6" fillId="0" borderId="29" xfId="45" applyFont="1" applyBorder="1" applyAlignment="1">
      <alignment horizontal="center" vertical="center" wrapText="1"/>
    </xf>
    <xf numFmtId="0" fontId="6" fillId="0" borderId="10" xfId="45" applyFont="1" applyBorder="1" applyAlignment="1">
      <alignment horizontal="center" vertical="center" wrapText="1"/>
    </xf>
    <xf numFmtId="0" fontId="6" fillId="0" borderId="56" xfId="45" applyFont="1" applyBorder="1" applyAlignment="1">
      <alignment horizontal="center" vertical="center"/>
    </xf>
    <xf numFmtId="0" fontId="6" fillId="0" borderId="39" xfId="45" applyFont="1" applyBorder="1" applyAlignment="1">
      <alignment horizontal="center" vertical="center"/>
    </xf>
    <xf numFmtId="0" fontId="6" fillId="0" borderId="31" xfId="45" applyFont="1" applyBorder="1" applyAlignment="1">
      <alignment horizontal="center" vertical="center"/>
    </xf>
    <xf numFmtId="0" fontId="6" fillId="0" borderId="30" xfId="45" applyFont="1" applyBorder="1" applyAlignment="1">
      <alignment horizontal="center" vertical="center"/>
    </xf>
    <xf numFmtId="0" fontId="6" fillId="0" borderId="30" xfId="45" applyFont="1" applyBorder="1" applyAlignment="1">
      <alignment horizontal="center" vertical="center" wrapText="1"/>
    </xf>
    <xf numFmtId="0" fontId="6" fillId="0" borderId="67" xfId="45" applyFont="1" applyBorder="1" applyAlignment="1">
      <alignment horizontal="center" vertical="center"/>
    </xf>
    <xf numFmtId="0" fontId="6" fillId="0" borderId="68" xfId="45" applyFont="1" applyBorder="1" applyAlignment="1">
      <alignment horizontal="center" vertical="center"/>
    </xf>
    <xf numFmtId="0" fontId="6" fillId="0" borderId="27" xfId="45" applyFont="1" applyBorder="1" applyAlignment="1">
      <alignment horizontal="center" vertical="center" wrapText="1"/>
    </xf>
    <xf numFmtId="0" fontId="6" fillId="0" borderId="55" xfId="45" applyFont="1" applyBorder="1" applyAlignment="1">
      <alignment horizontal="center" vertical="center" wrapText="1"/>
    </xf>
    <xf numFmtId="0" fontId="6" fillId="0" borderId="25" xfId="45" applyFont="1" applyBorder="1" applyAlignment="1">
      <alignment horizontal="center" vertical="center"/>
    </xf>
    <xf numFmtId="0" fontId="6" fillId="0" borderId="65" xfId="45" applyFont="1" applyBorder="1" applyAlignment="1">
      <alignment horizontal="center" vertical="center"/>
    </xf>
    <xf numFmtId="0" fontId="6" fillId="0" borderId="66" xfId="45" applyFont="1" applyBorder="1" applyAlignment="1">
      <alignment horizontal="center" vertical="center"/>
    </xf>
    <xf numFmtId="0" fontId="42" fillId="0" borderId="0" xfId="49" applyFont="1" applyAlignment="1">
      <alignment horizontal="center" vertical="center"/>
    </xf>
    <xf numFmtId="0" fontId="6" fillId="0" borderId="54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55" xfId="49" applyFont="1" applyBorder="1" applyAlignment="1">
      <alignment horizontal="center" vertical="center"/>
    </xf>
    <xf numFmtId="0" fontId="6" fillId="0" borderId="15" xfId="49" applyFont="1" applyBorder="1" applyAlignment="1">
      <alignment horizontal="center" vertical="center"/>
    </xf>
    <xf numFmtId="0" fontId="6" fillId="0" borderId="16" xfId="49" applyFont="1" applyBorder="1" applyAlignment="1">
      <alignment horizontal="center" vertical="center"/>
    </xf>
    <xf numFmtId="0" fontId="6" fillId="0" borderId="61" xfId="49" applyFont="1" applyBorder="1" applyAlignment="1">
      <alignment horizontal="center" vertical="center"/>
    </xf>
    <xf numFmtId="0" fontId="6" fillId="0" borderId="30" xfId="49" applyFont="1" applyBorder="1" applyAlignment="1">
      <alignment horizontal="center" vertical="center"/>
    </xf>
    <xf numFmtId="0" fontId="6" fillId="0" borderId="31" xfId="49" applyFont="1" applyBorder="1" applyAlignment="1">
      <alignment horizontal="center" vertical="center"/>
    </xf>
    <xf numFmtId="0" fontId="6" fillId="0" borderId="30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right" vertical="center"/>
    </xf>
    <xf numFmtId="0" fontId="6" fillId="0" borderId="55" xfId="49" applyFont="1" applyBorder="1" applyAlignment="1">
      <alignment horizontal="right" vertical="center"/>
    </xf>
    <xf numFmtId="0" fontId="6" fillId="0" borderId="16" xfId="49" applyFont="1" applyBorder="1" applyAlignment="1">
      <alignment horizontal="distributed" vertical="center"/>
    </xf>
    <xf numFmtId="0" fontId="6" fillId="0" borderId="39" xfId="49" applyFont="1" applyBorder="1" applyAlignment="1">
      <alignment horizontal="center" vertical="center"/>
    </xf>
    <xf numFmtId="0" fontId="6" fillId="0" borderId="29" xfId="49" applyFont="1" applyBorder="1" applyAlignment="1">
      <alignment horizontal="center" vertical="center"/>
    </xf>
    <xf numFmtId="0" fontId="6" fillId="0" borderId="18" xfId="49" applyFont="1" applyBorder="1" applyAlignment="1">
      <alignment horizontal="center" vertical="center"/>
    </xf>
    <xf numFmtId="0" fontId="6" fillId="0" borderId="65" xfId="49" applyFont="1" applyBorder="1" applyAlignment="1">
      <alignment horizontal="center" vertical="center"/>
    </xf>
    <xf numFmtId="0" fontId="6" fillId="0" borderId="66" xfId="49" applyFont="1" applyBorder="1" applyAlignment="1">
      <alignment horizontal="center" vertical="center"/>
    </xf>
    <xf numFmtId="0" fontId="6" fillId="0" borderId="39" xfId="49" applyFont="1" applyBorder="1" applyAlignment="1">
      <alignment horizontal="center" vertical="center" wrapText="1"/>
    </xf>
    <xf numFmtId="0" fontId="6" fillId="0" borderId="31" xfId="49" applyFont="1" applyBorder="1" applyAlignment="1">
      <alignment horizontal="center" vertical="center" wrapText="1"/>
    </xf>
    <xf numFmtId="0" fontId="6" fillId="0" borderId="27" xfId="49" applyFont="1" applyBorder="1" applyAlignment="1">
      <alignment horizontal="center" vertical="center"/>
    </xf>
    <xf numFmtId="0" fontId="6" fillId="0" borderId="56" xfId="49" applyFont="1" applyBorder="1" applyAlignment="1">
      <alignment horizontal="center" vertical="center"/>
    </xf>
    <xf numFmtId="0" fontId="42" fillId="0" borderId="0" xfId="49" applyFont="1" applyFill="1" applyAlignment="1">
      <alignment horizontal="center" vertical="center"/>
    </xf>
    <xf numFmtId="0" fontId="6" fillId="0" borderId="16" xfId="49" applyFont="1" applyFill="1" applyBorder="1" applyAlignment="1">
      <alignment horizontal="distributed" vertical="center"/>
    </xf>
    <xf numFmtId="0" fontId="6" fillId="0" borderId="61" xfId="49" applyFont="1" applyFill="1" applyBorder="1" applyAlignment="1">
      <alignment horizontal="distributed" vertical="center"/>
    </xf>
    <xf numFmtId="0" fontId="6" fillId="0" borderId="56" xfId="49" applyFont="1" applyFill="1" applyBorder="1" applyAlignment="1">
      <alignment horizontal="center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31" xfId="49" applyFont="1" applyFill="1" applyBorder="1" applyAlignment="1">
      <alignment horizontal="center" vertical="center" wrapText="1"/>
    </xf>
    <xf numFmtId="0" fontId="6" fillId="0" borderId="56" xfId="49" applyFont="1" applyBorder="1" applyAlignment="1">
      <alignment horizontal="center" vertical="center" wrapText="1"/>
    </xf>
    <xf numFmtId="0" fontId="6" fillId="0" borderId="64" xfId="49" applyFont="1" applyBorder="1" applyAlignment="1">
      <alignment horizontal="center" vertical="center" wrapText="1"/>
    </xf>
    <xf numFmtId="0" fontId="6" fillId="0" borderId="18" xfId="49" applyFont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distributed" vertical="center"/>
    </xf>
    <xf numFmtId="0" fontId="6" fillId="0" borderId="55" xfId="49" applyFont="1" applyFill="1" applyBorder="1" applyAlignment="1">
      <alignment horizontal="distributed" vertical="center"/>
    </xf>
    <xf numFmtId="0" fontId="6" fillId="0" borderId="39" xfId="49" applyFont="1" applyFill="1" applyBorder="1" applyAlignment="1">
      <alignment horizontal="distributed" vertical="center"/>
    </xf>
    <xf numFmtId="0" fontId="6" fillId="0" borderId="31" xfId="49" applyFont="1" applyFill="1" applyBorder="1" applyAlignment="1">
      <alignment horizontal="distributed" vertical="center"/>
    </xf>
    <xf numFmtId="0" fontId="6" fillId="0" borderId="52" xfId="49" applyFont="1" applyBorder="1" applyAlignment="1">
      <alignment horizontal="center" vertical="center"/>
    </xf>
    <xf numFmtId="0" fontId="6" fillId="0" borderId="71" xfId="49" applyFont="1" applyBorder="1" applyAlignment="1">
      <alignment horizontal="center" vertical="center"/>
    </xf>
    <xf numFmtId="0" fontId="43" fillId="0" borderId="17" xfId="49" applyFont="1" applyBorder="1" applyAlignment="1">
      <alignment horizontal="left" vertical="center"/>
    </xf>
    <xf numFmtId="0" fontId="6" fillId="0" borderId="69" xfId="49" applyFont="1" applyBorder="1" applyAlignment="1">
      <alignment horizontal="distributed" vertical="center"/>
    </xf>
    <xf numFmtId="0" fontId="6" fillId="0" borderId="70" xfId="49" applyFont="1" applyBorder="1" applyAlignment="1">
      <alignment horizontal="distributed" vertical="center"/>
    </xf>
    <xf numFmtId="0" fontId="6" fillId="0" borderId="41" xfId="49" applyFont="1" applyBorder="1" applyAlignment="1">
      <alignment horizontal="center" vertical="center"/>
    </xf>
    <xf numFmtId="0" fontId="6" fillId="0" borderId="45" xfId="49" applyFont="1" applyBorder="1" applyAlignment="1">
      <alignment horizontal="center" vertical="center"/>
    </xf>
    <xf numFmtId="0" fontId="6" fillId="0" borderId="72" xfId="49" applyFont="1" applyBorder="1" applyAlignment="1">
      <alignment horizontal="center" vertical="center"/>
    </xf>
    <xf numFmtId="0" fontId="6" fillId="0" borderId="73" xfId="49" applyFont="1" applyBorder="1" applyAlignment="1">
      <alignment horizontal="center" vertical="center"/>
    </xf>
    <xf numFmtId="0" fontId="41" fillId="0" borderId="0" xfId="28" applyFont="1" applyAlignment="1" applyProtection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49"/>
    <cellStyle name="標準 2 2" xfId="45"/>
    <cellStyle name="標準_36徳島" xfId="46"/>
    <cellStyle name="未定義" xfId="47"/>
    <cellStyle name="良い" xfId="48" builtinId="26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2876550" y="1266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3" name="AutoShape 16"/>
        <xdr:cNvSpPr>
          <a:spLocks/>
        </xdr:cNvSpPr>
      </xdr:nvSpPr>
      <xdr:spPr bwMode="auto">
        <a:xfrm>
          <a:off x="2886075" y="200025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4" name="AutoShape 17"/>
        <xdr:cNvSpPr>
          <a:spLocks/>
        </xdr:cNvSpPr>
      </xdr:nvSpPr>
      <xdr:spPr bwMode="auto">
        <a:xfrm>
          <a:off x="2886075" y="27146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5" name="AutoShape 18"/>
        <xdr:cNvSpPr>
          <a:spLocks/>
        </xdr:cNvSpPr>
      </xdr:nvSpPr>
      <xdr:spPr bwMode="auto">
        <a:xfrm>
          <a:off x="2886075" y="342900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6" name="AutoShape 19"/>
        <xdr:cNvSpPr>
          <a:spLocks/>
        </xdr:cNvSpPr>
      </xdr:nvSpPr>
      <xdr:spPr bwMode="auto">
        <a:xfrm>
          <a:off x="2886075" y="41433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7" name="AutoShape 20"/>
        <xdr:cNvSpPr>
          <a:spLocks/>
        </xdr:cNvSpPr>
      </xdr:nvSpPr>
      <xdr:spPr bwMode="auto">
        <a:xfrm>
          <a:off x="2886075" y="49625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8" name="AutoShape 21"/>
        <xdr:cNvSpPr>
          <a:spLocks/>
        </xdr:cNvSpPr>
      </xdr:nvSpPr>
      <xdr:spPr bwMode="auto">
        <a:xfrm>
          <a:off x="2886075" y="57816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9" name="AutoShape 22"/>
        <xdr:cNvSpPr>
          <a:spLocks/>
        </xdr:cNvSpPr>
      </xdr:nvSpPr>
      <xdr:spPr bwMode="auto">
        <a:xfrm>
          <a:off x="2886075" y="6600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10" name="AutoShape 23"/>
        <xdr:cNvSpPr>
          <a:spLocks/>
        </xdr:cNvSpPr>
      </xdr:nvSpPr>
      <xdr:spPr bwMode="auto">
        <a:xfrm>
          <a:off x="2886075" y="74199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11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12" name="AutoShape 25"/>
        <xdr:cNvSpPr>
          <a:spLocks/>
        </xdr:cNvSpPr>
      </xdr:nvSpPr>
      <xdr:spPr bwMode="auto">
        <a:xfrm>
          <a:off x="2886075" y="90582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13" name="AutoShape 26"/>
        <xdr:cNvSpPr>
          <a:spLocks/>
        </xdr:cNvSpPr>
      </xdr:nvSpPr>
      <xdr:spPr bwMode="auto">
        <a:xfrm>
          <a:off x="1724025" y="2914650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4" name="AutoShape 27"/>
        <xdr:cNvSpPr>
          <a:spLocks/>
        </xdr:cNvSpPr>
      </xdr:nvSpPr>
      <xdr:spPr bwMode="auto">
        <a:xfrm>
          <a:off x="1714500" y="5172075"/>
          <a:ext cx="76200" cy="43243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15" name="AutoShape 15"/>
        <xdr:cNvSpPr>
          <a:spLocks/>
        </xdr:cNvSpPr>
      </xdr:nvSpPr>
      <xdr:spPr bwMode="auto">
        <a:xfrm>
          <a:off x="2876550" y="1266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16" name="AutoShape 16"/>
        <xdr:cNvSpPr>
          <a:spLocks/>
        </xdr:cNvSpPr>
      </xdr:nvSpPr>
      <xdr:spPr bwMode="auto">
        <a:xfrm>
          <a:off x="2886075" y="200025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17" name="AutoShape 17"/>
        <xdr:cNvSpPr>
          <a:spLocks/>
        </xdr:cNvSpPr>
      </xdr:nvSpPr>
      <xdr:spPr bwMode="auto">
        <a:xfrm>
          <a:off x="2886075" y="27146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18" name="AutoShape 18"/>
        <xdr:cNvSpPr>
          <a:spLocks/>
        </xdr:cNvSpPr>
      </xdr:nvSpPr>
      <xdr:spPr bwMode="auto">
        <a:xfrm>
          <a:off x="2886075" y="342900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2886075" y="41433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2886075" y="49625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21" name="AutoShape 21"/>
        <xdr:cNvSpPr>
          <a:spLocks/>
        </xdr:cNvSpPr>
      </xdr:nvSpPr>
      <xdr:spPr bwMode="auto">
        <a:xfrm>
          <a:off x="2886075" y="57816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22" name="AutoShape 22"/>
        <xdr:cNvSpPr>
          <a:spLocks/>
        </xdr:cNvSpPr>
      </xdr:nvSpPr>
      <xdr:spPr bwMode="auto">
        <a:xfrm>
          <a:off x="2886075" y="6600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23" name="AutoShape 23"/>
        <xdr:cNvSpPr>
          <a:spLocks/>
        </xdr:cNvSpPr>
      </xdr:nvSpPr>
      <xdr:spPr bwMode="auto">
        <a:xfrm>
          <a:off x="2886075" y="74199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24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25" name="AutoShape 25"/>
        <xdr:cNvSpPr>
          <a:spLocks/>
        </xdr:cNvSpPr>
      </xdr:nvSpPr>
      <xdr:spPr bwMode="auto">
        <a:xfrm>
          <a:off x="2886075" y="90582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26" name="AutoShape 26"/>
        <xdr:cNvSpPr>
          <a:spLocks/>
        </xdr:cNvSpPr>
      </xdr:nvSpPr>
      <xdr:spPr bwMode="auto">
        <a:xfrm>
          <a:off x="1724025" y="2914650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27" name="AutoShape 27"/>
        <xdr:cNvSpPr>
          <a:spLocks/>
        </xdr:cNvSpPr>
      </xdr:nvSpPr>
      <xdr:spPr bwMode="auto">
        <a:xfrm>
          <a:off x="1714500" y="5172075"/>
          <a:ext cx="76200" cy="43243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28" name="AutoShape 15"/>
        <xdr:cNvSpPr>
          <a:spLocks/>
        </xdr:cNvSpPr>
      </xdr:nvSpPr>
      <xdr:spPr bwMode="auto">
        <a:xfrm>
          <a:off x="2876550" y="12954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29" name="AutoShape 16"/>
        <xdr:cNvSpPr>
          <a:spLocks/>
        </xdr:cNvSpPr>
      </xdr:nvSpPr>
      <xdr:spPr bwMode="auto">
        <a:xfrm>
          <a:off x="2886075" y="20383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30" name="AutoShape 17"/>
        <xdr:cNvSpPr>
          <a:spLocks/>
        </xdr:cNvSpPr>
      </xdr:nvSpPr>
      <xdr:spPr bwMode="auto">
        <a:xfrm>
          <a:off x="2886075" y="27717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31" name="AutoShape 18"/>
        <xdr:cNvSpPr>
          <a:spLocks/>
        </xdr:cNvSpPr>
      </xdr:nvSpPr>
      <xdr:spPr bwMode="auto">
        <a:xfrm>
          <a:off x="2886075" y="35052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32" name="AutoShape 19"/>
        <xdr:cNvSpPr>
          <a:spLocks/>
        </xdr:cNvSpPr>
      </xdr:nvSpPr>
      <xdr:spPr bwMode="auto">
        <a:xfrm>
          <a:off x="2886075" y="423862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33" name="AutoShape 20"/>
        <xdr:cNvSpPr>
          <a:spLocks/>
        </xdr:cNvSpPr>
      </xdr:nvSpPr>
      <xdr:spPr bwMode="auto">
        <a:xfrm>
          <a:off x="2886075" y="50863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34" name="AutoShape 21"/>
        <xdr:cNvSpPr>
          <a:spLocks/>
        </xdr:cNvSpPr>
      </xdr:nvSpPr>
      <xdr:spPr bwMode="auto">
        <a:xfrm>
          <a:off x="2886075" y="59340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35" name="AutoShape 22"/>
        <xdr:cNvSpPr>
          <a:spLocks/>
        </xdr:cNvSpPr>
      </xdr:nvSpPr>
      <xdr:spPr bwMode="auto">
        <a:xfrm>
          <a:off x="2886075" y="67818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36" name="AutoShape 23"/>
        <xdr:cNvSpPr>
          <a:spLocks/>
        </xdr:cNvSpPr>
      </xdr:nvSpPr>
      <xdr:spPr bwMode="auto">
        <a:xfrm>
          <a:off x="2886075" y="762952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37" name="AutoShape 24"/>
        <xdr:cNvSpPr>
          <a:spLocks/>
        </xdr:cNvSpPr>
      </xdr:nvSpPr>
      <xdr:spPr bwMode="auto">
        <a:xfrm>
          <a:off x="2886075" y="84772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38" name="AutoShape 25"/>
        <xdr:cNvSpPr>
          <a:spLocks/>
        </xdr:cNvSpPr>
      </xdr:nvSpPr>
      <xdr:spPr bwMode="auto">
        <a:xfrm>
          <a:off x="2886075" y="93249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39" name="AutoShape 26"/>
        <xdr:cNvSpPr>
          <a:spLocks/>
        </xdr:cNvSpPr>
      </xdr:nvSpPr>
      <xdr:spPr bwMode="auto">
        <a:xfrm>
          <a:off x="1724025" y="2971800"/>
          <a:ext cx="76200" cy="876300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40" name="AutoShape 27"/>
        <xdr:cNvSpPr>
          <a:spLocks/>
        </xdr:cNvSpPr>
      </xdr:nvSpPr>
      <xdr:spPr bwMode="auto">
        <a:xfrm>
          <a:off x="1714500" y="5305425"/>
          <a:ext cx="76200" cy="44767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41" name="AutoShape 15"/>
        <xdr:cNvSpPr>
          <a:spLocks/>
        </xdr:cNvSpPr>
      </xdr:nvSpPr>
      <xdr:spPr bwMode="auto">
        <a:xfrm>
          <a:off x="2876550" y="12954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42" name="AutoShape 16"/>
        <xdr:cNvSpPr>
          <a:spLocks/>
        </xdr:cNvSpPr>
      </xdr:nvSpPr>
      <xdr:spPr bwMode="auto">
        <a:xfrm>
          <a:off x="2886075" y="20383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43" name="AutoShape 17"/>
        <xdr:cNvSpPr>
          <a:spLocks/>
        </xdr:cNvSpPr>
      </xdr:nvSpPr>
      <xdr:spPr bwMode="auto">
        <a:xfrm>
          <a:off x="2886075" y="27717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44" name="AutoShape 18"/>
        <xdr:cNvSpPr>
          <a:spLocks/>
        </xdr:cNvSpPr>
      </xdr:nvSpPr>
      <xdr:spPr bwMode="auto">
        <a:xfrm>
          <a:off x="2886075" y="35052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45" name="AutoShape 19"/>
        <xdr:cNvSpPr>
          <a:spLocks/>
        </xdr:cNvSpPr>
      </xdr:nvSpPr>
      <xdr:spPr bwMode="auto">
        <a:xfrm>
          <a:off x="2886075" y="423862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46" name="AutoShape 20"/>
        <xdr:cNvSpPr>
          <a:spLocks/>
        </xdr:cNvSpPr>
      </xdr:nvSpPr>
      <xdr:spPr bwMode="auto">
        <a:xfrm>
          <a:off x="2886075" y="50863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47" name="AutoShape 21"/>
        <xdr:cNvSpPr>
          <a:spLocks/>
        </xdr:cNvSpPr>
      </xdr:nvSpPr>
      <xdr:spPr bwMode="auto">
        <a:xfrm>
          <a:off x="2886075" y="59340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48" name="AutoShape 22"/>
        <xdr:cNvSpPr>
          <a:spLocks/>
        </xdr:cNvSpPr>
      </xdr:nvSpPr>
      <xdr:spPr bwMode="auto">
        <a:xfrm>
          <a:off x="2886075" y="67818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49" name="AutoShape 23"/>
        <xdr:cNvSpPr>
          <a:spLocks/>
        </xdr:cNvSpPr>
      </xdr:nvSpPr>
      <xdr:spPr bwMode="auto">
        <a:xfrm>
          <a:off x="2886075" y="762952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50" name="AutoShape 24"/>
        <xdr:cNvSpPr>
          <a:spLocks/>
        </xdr:cNvSpPr>
      </xdr:nvSpPr>
      <xdr:spPr bwMode="auto">
        <a:xfrm>
          <a:off x="2886075" y="84772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51" name="AutoShape 25"/>
        <xdr:cNvSpPr>
          <a:spLocks/>
        </xdr:cNvSpPr>
      </xdr:nvSpPr>
      <xdr:spPr bwMode="auto">
        <a:xfrm>
          <a:off x="2886075" y="93249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52" name="AutoShape 26"/>
        <xdr:cNvSpPr>
          <a:spLocks/>
        </xdr:cNvSpPr>
      </xdr:nvSpPr>
      <xdr:spPr bwMode="auto">
        <a:xfrm>
          <a:off x="1724025" y="2971800"/>
          <a:ext cx="76200" cy="876300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53" name="AutoShape 27"/>
        <xdr:cNvSpPr>
          <a:spLocks/>
        </xdr:cNvSpPr>
      </xdr:nvSpPr>
      <xdr:spPr bwMode="auto">
        <a:xfrm>
          <a:off x="1714500" y="5305425"/>
          <a:ext cx="76200" cy="44767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420600" y="2276475"/>
          <a:ext cx="76200" cy="84772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13515975" y="2390775"/>
          <a:ext cx="76200" cy="98107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13515975" y="2390775"/>
          <a:ext cx="76200" cy="98107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sqref="A1:C1"/>
    </sheetView>
  </sheetViews>
  <sheetFormatPr defaultRowHeight="13.5"/>
  <cols>
    <col min="1" max="1" width="3.75" style="139" customWidth="1"/>
    <col min="2" max="2" width="2.75" style="139" customWidth="1"/>
    <col min="3" max="3" width="28.25" style="139" customWidth="1"/>
    <col min="4" max="256" width="9" style="139"/>
    <col min="257" max="257" width="3.75" style="139" customWidth="1"/>
    <col min="258" max="258" width="2.75" style="139" customWidth="1"/>
    <col min="259" max="259" width="28.25" style="139" customWidth="1"/>
    <col min="260" max="512" width="9" style="139"/>
    <col min="513" max="513" width="3.75" style="139" customWidth="1"/>
    <col min="514" max="514" width="2.75" style="139" customWidth="1"/>
    <col min="515" max="515" width="28.25" style="139" customWidth="1"/>
    <col min="516" max="768" width="9" style="139"/>
    <col min="769" max="769" width="3.75" style="139" customWidth="1"/>
    <col min="770" max="770" width="2.75" style="139" customWidth="1"/>
    <col min="771" max="771" width="28.25" style="139" customWidth="1"/>
    <col min="772" max="1024" width="9" style="139"/>
    <col min="1025" max="1025" width="3.75" style="139" customWidth="1"/>
    <col min="1026" max="1026" width="2.75" style="139" customWidth="1"/>
    <col min="1027" max="1027" width="28.25" style="139" customWidth="1"/>
    <col min="1028" max="1280" width="9" style="139"/>
    <col min="1281" max="1281" width="3.75" style="139" customWidth="1"/>
    <col min="1282" max="1282" width="2.75" style="139" customWidth="1"/>
    <col min="1283" max="1283" width="28.25" style="139" customWidth="1"/>
    <col min="1284" max="1536" width="9" style="139"/>
    <col min="1537" max="1537" width="3.75" style="139" customWidth="1"/>
    <col min="1538" max="1538" width="2.75" style="139" customWidth="1"/>
    <col min="1539" max="1539" width="28.25" style="139" customWidth="1"/>
    <col min="1540" max="1792" width="9" style="139"/>
    <col min="1793" max="1793" width="3.75" style="139" customWidth="1"/>
    <col min="1794" max="1794" width="2.75" style="139" customWidth="1"/>
    <col min="1795" max="1795" width="28.25" style="139" customWidth="1"/>
    <col min="1796" max="2048" width="9" style="139"/>
    <col min="2049" max="2049" width="3.75" style="139" customWidth="1"/>
    <col min="2050" max="2050" width="2.75" style="139" customWidth="1"/>
    <col min="2051" max="2051" width="28.25" style="139" customWidth="1"/>
    <col min="2052" max="2304" width="9" style="139"/>
    <col min="2305" max="2305" width="3.75" style="139" customWidth="1"/>
    <col min="2306" max="2306" width="2.75" style="139" customWidth="1"/>
    <col min="2307" max="2307" width="28.25" style="139" customWidth="1"/>
    <col min="2308" max="2560" width="9" style="139"/>
    <col min="2561" max="2561" width="3.75" style="139" customWidth="1"/>
    <col min="2562" max="2562" width="2.75" style="139" customWidth="1"/>
    <col min="2563" max="2563" width="28.25" style="139" customWidth="1"/>
    <col min="2564" max="2816" width="9" style="139"/>
    <col min="2817" max="2817" width="3.75" style="139" customWidth="1"/>
    <col min="2818" max="2818" width="2.75" style="139" customWidth="1"/>
    <col min="2819" max="2819" width="28.25" style="139" customWidth="1"/>
    <col min="2820" max="3072" width="9" style="139"/>
    <col min="3073" max="3073" width="3.75" style="139" customWidth="1"/>
    <col min="3074" max="3074" width="2.75" style="139" customWidth="1"/>
    <col min="3075" max="3075" width="28.25" style="139" customWidth="1"/>
    <col min="3076" max="3328" width="9" style="139"/>
    <col min="3329" max="3329" width="3.75" style="139" customWidth="1"/>
    <col min="3330" max="3330" width="2.75" style="139" customWidth="1"/>
    <col min="3331" max="3331" width="28.25" style="139" customWidth="1"/>
    <col min="3332" max="3584" width="9" style="139"/>
    <col min="3585" max="3585" width="3.75" style="139" customWidth="1"/>
    <col min="3586" max="3586" width="2.75" style="139" customWidth="1"/>
    <col min="3587" max="3587" width="28.25" style="139" customWidth="1"/>
    <col min="3588" max="3840" width="9" style="139"/>
    <col min="3841" max="3841" width="3.75" style="139" customWidth="1"/>
    <col min="3842" max="3842" width="2.75" style="139" customWidth="1"/>
    <col min="3843" max="3843" width="28.25" style="139" customWidth="1"/>
    <col min="3844" max="4096" width="9" style="139"/>
    <col min="4097" max="4097" width="3.75" style="139" customWidth="1"/>
    <col min="4098" max="4098" width="2.75" style="139" customWidth="1"/>
    <col min="4099" max="4099" width="28.25" style="139" customWidth="1"/>
    <col min="4100" max="4352" width="9" style="139"/>
    <col min="4353" max="4353" width="3.75" style="139" customWidth="1"/>
    <col min="4354" max="4354" width="2.75" style="139" customWidth="1"/>
    <col min="4355" max="4355" width="28.25" style="139" customWidth="1"/>
    <col min="4356" max="4608" width="9" style="139"/>
    <col min="4609" max="4609" width="3.75" style="139" customWidth="1"/>
    <col min="4610" max="4610" width="2.75" style="139" customWidth="1"/>
    <col min="4611" max="4611" width="28.25" style="139" customWidth="1"/>
    <col min="4612" max="4864" width="9" style="139"/>
    <col min="4865" max="4865" width="3.75" style="139" customWidth="1"/>
    <col min="4866" max="4866" width="2.75" style="139" customWidth="1"/>
    <col min="4867" max="4867" width="28.25" style="139" customWidth="1"/>
    <col min="4868" max="5120" width="9" style="139"/>
    <col min="5121" max="5121" width="3.75" style="139" customWidth="1"/>
    <col min="5122" max="5122" width="2.75" style="139" customWidth="1"/>
    <col min="5123" max="5123" width="28.25" style="139" customWidth="1"/>
    <col min="5124" max="5376" width="9" style="139"/>
    <col min="5377" max="5377" width="3.75" style="139" customWidth="1"/>
    <col min="5378" max="5378" width="2.75" style="139" customWidth="1"/>
    <col min="5379" max="5379" width="28.25" style="139" customWidth="1"/>
    <col min="5380" max="5632" width="9" style="139"/>
    <col min="5633" max="5633" width="3.75" style="139" customWidth="1"/>
    <col min="5634" max="5634" width="2.75" style="139" customWidth="1"/>
    <col min="5635" max="5635" width="28.25" style="139" customWidth="1"/>
    <col min="5636" max="5888" width="9" style="139"/>
    <col min="5889" max="5889" width="3.75" style="139" customWidth="1"/>
    <col min="5890" max="5890" width="2.75" style="139" customWidth="1"/>
    <col min="5891" max="5891" width="28.25" style="139" customWidth="1"/>
    <col min="5892" max="6144" width="9" style="139"/>
    <col min="6145" max="6145" width="3.75" style="139" customWidth="1"/>
    <col min="6146" max="6146" width="2.75" style="139" customWidth="1"/>
    <col min="6147" max="6147" width="28.25" style="139" customWidth="1"/>
    <col min="6148" max="6400" width="9" style="139"/>
    <col min="6401" max="6401" width="3.75" style="139" customWidth="1"/>
    <col min="6402" max="6402" width="2.75" style="139" customWidth="1"/>
    <col min="6403" max="6403" width="28.25" style="139" customWidth="1"/>
    <col min="6404" max="6656" width="9" style="139"/>
    <col min="6657" max="6657" width="3.75" style="139" customWidth="1"/>
    <col min="6658" max="6658" width="2.75" style="139" customWidth="1"/>
    <col min="6659" max="6659" width="28.25" style="139" customWidth="1"/>
    <col min="6660" max="6912" width="9" style="139"/>
    <col min="6913" max="6913" width="3.75" style="139" customWidth="1"/>
    <col min="6914" max="6914" width="2.75" style="139" customWidth="1"/>
    <col min="6915" max="6915" width="28.25" style="139" customWidth="1"/>
    <col min="6916" max="7168" width="9" style="139"/>
    <col min="7169" max="7169" width="3.75" style="139" customWidth="1"/>
    <col min="7170" max="7170" width="2.75" style="139" customWidth="1"/>
    <col min="7171" max="7171" width="28.25" style="139" customWidth="1"/>
    <col min="7172" max="7424" width="9" style="139"/>
    <col min="7425" max="7425" width="3.75" style="139" customWidth="1"/>
    <col min="7426" max="7426" width="2.75" style="139" customWidth="1"/>
    <col min="7427" max="7427" width="28.25" style="139" customWidth="1"/>
    <col min="7428" max="7680" width="9" style="139"/>
    <col min="7681" max="7681" width="3.75" style="139" customWidth="1"/>
    <col min="7682" max="7682" width="2.75" style="139" customWidth="1"/>
    <col min="7683" max="7683" width="28.25" style="139" customWidth="1"/>
    <col min="7684" max="7936" width="9" style="139"/>
    <col min="7937" max="7937" width="3.75" style="139" customWidth="1"/>
    <col min="7938" max="7938" width="2.75" style="139" customWidth="1"/>
    <col min="7939" max="7939" width="28.25" style="139" customWidth="1"/>
    <col min="7940" max="8192" width="9" style="139"/>
    <col min="8193" max="8193" width="3.75" style="139" customWidth="1"/>
    <col min="8194" max="8194" width="2.75" style="139" customWidth="1"/>
    <col min="8195" max="8195" width="28.25" style="139" customWidth="1"/>
    <col min="8196" max="8448" width="9" style="139"/>
    <col min="8449" max="8449" width="3.75" style="139" customWidth="1"/>
    <col min="8450" max="8450" width="2.75" style="139" customWidth="1"/>
    <col min="8451" max="8451" width="28.25" style="139" customWidth="1"/>
    <col min="8452" max="8704" width="9" style="139"/>
    <col min="8705" max="8705" width="3.75" style="139" customWidth="1"/>
    <col min="8706" max="8706" width="2.75" style="139" customWidth="1"/>
    <col min="8707" max="8707" width="28.25" style="139" customWidth="1"/>
    <col min="8708" max="8960" width="9" style="139"/>
    <col min="8961" max="8961" width="3.75" style="139" customWidth="1"/>
    <col min="8962" max="8962" width="2.75" style="139" customWidth="1"/>
    <col min="8963" max="8963" width="28.25" style="139" customWidth="1"/>
    <col min="8964" max="9216" width="9" style="139"/>
    <col min="9217" max="9217" width="3.75" style="139" customWidth="1"/>
    <col min="9218" max="9218" width="2.75" style="139" customWidth="1"/>
    <col min="9219" max="9219" width="28.25" style="139" customWidth="1"/>
    <col min="9220" max="9472" width="9" style="139"/>
    <col min="9473" max="9473" width="3.75" style="139" customWidth="1"/>
    <col min="9474" max="9474" width="2.75" style="139" customWidth="1"/>
    <col min="9475" max="9475" width="28.25" style="139" customWidth="1"/>
    <col min="9476" max="9728" width="9" style="139"/>
    <col min="9729" max="9729" width="3.75" style="139" customWidth="1"/>
    <col min="9730" max="9730" width="2.75" style="139" customWidth="1"/>
    <col min="9731" max="9731" width="28.25" style="139" customWidth="1"/>
    <col min="9732" max="9984" width="9" style="139"/>
    <col min="9985" max="9985" width="3.75" style="139" customWidth="1"/>
    <col min="9986" max="9986" width="2.75" style="139" customWidth="1"/>
    <col min="9987" max="9987" width="28.25" style="139" customWidth="1"/>
    <col min="9988" max="10240" width="9" style="139"/>
    <col min="10241" max="10241" width="3.75" style="139" customWidth="1"/>
    <col min="10242" max="10242" width="2.75" style="139" customWidth="1"/>
    <col min="10243" max="10243" width="28.25" style="139" customWidth="1"/>
    <col min="10244" max="10496" width="9" style="139"/>
    <col min="10497" max="10497" width="3.75" style="139" customWidth="1"/>
    <col min="10498" max="10498" width="2.75" style="139" customWidth="1"/>
    <col min="10499" max="10499" width="28.25" style="139" customWidth="1"/>
    <col min="10500" max="10752" width="9" style="139"/>
    <col min="10753" max="10753" width="3.75" style="139" customWidth="1"/>
    <col min="10754" max="10754" width="2.75" style="139" customWidth="1"/>
    <col min="10755" max="10755" width="28.25" style="139" customWidth="1"/>
    <col min="10756" max="11008" width="9" style="139"/>
    <col min="11009" max="11009" width="3.75" style="139" customWidth="1"/>
    <col min="11010" max="11010" width="2.75" style="139" customWidth="1"/>
    <col min="11011" max="11011" width="28.25" style="139" customWidth="1"/>
    <col min="11012" max="11264" width="9" style="139"/>
    <col min="11265" max="11265" width="3.75" style="139" customWidth="1"/>
    <col min="11266" max="11266" width="2.75" style="139" customWidth="1"/>
    <col min="11267" max="11267" width="28.25" style="139" customWidth="1"/>
    <col min="11268" max="11520" width="9" style="139"/>
    <col min="11521" max="11521" width="3.75" style="139" customWidth="1"/>
    <col min="11522" max="11522" width="2.75" style="139" customWidth="1"/>
    <col min="11523" max="11523" width="28.25" style="139" customWidth="1"/>
    <col min="11524" max="11776" width="9" style="139"/>
    <col min="11777" max="11777" width="3.75" style="139" customWidth="1"/>
    <col min="11778" max="11778" width="2.75" style="139" customWidth="1"/>
    <col min="11779" max="11779" width="28.25" style="139" customWidth="1"/>
    <col min="11780" max="12032" width="9" style="139"/>
    <col min="12033" max="12033" width="3.75" style="139" customWidth="1"/>
    <col min="12034" max="12034" width="2.75" style="139" customWidth="1"/>
    <col min="12035" max="12035" width="28.25" style="139" customWidth="1"/>
    <col min="12036" max="12288" width="9" style="139"/>
    <col min="12289" max="12289" width="3.75" style="139" customWidth="1"/>
    <col min="12290" max="12290" width="2.75" style="139" customWidth="1"/>
    <col min="12291" max="12291" width="28.25" style="139" customWidth="1"/>
    <col min="12292" max="12544" width="9" style="139"/>
    <col min="12545" max="12545" width="3.75" style="139" customWidth="1"/>
    <col min="12546" max="12546" width="2.75" style="139" customWidth="1"/>
    <col min="12547" max="12547" width="28.25" style="139" customWidth="1"/>
    <col min="12548" max="12800" width="9" style="139"/>
    <col min="12801" max="12801" width="3.75" style="139" customWidth="1"/>
    <col min="12802" max="12802" width="2.75" style="139" customWidth="1"/>
    <col min="12803" max="12803" width="28.25" style="139" customWidth="1"/>
    <col min="12804" max="13056" width="9" style="139"/>
    <col min="13057" max="13057" width="3.75" style="139" customWidth="1"/>
    <col min="13058" max="13058" width="2.75" style="139" customWidth="1"/>
    <col min="13059" max="13059" width="28.25" style="139" customWidth="1"/>
    <col min="13060" max="13312" width="9" style="139"/>
    <col min="13313" max="13313" width="3.75" style="139" customWidth="1"/>
    <col min="13314" max="13314" width="2.75" style="139" customWidth="1"/>
    <col min="13315" max="13315" width="28.25" style="139" customWidth="1"/>
    <col min="13316" max="13568" width="9" style="139"/>
    <col min="13569" max="13569" width="3.75" style="139" customWidth="1"/>
    <col min="13570" max="13570" width="2.75" style="139" customWidth="1"/>
    <col min="13571" max="13571" width="28.25" style="139" customWidth="1"/>
    <col min="13572" max="13824" width="9" style="139"/>
    <col min="13825" max="13825" width="3.75" style="139" customWidth="1"/>
    <col min="13826" max="13826" width="2.75" style="139" customWidth="1"/>
    <col min="13827" max="13827" width="28.25" style="139" customWidth="1"/>
    <col min="13828" max="14080" width="9" style="139"/>
    <col min="14081" max="14081" width="3.75" style="139" customWidth="1"/>
    <col min="14082" max="14082" width="2.75" style="139" customWidth="1"/>
    <col min="14083" max="14083" width="28.25" style="139" customWidth="1"/>
    <col min="14084" max="14336" width="9" style="139"/>
    <col min="14337" max="14337" width="3.75" style="139" customWidth="1"/>
    <col min="14338" max="14338" width="2.75" style="139" customWidth="1"/>
    <col min="14339" max="14339" width="28.25" style="139" customWidth="1"/>
    <col min="14340" max="14592" width="9" style="139"/>
    <col min="14593" max="14593" width="3.75" style="139" customWidth="1"/>
    <col min="14594" max="14594" width="2.75" style="139" customWidth="1"/>
    <col min="14595" max="14595" width="28.25" style="139" customWidth="1"/>
    <col min="14596" max="14848" width="9" style="139"/>
    <col min="14849" max="14849" width="3.75" style="139" customWidth="1"/>
    <col min="14850" max="14850" width="2.75" style="139" customWidth="1"/>
    <col min="14851" max="14851" width="28.25" style="139" customWidth="1"/>
    <col min="14852" max="15104" width="9" style="139"/>
    <col min="15105" max="15105" width="3.75" style="139" customWidth="1"/>
    <col min="15106" max="15106" width="2.75" style="139" customWidth="1"/>
    <col min="15107" max="15107" width="28.25" style="139" customWidth="1"/>
    <col min="15108" max="15360" width="9" style="139"/>
    <col min="15361" max="15361" width="3.75" style="139" customWidth="1"/>
    <col min="15362" max="15362" width="2.75" style="139" customWidth="1"/>
    <col min="15363" max="15363" width="28.25" style="139" customWidth="1"/>
    <col min="15364" max="15616" width="9" style="139"/>
    <col min="15617" max="15617" width="3.75" style="139" customWidth="1"/>
    <col min="15618" max="15618" width="2.75" style="139" customWidth="1"/>
    <col min="15619" max="15619" width="28.25" style="139" customWidth="1"/>
    <col min="15620" max="15872" width="9" style="139"/>
    <col min="15873" max="15873" width="3.75" style="139" customWidth="1"/>
    <col min="15874" max="15874" width="2.75" style="139" customWidth="1"/>
    <col min="15875" max="15875" width="28.25" style="139" customWidth="1"/>
    <col min="15876" max="16128" width="9" style="139"/>
    <col min="16129" max="16129" width="3.75" style="139" customWidth="1"/>
    <col min="16130" max="16130" width="2.75" style="139" customWidth="1"/>
    <col min="16131" max="16131" width="28.25" style="139" customWidth="1"/>
    <col min="16132" max="16384" width="9" style="139"/>
  </cols>
  <sheetData>
    <row r="1" spans="1:3" ht="19.5" customHeight="1">
      <c r="A1" s="481" t="s">
        <v>416</v>
      </c>
      <c r="B1" s="482"/>
      <c r="C1" s="482"/>
    </row>
    <row r="2" spans="1:3" ht="14.25">
      <c r="A2" s="140"/>
      <c r="B2" s="141"/>
      <c r="C2" s="141"/>
    </row>
    <row r="3" spans="1:3" ht="14.25">
      <c r="A3" s="142">
        <v>102</v>
      </c>
      <c r="B3" s="143"/>
      <c r="C3" s="143" t="s">
        <v>417</v>
      </c>
    </row>
    <row r="4" spans="1:3" ht="14.25">
      <c r="A4" s="142"/>
      <c r="B4" s="144" t="s">
        <v>418</v>
      </c>
      <c r="C4" s="145" t="s">
        <v>419</v>
      </c>
    </row>
    <row r="5" spans="1:3" ht="14.25">
      <c r="A5" s="142"/>
      <c r="B5" s="144" t="s">
        <v>420</v>
      </c>
      <c r="C5" s="145" t="s">
        <v>421</v>
      </c>
    </row>
    <row r="6" spans="1:3" ht="14.25">
      <c r="A6" s="142"/>
      <c r="B6" s="144" t="s">
        <v>422</v>
      </c>
      <c r="C6" s="145" t="s">
        <v>423</v>
      </c>
    </row>
    <row r="7" spans="1:3" ht="14.25">
      <c r="A7" s="142"/>
      <c r="B7" s="144" t="s">
        <v>424</v>
      </c>
      <c r="C7" s="145" t="s">
        <v>425</v>
      </c>
    </row>
    <row r="8" spans="1:3" ht="14.25">
      <c r="A8" s="142">
        <v>103</v>
      </c>
      <c r="B8" s="143"/>
      <c r="C8" s="145" t="s">
        <v>426</v>
      </c>
    </row>
    <row r="9" spans="1:3" ht="14.25">
      <c r="A9" s="142"/>
      <c r="B9" s="144" t="s">
        <v>418</v>
      </c>
      <c r="C9" s="143" t="s">
        <v>427</v>
      </c>
    </row>
    <row r="10" spans="1:3" ht="14.25">
      <c r="A10" s="142"/>
      <c r="B10" s="144" t="s">
        <v>420</v>
      </c>
      <c r="C10" s="143" t="s">
        <v>428</v>
      </c>
    </row>
    <row r="11" spans="1:3" ht="14.25">
      <c r="A11" s="142">
        <v>104</v>
      </c>
      <c r="B11" s="143"/>
      <c r="C11" s="145" t="s">
        <v>429</v>
      </c>
    </row>
    <row r="12" spans="1:3" ht="14.25">
      <c r="A12" s="142">
        <v>105</v>
      </c>
      <c r="B12" s="143"/>
      <c r="C12" s="143" t="s">
        <v>430</v>
      </c>
    </row>
    <row r="13" spans="1:3" ht="14.25">
      <c r="A13" s="142"/>
      <c r="B13" s="144" t="s">
        <v>418</v>
      </c>
      <c r="C13" s="145" t="s">
        <v>431</v>
      </c>
    </row>
    <row r="14" spans="1:3" ht="14.25">
      <c r="A14" s="142"/>
      <c r="B14" s="144" t="s">
        <v>420</v>
      </c>
      <c r="C14" s="145" t="s">
        <v>432</v>
      </c>
    </row>
    <row r="15" spans="1:3" ht="14.25">
      <c r="A15" s="142"/>
      <c r="B15" s="144" t="s">
        <v>422</v>
      </c>
      <c r="C15" s="623" t="s">
        <v>562</v>
      </c>
    </row>
    <row r="16" spans="1:3" ht="14.25">
      <c r="A16" s="142"/>
      <c r="B16" s="144"/>
      <c r="C16" s="623" t="s">
        <v>563</v>
      </c>
    </row>
    <row r="17" spans="1:3" ht="14.25">
      <c r="A17" s="142"/>
      <c r="B17" s="144"/>
      <c r="C17" s="623" t="s">
        <v>564</v>
      </c>
    </row>
    <row r="18" spans="1:3" ht="14.25">
      <c r="A18" s="142"/>
      <c r="B18" s="144" t="s">
        <v>424</v>
      </c>
      <c r="C18" s="145" t="s">
        <v>433</v>
      </c>
    </row>
  </sheetData>
  <mergeCells count="1">
    <mergeCell ref="A1:C1"/>
  </mergeCells>
  <phoneticPr fontId="2"/>
  <hyperlinks>
    <hyperlink ref="C4" location="'102(1)'!A1" display="発電実績"/>
    <hyperlink ref="C5" location="'102(2)'!A1" display="水系別包蔵水力一覧"/>
    <hyperlink ref="C6" location="'102(3)'!A1" display="電灯及び電力需要"/>
    <hyperlink ref="C7" location="'102(4)'!A1" display="発電所設備概要"/>
    <hyperlink ref="C8" location="'103(1)(2)'!A1" display="都市ガス"/>
    <hyperlink ref="C11" location="'104'!A1" display="液化石油ガス（プロパンガス）販売状況"/>
    <hyperlink ref="C13" location="'105(1)'!A1" display="市町村別水道普及状況"/>
    <hyperlink ref="C14" location="'105(2)'!A1" display="上 水 道"/>
    <hyperlink ref="C18" location="'105(4)'!A1" display="専用水道"/>
    <hyperlink ref="C15" location="'105(3)-1 '!A1" display="簡易水道 -1"/>
    <hyperlink ref="C16" location="'105(3)-2 '!A1" display="簡易水道 -2"/>
    <hyperlink ref="C17" location="'105(3)-3 '!A1" display="簡易水道 -3"/>
  </hyperlink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Normal="90" zoomScaleSheetLayoutView="100" workbookViewId="0">
      <selection activeCell="B2" sqref="B2:I2"/>
    </sheetView>
  </sheetViews>
  <sheetFormatPr defaultRowHeight="13.5"/>
  <cols>
    <col min="1" max="1" width="9" style="85"/>
    <col min="2" max="2" width="11.625" style="85" customWidth="1"/>
    <col min="3" max="3" width="15" style="85" customWidth="1"/>
    <col min="4" max="9" width="11.125" style="85" customWidth="1"/>
    <col min="10" max="10" width="2" style="85" customWidth="1"/>
    <col min="11" max="11" width="11.625" style="85" customWidth="1"/>
    <col min="12" max="12" width="15" style="85" customWidth="1"/>
    <col min="13" max="18" width="11.125" style="85" customWidth="1"/>
    <col min="19" max="257" width="9" style="85"/>
    <col min="258" max="258" width="11.625" style="85" customWidth="1"/>
    <col min="259" max="259" width="15" style="85" customWidth="1"/>
    <col min="260" max="265" width="11.125" style="85" customWidth="1"/>
    <col min="266" max="266" width="2" style="85" customWidth="1"/>
    <col min="267" max="267" width="11.625" style="85" customWidth="1"/>
    <col min="268" max="268" width="15" style="85" customWidth="1"/>
    <col min="269" max="274" width="11.125" style="85" customWidth="1"/>
    <col min="275" max="513" width="9" style="85"/>
    <col min="514" max="514" width="11.625" style="85" customWidth="1"/>
    <col min="515" max="515" width="15" style="85" customWidth="1"/>
    <col min="516" max="521" width="11.125" style="85" customWidth="1"/>
    <col min="522" max="522" width="2" style="85" customWidth="1"/>
    <col min="523" max="523" width="11.625" style="85" customWidth="1"/>
    <col min="524" max="524" width="15" style="85" customWidth="1"/>
    <col min="525" max="530" width="11.125" style="85" customWidth="1"/>
    <col min="531" max="769" width="9" style="85"/>
    <col min="770" max="770" width="11.625" style="85" customWidth="1"/>
    <col min="771" max="771" width="15" style="85" customWidth="1"/>
    <col min="772" max="777" width="11.125" style="85" customWidth="1"/>
    <col min="778" max="778" width="2" style="85" customWidth="1"/>
    <col min="779" max="779" width="11.625" style="85" customWidth="1"/>
    <col min="780" max="780" width="15" style="85" customWidth="1"/>
    <col min="781" max="786" width="11.125" style="85" customWidth="1"/>
    <col min="787" max="1025" width="9" style="85"/>
    <col min="1026" max="1026" width="11.625" style="85" customWidth="1"/>
    <col min="1027" max="1027" width="15" style="85" customWidth="1"/>
    <col min="1028" max="1033" width="11.125" style="85" customWidth="1"/>
    <col min="1034" max="1034" width="2" style="85" customWidth="1"/>
    <col min="1035" max="1035" width="11.625" style="85" customWidth="1"/>
    <col min="1036" max="1036" width="15" style="85" customWidth="1"/>
    <col min="1037" max="1042" width="11.125" style="85" customWidth="1"/>
    <col min="1043" max="1281" width="9" style="85"/>
    <col min="1282" max="1282" width="11.625" style="85" customWidth="1"/>
    <col min="1283" max="1283" width="15" style="85" customWidth="1"/>
    <col min="1284" max="1289" width="11.125" style="85" customWidth="1"/>
    <col min="1290" max="1290" width="2" style="85" customWidth="1"/>
    <col min="1291" max="1291" width="11.625" style="85" customWidth="1"/>
    <col min="1292" max="1292" width="15" style="85" customWidth="1"/>
    <col min="1293" max="1298" width="11.125" style="85" customWidth="1"/>
    <col min="1299" max="1537" width="9" style="85"/>
    <col min="1538" max="1538" width="11.625" style="85" customWidth="1"/>
    <col min="1539" max="1539" width="15" style="85" customWidth="1"/>
    <col min="1540" max="1545" width="11.125" style="85" customWidth="1"/>
    <col min="1546" max="1546" width="2" style="85" customWidth="1"/>
    <col min="1547" max="1547" width="11.625" style="85" customWidth="1"/>
    <col min="1548" max="1548" width="15" style="85" customWidth="1"/>
    <col min="1549" max="1554" width="11.125" style="85" customWidth="1"/>
    <col min="1555" max="1793" width="9" style="85"/>
    <col min="1794" max="1794" width="11.625" style="85" customWidth="1"/>
    <col min="1795" max="1795" width="15" style="85" customWidth="1"/>
    <col min="1796" max="1801" width="11.125" style="85" customWidth="1"/>
    <col min="1802" max="1802" width="2" style="85" customWidth="1"/>
    <col min="1803" max="1803" width="11.625" style="85" customWidth="1"/>
    <col min="1804" max="1804" width="15" style="85" customWidth="1"/>
    <col min="1805" max="1810" width="11.125" style="85" customWidth="1"/>
    <col min="1811" max="2049" width="9" style="85"/>
    <col min="2050" max="2050" width="11.625" style="85" customWidth="1"/>
    <col min="2051" max="2051" width="15" style="85" customWidth="1"/>
    <col min="2052" max="2057" width="11.125" style="85" customWidth="1"/>
    <col min="2058" max="2058" width="2" style="85" customWidth="1"/>
    <col min="2059" max="2059" width="11.625" style="85" customWidth="1"/>
    <col min="2060" max="2060" width="15" style="85" customWidth="1"/>
    <col min="2061" max="2066" width="11.125" style="85" customWidth="1"/>
    <col min="2067" max="2305" width="9" style="85"/>
    <col min="2306" max="2306" width="11.625" style="85" customWidth="1"/>
    <col min="2307" max="2307" width="15" style="85" customWidth="1"/>
    <col min="2308" max="2313" width="11.125" style="85" customWidth="1"/>
    <col min="2314" max="2314" width="2" style="85" customWidth="1"/>
    <col min="2315" max="2315" width="11.625" style="85" customWidth="1"/>
    <col min="2316" max="2316" width="15" style="85" customWidth="1"/>
    <col min="2317" max="2322" width="11.125" style="85" customWidth="1"/>
    <col min="2323" max="2561" width="9" style="85"/>
    <col min="2562" max="2562" width="11.625" style="85" customWidth="1"/>
    <col min="2563" max="2563" width="15" style="85" customWidth="1"/>
    <col min="2564" max="2569" width="11.125" style="85" customWidth="1"/>
    <col min="2570" max="2570" width="2" style="85" customWidth="1"/>
    <col min="2571" max="2571" width="11.625" style="85" customWidth="1"/>
    <col min="2572" max="2572" width="15" style="85" customWidth="1"/>
    <col min="2573" max="2578" width="11.125" style="85" customWidth="1"/>
    <col min="2579" max="2817" width="9" style="85"/>
    <col min="2818" max="2818" width="11.625" style="85" customWidth="1"/>
    <col min="2819" max="2819" width="15" style="85" customWidth="1"/>
    <col min="2820" max="2825" width="11.125" style="85" customWidth="1"/>
    <col min="2826" max="2826" width="2" style="85" customWidth="1"/>
    <col min="2827" max="2827" width="11.625" style="85" customWidth="1"/>
    <col min="2828" max="2828" width="15" style="85" customWidth="1"/>
    <col min="2829" max="2834" width="11.125" style="85" customWidth="1"/>
    <col min="2835" max="3073" width="9" style="85"/>
    <col min="3074" max="3074" width="11.625" style="85" customWidth="1"/>
    <col min="3075" max="3075" width="15" style="85" customWidth="1"/>
    <col min="3076" max="3081" width="11.125" style="85" customWidth="1"/>
    <col min="3082" max="3082" width="2" style="85" customWidth="1"/>
    <col min="3083" max="3083" width="11.625" style="85" customWidth="1"/>
    <col min="3084" max="3084" width="15" style="85" customWidth="1"/>
    <col min="3085" max="3090" width="11.125" style="85" customWidth="1"/>
    <col min="3091" max="3329" width="9" style="85"/>
    <col min="3330" max="3330" width="11.625" style="85" customWidth="1"/>
    <col min="3331" max="3331" width="15" style="85" customWidth="1"/>
    <col min="3332" max="3337" width="11.125" style="85" customWidth="1"/>
    <col min="3338" max="3338" width="2" style="85" customWidth="1"/>
    <col min="3339" max="3339" width="11.625" style="85" customWidth="1"/>
    <col min="3340" max="3340" width="15" style="85" customWidth="1"/>
    <col min="3341" max="3346" width="11.125" style="85" customWidth="1"/>
    <col min="3347" max="3585" width="9" style="85"/>
    <col min="3586" max="3586" width="11.625" style="85" customWidth="1"/>
    <col min="3587" max="3587" width="15" style="85" customWidth="1"/>
    <col min="3588" max="3593" width="11.125" style="85" customWidth="1"/>
    <col min="3594" max="3594" width="2" style="85" customWidth="1"/>
    <col min="3595" max="3595" width="11.625" style="85" customWidth="1"/>
    <col min="3596" max="3596" width="15" style="85" customWidth="1"/>
    <col min="3597" max="3602" width="11.125" style="85" customWidth="1"/>
    <col min="3603" max="3841" width="9" style="85"/>
    <col min="3842" max="3842" width="11.625" style="85" customWidth="1"/>
    <col min="3843" max="3843" width="15" style="85" customWidth="1"/>
    <col min="3844" max="3849" width="11.125" style="85" customWidth="1"/>
    <col min="3850" max="3850" width="2" style="85" customWidth="1"/>
    <col min="3851" max="3851" width="11.625" style="85" customWidth="1"/>
    <col min="3852" max="3852" width="15" style="85" customWidth="1"/>
    <col min="3853" max="3858" width="11.125" style="85" customWidth="1"/>
    <col min="3859" max="4097" width="9" style="85"/>
    <col min="4098" max="4098" width="11.625" style="85" customWidth="1"/>
    <col min="4099" max="4099" width="15" style="85" customWidth="1"/>
    <col min="4100" max="4105" width="11.125" style="85" customWidth="1"/>
    <col min="4106" max="4106" width="2" style="85" customWidth="1"/>
    <col min="4107" max="4107" width="11.625" style="85" customWidth="1"/>
    <col min="4108" max="4108" width="15" style="85" customWidth="1"/>
    <col min="4109" max="4114" width="11.125" style="85" customWidth="1"/>
    <col min="4115" max="4353" width="9" style="85"/>
    <col min="4354" max="4354" width="11.625" style="85" customWidth="1"/>
    <col min="4355" max="4355" width="15" style="85" customWidth="1"/>
    <col min="4356" max="4361" width="11.125" style="85" customWidth="1"/>
    <col min="4362" max="4362" width="2" style="85" customWidth="1"/>
    <col min="4363" max="4363" width="11.625" style="85" customWidth="1"/>
    <col min="4364" max="4364" width="15" style="85" customWidth="1"/>
    <col min="4365" max="4370" width="11.125" style="85" customWidth="1"/>
    <col min="4371" max="4609" width="9" style="85"/>
    <col min="4610" max="4610" width="11.625" style="85" customWidth="1"/>
    <col min="4611" max="4611" width="15" style="85" customWidth="1"/>
    <col min="4612" max="4617" width="11.125" style="85" customWidth="1"/>
    <col min="4618" max="4618" width="2" style="85" customWidth="1"/>
    <col min="4619" max="4619" width="11.625" style="85" customWidth="1"/>
    <col min="4620" max="4620" width="15" style="85" customWidth="1"/>
    <col min="4621" max="4626" width="11.125" style="85" customWidth="1"/>
    <col min="4627" max="4865" width="9" style="85"/>
    <col min="4866" max="4866" width="11.625" style="85" customWidth="1"/>
    <col min="4867" max="4867" width="15" style="85" customWidth="1"/>
    <col min="4868" max="4873" width="11.125" style="85" customWidth="1"/>
    <col min="4874" max="4874" width="2" style="85" customWidth="1"/>
    <col min="4875" max="4875" width="11.625" style="85" customWidth="1"/>
    <col min="4876" max="4876" width="15" style="85" customWidth="1"/>
    <col min="4877" max="4882" width="11.125" style="85" customWidth="1"/>
    <col min="4883" max="5121" width="9" style="85"/>
    <col min="5122" max="5122" width="11.625" style="85" customWidth="1"/>
    <col min="5123" max="5123" width="15" style="85" customWidth="1"/>
    <col min="5124" max="5129" width="11.125" style="85" customWidth="1"/>
    <col min="5130" max="5130" width="2" style="85" customWidth="1"/>
    <col min="5131" max="5131" width="11.625" style="85" customWidth="1"/>
    <col min="5132" max="5132" width="15" style="85" customWidth="1"/>
    <col min="5133" max="5138" width="11.125" style="85" customWidth="1"/>
    <col min="5139" max="5377" width="9" style="85"/>
    <col min="5378" max="5378" width="11.625" style="85" customWidth="1"/>
    <col min="5379" max="5379" width="15" style="85" customWidth="1"/>
    <col min="5380" max="5385" width="11.125" style="85" customWidth="1"/>
    <col min="5386" max="5386" width="2" style="85" customWidth="1"/>
    <col min="5387" max="5387" width="11.625" style="85" customWidth="1"/>
    <col min="5388" max="5388" width="15" style="85" customWidth="1"/>
    <col min="5389" max="5394" width="11.125" style="85" customWidth="1"/>
    <col min="5395" max="5633" width="9" style="85"/>
    <col min="5634" max="5634" width="11.625" style="85" customWidth="1"/>
    <col min="5635" max="5635" width="15" style="85" customWidth="1"/>
    <col min="5636" max="5641" width="11.125" style="85" customWidth="1"/>
    <col min="5642" max="5642" width="2" style="85" customWidth="1"/>
    <col min="5643" max="5643" width="11.625" style="85" customWidth="1"/>
    <col min="5644" max="5644" width="15" style="85" customWidth="1"/>
    <col min="5645" max="5650" width="11.125" style="85" customWidth="1"/>
    <col min="5651" max="5889" width="9" style="85"/>
    <col min="5890" max="5890" width="11.625" style="85" customWidth="1"/>
    <col min="5891" max="5891" width="15" style="85" customWidth="1"/>
    <col min="5892" max="5897" width="11.125" style="85" customWidth="1"/>
    <col min="5898" max="5898" width="2" style="85" customWidth="1"/>
    <col min="5899" max="5899" width="11.625" style="85" customWidth="1"/>
    <col min="5900" max="5900" width="15" style="85" customWidth="1"/>
    <col min="5901" max="5906" width="11.125" style="85" customWidth="1"/>
    <col min="5907" max="6145" width="9" style="85"/>
    <col min="6146" max="6146" width="11.625" style="85" customWidth="1"/>
    <col min="6147" max="6147" width="15" style="85" customWidth="1"/>
    <col min="6148" max="6153" width="11.125" style="85" customWidth="1"/>
    <col min="6154" max="6154" width="2" style="85" customWidth="1"/>
    <col min="6155" max="6155" width="11.625" style="85" customWidth="1"/>
    <col min="6156" max="6156" width="15" style="85" customWidth="1"/>
    <col min="6157" max="6162" width="11.125" style="85" customWidth="1"/>
    <col min="6163" max="6401" width="9" style="85"/>
    <col min="6402" max="6402" width="11.625" style="85" customWidth="1"/>
    <col min="6403" max="6403" width="15" style="85" customWidth="1"/>
    <col min="6404" max="6409" width="11.125" style="85" customWidth="1"/>
    <col min="6410" max="6410" width="2" style="85" customWidth="1"/>
    <col min="6411" max="6411" width="11.625" style="85" customWidth="1"/>
    <col min="6412" max="6412" width="15" style="85" customWidth="1"/>
    <col min="6413" max="6418" width="11.125" style="85" customWidth="1"/>
    <col min="6419" max="6657" width="9" style="85"/>
    <col min="6658" max="6658" width="11.625" style="85" customWidth="1"/>
    <col min="6659" max="6659" width="15" style="85" customWidth="1"/>
    <col min="6660" max="6665" width="11.125" style="85" customWidth="1"/>
    <col min="6666" max="6666" width="2" style="85" customWidth="1"/>
    <col min="6667" max="6667" width="11.625" style="85" customWidth="1"/>
    <col min="6668" max="6668" width="15" style="85" customWidth="1"/>
    <col min="6669" max="6674" width="11.125" style="85" customWidth="1"/>
    <col min="6675" max="6913" width="9" style="85"/>
    <col min="6914" max="6914" width="11.625" style="85" customWidth="1"/>
    <col min="6915" max="6915" width="15" style="85" customWidth="1"/>
    <col min="6916" max="6921" width="11.125" style="85" customWidth="1"/>
    <col min="6922" max="6922" width="2" style="85" customWidth="1"/>
    <col min="6923" max="6923" width="11.625" style="85" customWidth="1"/>
    <col min="6924" max="6924" width="15" style="85" customWidth="1"/>
    <col min="6925" max="6930" width="11.125" style="85" customWidth="1"/>
    <col min="6931" max="7169" width="9" style="85"/>
    <col min="7170" max="7170" width="11.625" style="85" customWidth="1"/>
    <col min="7171" max="7171" width="15" style="85" customWidth="1"/>
    <col min="7172" max="7177" width="11.125" style="85" customWidth="1"/>
    <col min="7178" max="7178" width="2" style="85" customWidth="1"/>
    <col min="7179" max="7179" width="11.625" style="85" customWidth="1"/>
    <col min="7180" max="7180" width="15" style="85" customWidth="1"/>
    <col min="7181" max="7186" width="11.125" style="85" customWidth="1"/>
    <col min="7187" max="7425" width="9" style="85"/>
    <col min="7426" max="7426" width="11.625" style="85" customWidth="1"/>
    <col min="7427" max="7427" width="15" style="85" customWidth="1"/>
    <col min="7428" max="7433" width="11.125" style="85" customWidth="1"/>
    <col min="7434" max="7434" width="2" style="85" customWidth="1"/>
    <col min="7435" max="7435" width="11.625" style="85" customWidth="1"/>
    <col min="7436" max="7436" width="15" style="85" customWidth="1"/>
    <col min="7437" max="7442" width="11.125" style="85" customWidth="1"/>
    <col min="7443" max="7681" width="9" style="85"/>
    <col min="7682" max="7682" width="11.625" style="85" customWidth="1"/>
    <col min="7683" max="7683" width="15" style="85" customWidth="1"/>
    <col min="7684" max="7689" width="11.125" style="85" customWidth="1"/>
    <col min="7690" max="7690" width="2" style="85" customWidth="1"/>
    <col min="7691" max="7691" width="11.625" style="85" customWidth="1"/>
    <col min="7692" max="7692" width="15" style="85" customWidth="1"/>
    <col min="7693" max="7698" width="11.125" style="85" customWidth="1"/>
    <col min="7699" max="7937" width="9" style="85"/>
    <col min="7938" max="7938" width="11.625" style="85" customWidth="1"/>
    <col min="7939" max="7939" width="15" style="85" customWidth="1"/>
    <col min="7940" max="7945" width="11.125" style="85" customWidth="1"/>
    <col min="7946" max="7946" width="2" style="85" customWidth="1"/>
    <col min="7947" max="7947" width="11.625" style="85" customWidth="1"/>
    <col min="7948" max="7948" width="15" style="85" customWidth="1"/>
    <col min="7949" max="7954" width="11.125" style="85" customWidth="1"/>
    <col min="7955" max="8193" width="9" style="85"/>
    <col min="8194" max="8194" width="11.625" style="85" customWidth="1"/>
    <col min="8195" max="8195" width="15" style="85" customWidth="1"/>
    <col min="8196" max="8201" width="11.125" style="85" customWidth="1"/>
    <col min="8202" max="8202" width="2" style="85" customWidth="1"/>
    <col min="8203" max="8203" width="11.625" style="85" customWidth="1"/>
    <col min="8204" max="8204" width="15" style="85" customWidth="1"/>
    <col min="8205" max="8210" width="11.125" style="85" customWidth="1"/>
    <col min="8211" max="8449" width="9" style="85"/>
    <col min="8450" max="8450" width="11.625" style="85" customWidth="1"/>
    <col min="8451" max="8451" width="15" style="85" customWidth="1"/>
    <col min="8452" max="8457" width="11.125" style="85" customWidth="1"/>
    <col min="8458" max="8458" width="2" style="85" customWidth="1"/>
    <col min="8459" max="8459" width="11.625" style="85" customWidth="1"/>
    <col min="8460" max="8460" width="15" style="85" customWidth="1"/>
    <col min="8461" max="8466" width="11.125" style="85" customWidth="1"/>
    <col min="8467" max="8705" width="9" style="85"/>
    <col min="8706" max="8706" width="11.625" style="85" customWidth="1"/>
    <col min="8707" max="8707" width="15" style="85" customWidth="1"/>
    <col min="8708" max="8713" width="11.125" style="85" customWidth="1"/>
    <col min="8714" max="8714" width="2" style="85" customWidth="1"/>
    <col min="8715" max="8715" width="11.625" style="85" customWidth="1"/>
    <col min="8716" max="8716" width="15" style="85" customWidth="1"/>
    <col min="8717" max="8722" width="11.125" style="85" customWidth="1"/>
    <col min="8723" max="8961" width="9" style="85"/>
    <col min="8962" max="8962" width="11.625" style="85" customWidth="1"/>
    <col min="8963" max="8963" width="15" style="85" customWidth="1"/>
    <col min="8964" max="8969" width="11.125" style="85" customWidth="1"/>
    <col min="8970" max="8970" width="2" style="85" customWidth="1"/>
    <col min="8971" max="8971" width="11.625" style="85" customWidth="1"/>
    <col min="8972" max="8972" width="15" style="85" customWidth="1"/>
    <col min="8973" max="8978" width="11.125" style="85" customWidth="1"/>
    <col min="8979" max="9217" width="9" style="85"/>
    <col min="9218" max="9218" width="11.625" style="85" customWidth="1"/>
    <col min="9219" max="9219" width="15" style="85" customWidth="1"/>
    <col min="9220" max="9225" width="11.125" style="85" customWidth="1"/>
    <col min="9226" max="9226" width="2" style="85" customWidth="1"/>
    <col min="9227" max="9227" width="11.625" style="85" customWidth="1"/>
    <col min="9228" max="9228" width="15" style="85" customWidth="1"/>
    <col min="9229" max="9234" width="11.125" style="85" customWidth="1"/>
    <col min="9235" max="9473" width="9" style="85"/>
    <col min="9474" max="9474" width="11.625" style="85" customWidth="1"/>
    <col min="9475" max="9475" width="15" style="85" customWidth="1"/>
    <col min="9476" max="9481" width="11.125" style="85" customWidth="1"/>
    <col min="9482" max="9482" width="2" style="85" customWidth="1"/>
    <col min="9483" max="9483" width="11.625" style="85" customWidth="1"/>
    <col min="9484" max="9484" width="15" style="85" customWidth="1"/>
    <col min="9485" max="9490" width="11.125" style="85" customWidth="1"/>
    <col min="9491" max="9729" width="9" style="85"/>
    <col min="9730" max="9730" width="11.625" style="85" customWidth="1"/>
    <col min="9731" max="9731" width="15" style="85" customWidth="1"/>
    <col min="9732" max="9737" width="11.125" style="85" customWidth="1"/>
    <col min="9738" max="9738" width="2" style="85" customWidth="1"/>
    <col min="9739" max="9739" width="11.625" style="85" customWidth="1"/>
    <col min="9740" max="9740" width="15" style="85" customWidth="1"/>
    <col min="9741" max="9746" width="11.125" style="85" customWidth="1"/>
    <col min="9747" max="9985" width="9" style="85"/>
    <col min="9986" max="9986" width="11.625" style="85" customWidth="1"/>
    <col min="9987" max="9987" width="15" style="85" customWidth="1"/>
    <col min="9988" max="9993" width="11.125" style="85" customWidth="1"/>
    <col min="9994" max="9994" width="2" style="85" customWidth="1"/>
    <col min="9995" max="9995" width="11.625" style="85" customWidth="1"/>
    <col min="9996" max="9996" width="15" style="85" customWidth="1"/>
    <col min="9997" max="10002" width="11.125" style="85" customWidth="1"/>
    <col min="10003" max="10241" width="9" style="85"/>
    <col min="10242" max="10242" width="11.625" style="85" customWidth="1"/>
    <col min="10243" max="10243" width="15" style="85" customWidth="1"/>
    <col min="10244" max="10249" width="11.125" style="85" customWidth="1"/>
    <col min="10250" max="10250" width="2" style="85" customWidth="1"/>
    <col min="10251" max="10251" width="11.625" style="85" customWidth="1"/>
    <col min="10252" max="10252" width="15" style="85" customWidth="1"/>
    <col min="10253" max="10258" width="11.125" style="85" customWidth="1"/>
    <col min="10259" max="10497" width="9" style="85"/>
    <col min="10498" max="10498" width="11.625" style="85" customWidth="1"/>
    <col min="10499" max="10499" width="15" style="85" customWidth="1"/>
    <col min="10500" max="10505" width="11.125" style="85" customWidth="1"/>
    <col min="10506" max="10506" width="2" style="85" customWidth="1"/>
    <col min="10507" max="10507" width="11.625" style="85" customWidth="1"/>
    <col min="10508" max="10508" width="15" style="85" customWidth="1"/>
    <col min="10509" max="10514" width="11.125" style="85" customWidth="1"/>
    <col min="10515" max="10753" width="9" style="85"/>
    <col min="10754" max="10754" width="11.625" style="85" customWidth="1"/>
    <col min="10755" max="10755" width="15" style="85" customWidth="1"/>
    <col min="10756" max="10761" width="11.125" style="85" customWidth="1"/>
    <col min="10762" max="10762" width="2" style="85" customWidth="1"/>
    <col min="10763" max="10763" width="11.625" style="85" customWidth="1"/>
    <col min="10764" max="10764" width="15" style="85" customWidth="1"/>
    <col min="10765" max="10770" width="11.125" style="85" customWidth="1"/>
    <col min="10771" max="11009" width="9" style="85"/>
    <col min="11010" max="11010" width="11.625" style="85" customWidth="1"/>
    <col min="11011" max="11011" width="15" style="85" customWidth="1"/>
    <col min="11012" max="11017" width="11.125" style="85" customWidth="1"/>
    <col min="11018" max="11018" width="2" style="85" customWidth="1"/>
    <col min="11019" max="11019" width="11.625" style="85" customWidth="1"/>
    <col min="11020" max="11020" width="15" style="85" customWidth="1"/>
    <col min="11021" max="11026" width="11.125" style="85" customWidth="1"/>
    <col min="11027" max="11265" width="9" style="85"/>
    <col min="11266" max="11266" width="11.625" style="85" customWidth="1"/>
    <col min="11267" max="11267" width="15" style="85" customWidth="1"/>
    <col min="11268" max="11273" width="11.125" style="85" customWidth="1"/>
    <col min="11274" max="11274" width="2" style="85" customWidth="1"/>
    <col min="11275" max="11275" width="11.625" style="85" customWidth="1"/>
    <col min="11276" max="11276" width="15" style="85" customWidth="1"/>
    <col min="11277" max="11282" width="11.125" style="85" customWidth="1"/>
    <col min="11283" max="11521" width="9" style="85"/>
    <col min="11522" max="11522" width="11.625" style="85" customWidth="1"/>
    <col min="11523" max="11523" width="15" style="85" customWidth="1"/>
    <col min="11524" max="11529" width="11.125" style="85" customWidth="1"/>
    <col min="11530" max="11530" width="2" style="85" customWidth="1"/>
    <col min="11531" max="11531" width="11.625" style="85" customWidth="1"/>
    <col min="11532" max="11532" width="15" style="85" customWidth="1"/>
    <col min="11533" max="11538" width="11.125" style="85" customWidth="1"/>
    <col min="11539" max="11777" width="9" style="85"/>
    <col min="11778" max="11778" width="11.625" style="85" customWidth="1"/>
    <col min="11779" max="11779" width="15" style="85" customWidth="1"/>
    <col min="11780" max="11785" width="11.125" style="85" customWidth="1"/>
    <col min="11786" max="11786" width="2" style="85" customWidth="1"/>
    <col min="11787" max="11787" width="11.625" style="85" customWidth="1"/>
    <col min="11788" max="11788" width="15" style="85" customWidth="1"/>
    <col min="11789" max="11794" width="11.125" style="85" customWidth="1"/>
    <col min="11795" max="12033" width="9" style="85"/>
    <col min="12034" max="12034" width="11.625" style="85" customWidth="1"/>
    <col min="12035" max="12035" width="15" style="85" customWidth="1"/>
    <col min="12036" max="12041" width="11.125" style="85" customWidth="1"/>
    <col min="12042" max="12042" width="2" style="85" customWidth="1"/>
    <col min="12043" max="12043" width="11.625" style="85" customWidth="1"/>
    <col min="12044" max="12044" width="15" style="85" customWidth="1"/>
    <col min="12045" max="12050" width="11.125" style="85" customWidth="1"/>
    <col min="12051" max="12289" width="9" style="85"/>
    <col min="12290" max="12290" width="11.625" style="85" customWidth="1"/>
    <col min="12291" max="12291" width="15" style="85" customWidth="1"/>
    <col min="12292" max="12297" width="11.125" style="85" customWidth="1"/>
    <col min="12298" max="12298" width="2" style="85" customWidth="1"/>
    <col min="12299" max="12299" width="11.625" style="85" customWidth="1"/>
    <col min="12300" max="12300" width="15" style="85" customWidth="1"/>
    <col min="12301" max="12306" width="11.125" style="85" customWidth="1"/>
    <col min="12307" max="12545" width="9" style="85"/>
    <col min="12546" max="12546" width="11.625" style="85" customWidth="1"/>
    <col min="12547" max="12547" width="15" style="85" customWidth="1"/>
    <col min="12548" max="12553" width="11.125" style="85" customWidth="1"/>
    <col min="12554" max="12554" width="2" style="85" customWidth="1"/>
    <col min="12555" max="12555" width="11.625" style="85" customWidth="1"/>
    <col min="12556" max="12556" width="15" style="85" customWidth="1"/>
    <col min="12557" max="12562" width="11.125" style="85" customWidth="1"/>
    <col min="12563" max="12801" width="9" style="85"/>
    <col min="12802" max="12802" width="11.625" style="85" customWidth="1"/>
    <col min="12803" max="12803" width="15" style="85" customWidth="1"/>
    <col min="12804" max="12809" width="11.125" style="85" customWidth="1"/>
    <col min="12810" max="12810" width="2" style="85" customWidth="1"/>
    <col min="12811" max="12811" width="11.625" style="85" customWidth="1"/>
    <col min="12812" max="12812" width="15" style="85" customWidth="1"/>
    <col min="12813" max="12818" width="11.125" style="85" customWidth="1"/>
    <col min="12819" max="13057" width="9" style="85"/>
    <col min="13058" max="13058" width="11.625" style="85" customWidth="1"/>
    <col min="13059" max="13059" width="15" style="85" customWidth="1"/>
    <col min="13060" max="13065" width="11.125" style="85" customWidth="1"/>
    <col min="13066" max="13066" width="2" style="85" customWidth="1"/>
    <col min="13067" max="13067" width="11.625" style="85" customWidth="1"/>
    <col min="13068" max="13068" width="15" style="85" customWidth="1"/>
    <col min="13069" max="13074" width="11.125" style="85" customWidth="1"/>
    <col min="13075" max="13313" width="9" style="85"/>
    <col min="13314" max="13314" width="11.625" style="85" customWidth="1"/>
    <col min="13315" max="13315" width="15" style="85" customWidth="1"/>
    <col min="13316" max="13321" width="11.125" style="85" customWidth="1"/>
    <col min="13322" max="13322" width="2" style="85" customWidth="1"/>
    <col min="13323" max="13323" width="11.625" style="85" customWidth="1"/>
    <col min="13324" max="13324" width="15" style="85" customWidth="1"/>
    <col min="13325" max="13330" width="11.125" style="85" customWidth="1"/>
    <col min="13331" max="13569" width="9" style="85"/>
    <col min="13570" max="13570" width="11.625" style="85" customWidth="1"/>
    <col min="13571" max="13571" width="15" style="85" customWidth="1"/>
    <col min="13572" max="13577" width="11.125" style="85" customWidth="1"/>
    <col min="13578" max="13578" width="2" style="85" customWidth="1"/>
    <col min="13579" max="13579" width="11.625" style="85" customWidth="1"/>
    <col min="13580" max="13580" width="15" style="85" customWidth="1"/>
    <col min="13581" max="13586" width="11.125" style="85" customWidth="1"/>
    <col min="13587" max="13825" width="9" style="85"/>
    <col min="13826" max="13826" width="11.625" style="85" customWidth="1"/>
    <col min="13827" max="13827" width="15" style="85" customWidth="1"/>
    <col min="13828" max="13833" width="11.125" style="85" customWidth="1"/>
    <col min="13834" max="13834" width="2" style="85" customWidth="1"/>
    <col min="13835" max="13835" width="11.625" style="85" customWidth="1"/>
    <col min="13836" max="13836" width="15" style="85" customWidth="1"/>
    <col min="13837" max="13842" width="11.125" style="85" customWidth="1"/>
    <col min="13843" max="14081" width="9" style="85"/>
    <col min="14082" max="14082" width="11.625" style="85" customWidth="1"/>
    <col min="14083" max="14083" width="15" style="85" customWidth="1"/>
    <col min="14084" max="14089" width="11.125" style="85" customWidth="1"/>
    <col min="14090" max="14090" width="2" style="85" customWidth="1"/>
    <col min="14091" max="14091" width="11.625" style="85" customWidth="1"/>
    <col min="14092" max="14092" width="15" style="85" customWidth="1"/>
    <col min="14093" max="14098" width="11.125" style="85" customWidth="1"/>
    <col min="14099" max="14337" width="9" style="85"/>
    <col min="14338" max="14338" width="11.625" style="85" customWidth="1"/>
    <col min="14339" max="14339" width="15" style="85" customWidth="1"/>
    <col min="14340" max="14345" width="11.125" style="85" customWidth="1"/>
    <col min="14346" max="14346" width="2" style="85" customWidth="1"/>
    <col min="14347" max="14347" width="11.625" style="85" customWidth="1"/>
    <col min="14348" max="14348" width="15" style="85" customWidth="1"/>
    <col min="14349" max="14354" width="11.125" style="85" customWidth="1"/>
    <col min="14355" max="14593" width="9" style="85"/>
    <col min="14594" max="14594" width="11.625" style="85" customWidth="1"/>
    <col min="14595" max="14595" width="15" style="85" customWidth="1"/>
    <col min="14596" max="14601" width="11.125" style="85" customWidth="1"/>
    <col min="14602" max="14602" width="2" style="85" customWidth="1"/>
    <col min="14603" max="14603" width="11.625" style="85" customWidth="1"/>
    <col min="14604" max="14604" width="15" style="85" customWidth="1"/>
    <col min="14605" max="14610" width="11.125" style="85" customWidth="1"/>
    <col min="14611" max="14849" width="9" style="85"/>
    <col min="14850" max="14850" width="11.625" style="85" customWidth="1"/>
    <col min="14851" max="14851" width="15" style="85" customWidth="1"/>
    <col min="14852" max="14857" width="11.125" style="85" customWidth="1"/>
    <col min="14858" max="14858" width="2" style="85" customWidth="1"/>
    <col min="14859" max="14859" width="11.625" style="85" customWidth="1"/>
    <col min="14860" max="14860" width="15" style="85" customWidth="1"/>
    <col min="14861" max="14866" width="11.125" style="85" customWidth="1"/>
    <col min="14867" max="15105" width="9" style="85"/>
    <col min="15106" max="15106" width="11.625" style="85" customWidth="1"/>
    <col min="15107" max="15107" width="15" style="85" customWidth="1"/>
    <col min="15108" max="15113" width="11.125" style="85" customWidth="1"/>
    <col min="15114" max="15114" width="2" style="85" customWidth="1"/>
    <col min="15115" max="15115" width="11.625" style="85" customWidth="1"/>
    <col min="15116" max="15116" width="15" style="85" customWidth="1"/>
    <col min="15117" max="15122" width="11.125" style="85" customWidth="1"/>
    <col min="15123" max="15361" width="9" style="85"/>
    <col min="15362" max="15362" width="11.625" style="85" customWidth="1"/>
    <col min="15363" max="15363" width="15" style="85" customWidth="1"/>
    <col min="15364" max="15369" width="11.125" style="85" customWidth="1"/>
    <col min="15370" max="15370" width="2" style="85" customWidth="1"/>
    <col min="15371" max="15371" width="11.625" style="85" customWidth="1"/>
    <col min="15372" max="15372" width="15" style="85" customWidth="1"/>
    <col min="15373" max="15378" width="11.125" style="85" customWidth="1"/>
    <col min="15379" max="15617" width="9" style="85"/>
    <col min="15618" max="15618" width="11.625" style="85" customWidth="1"/>
    <col min="15619" max="15619" width="15" style="85" customWidth="1"/>
    <col min="15620" max="15625" width="11.125" style="85" customWidth="1"/>
    <col min="15626" max="15626" width="2" style="85" customWidth="1"/>
    <col min="15627" max="15627" width="11.625" style="85" customWidth="1"/>
    <col min="15628" max="15628" width="15" style="85" customWidth="1"/>
    <col min="15629" max="15634" width="11.125" style="85" customWidth="1"/>
    <col min="15635" max="15873" width="9" style="85"/>
    <col min="15874" max="15874" width="11.625" style="85" customWidth="1"/>
    <col min="15875" max="15875" width="15" style="85" customWidth="1"/>
    <col min="15876" max="15881" width="11.125" style="85" customWidth="1"/>
    <col min="15882" max="15882" width="2" style="85" customWidth="1"/>
    <col min="15883" max="15883" width="11.625" style="85" customWidth="1"/>
    <col min="15884" max="15884" width="15" style="85" customWidth="1"/>
    <col min="15885" max="15890" width="11.125" style="85" customWidth="1"/>
    <col min="15891" max="16129" width="9" style="85"/>
    <col min="16130" max="16130" width="11.625" style="85" customWidth="1"/>
    <col min="16131" max="16131" width="15" style="85" customWidth="1"/>
    <col min="16132" max="16137" width="11.125" style="85" customWidth="1"/>
    <col min="16138" max="16138" width="2" style="85" customWidth="1"/>
    <col min="16139" max="16139" width="11.625" style="85" customWidth="1"/>
    <col min="16140" max="16140" width="15" style="85" customWidth="1"/>
    <col min="16141" max="16146" width="11.125" style="85" customWidth="1"/>
    <col min="16147" max="16384" width="9" style="85"/>
  </cols>
  <sheetData>
    <row r="1" spans="1:12" ht="21">
      <c r="B1" s="86"/>
      <c r="C1" s="86"/>
      <c r="D1" s="86"/>
      <c r="E1" s="86"/>
      <c r="G1" s="87"/>
      <c r="H1" s="88"/>
      <c r="I1" s="89"/>
    </row>
    <row r="2" spans="1:12" ht="28.5" customHeight="1">
      <c r="B2" s="601" t="s">
        <v>519</v>
      </c>
      <c r="C2" s="601"/>
      <c r="D2" s="601"/>
      <c r="E2" s="601"/>
      <c r="F2" s="601"/>
      <c r="G2" s="601"/>
      <c r="H2" s="601"/>
      <c r="I2" s="601"/>
      <c r="J2" s="90"/>
    </row>
    <row r="3" spans="1:12" s="91" customFormat="1" ht="19.5" customHeight="1" thickBot="1">
      <c r="B3" s="392" t="s">
        <v>520</v>
      </c>
      <c r="C3" s="393"/>
      <c r="D3" s="393"/>
      <c r="E3" s="393"/>
      <c r="F3" s="393"/>
      <c r="G3" s="393"/>
      <c r="H3" s="393"/>
      <c r="I3" s="393"/>
    </row>
    <row r="4" spans="1:12" ht="15" customHeight="1">
      <c r="B4" s="602" t="s">
        <v>207</v>
      </c>
      <c r="C4" s="603"/>
      <c r="D4" s="604" t="s">
        <v>304</v>
      </c>
      <c r="E4" s="607" t="s">
        <v>305</v>
      </c>
      <c r="F4" s="607" t="s">
        <v>306</v>
      </c>
      <c r="G4" s="607" t="s">
        <v>307</v>
      </c>
      <c r="H4" s="608" t="s">
        <v>211</v>
      </c>
      <c r="I4" s="394" t="s">
        <v>208</v>
      </c>
      <c r="J4" s="92"/>
    </row>
    <row r="5" spans="1:12" ht="15" customHeight="1">
      <c r="B5" s="610" t="s">
        <v>209</v>
      </c>
      <c r="C5" s="612" t="s">
        <v>210</v>
      </c>
      <c r="D5" s="605"/>
      <c r="E5" s="597"/>
      <c r="F5" s="597"/>
      <c r="G5" s="597"/>
      <c r="H5" s="609"/>
      <c r="I5" s="341" t="s">
        <v>521</v>
      </c>
      <c r="J5" s="92"/>
    </row>
    <row r="6" spans="1:12" ht="15" customHeight="1">
      <c r="B6" s="611"/>
      <c r="C6" s="613"/>
      <c r="D6" s="606"/>
      <c r="E6" s="598"/>
      <c r="F6" s="598"/>
      <c r="G6" s="356" t="s">
        <v>522</v>
      </c>
      <c r="H6" s="356" t="s">
        <v>523</v>
      </c>
      <c r="I6" s="352" t="s">
        <v>103</v>
      </c>
      <c r="J6" s="93"/>
    </row>
    <row r="7" spans="1:12" ht="15.75" customHeight="1">
      <c r="B7" s="395" t="s">
        <v>524</v>
      </c>
      <c r="C7" s="396"/>
      <c r="D7" s="397">
        <v>83203</v>
      </c>
      <c r="E7" s="397">
        <v>59450</v>
      </c>
      <c r="F7" s="397">
        <v>56488</v>
      </c>
      <c r="G7" s="397">
        <v>34012</v>
      </c>
      <c r="H7" s="397">
        <v>9278242</v>
      </c>
      <c r="I7" s="397"/>
      <c r="J7" s="95"/>
    </row>
    <row r="8" spans="1:12" ht="15.75" customHeight="1">
      <c r="B8" s="398">
        <v>26</v>
      </c>
      <c r="C8" s="396"/>
      <c r="D8" s="397">
        <v>83113</v>
      </c>
      <c r="E8" s="397">
        <v>58004</v>
      </c>
      <c r="F8" s="397">
        <v>55603</v>
      </c>
      <c r="G8" s="397">
        <v>34032.5</v>
      </c>
      <c r="H8" s="397">
        <v>8893806</v>
      </c>
      <c r="I8" s="397"/>
      <c r="J8" s="96"/>
    </row>
    <row r="9" spans="1:12" ht="15.75" customHeight="1">
      <c r="B9" s="398">
        <v>27</v>
      </c>
      <c r="C9" s="396"/>
      <c r="D9" s="397">
        <v>82930</v>
      </c>
      <c r="E9" s="397">
        <v>57348</v>
      </c>
      <c r="F9" s="397">
        <v>54686</v>
      </c>
      <c r="G9" s="397">
        <v>33878.5</v>
      </c>
      <c r="H9" s="397">
        <v>8842849</v>
      </c>
      <c r="I9" s="397"/>
      <c r="J9" s="96"/>
    </row>
    <row r="10" spans="1:12" ht="15.75" customHeight="1">
      <c r="B10" s="399" t="s">
        <v>308</v>
      </c>
      <c r="C10" s="399"/>
      <c r="D10" s="400"/>
      <c r="E10" s="401"/>
      <c r="F10" s="401"/>
      <c r="G10" s="401"/>
      <c r="H10" s="402"/>
      <c r="I10" s="397"/>
      <c r="J10" s="97"/>
    </row>
    <row r="11" spans="1:12" ht="15.75" customHeight="1">
      <c r="B11" s="403" t="s">
        <v>274</v>
      </c>
      <c r="C11" s="404" t="s">
        <v>309</v>
      </c>
      <c r="D11" s="405">
        <v>150</v>
      </c>
      <c r="E11" s="405">
        <v>75</v>
      </c>
      <c r="F11" s="405">
        <v>75</v>
      </c>
      <c r="G11" s="405">
        <v>45</v>
      </c>
      <c r="H11" s="405">
        <v>9946</v>
      </c>
      <c r="I11" s="405">
        <v>1000</v>
      </c>
      <c r="J11" s="97"/>
    </row>
    <row r="12" spans="1:12" ht="15.75" customHeight="1">
      <c r="A12" s="98"/>
      <c r="B12" s="403" t="s">
        <v>6</v>
      </c>
      <c r="C12" s="406" t="s">
        <v>105</v>
      </c>
      <c r="D12" s="405">
        <v>250</v>
      </c>
      <c r="E12" s="405">
        <v>250</v>
      </c>
      <c r="F12" s="405">
        <v>250</v>
      </c>
      <c r="G12" s="405">
        <v>75</v>
      </c>
      <c r="H12" s="405">
        <v>27375</v>
      </c>
      <c r="I12" s="405">
        <v>160</v>
      </c>
      <c r="J12" s="99"/>
    </row>
    <row r="13" spans="1:12" ht="15.75" customHeight="1">
      <c r="B13" s="403" t="s">
        <v>6</v>
      </c>
      <c r="C13" s="406" t="s">
        <v>106</v>
      </c>
      <c r="D13" s="405">
        <v>700</v>
      </c>
      <c r="E13" s="405">
        <v>611</v>
      </c>
      <c r="F13" s="405">
        <v>611</v>
      </c>
      <c r="G13" s="405">
        <v>210</v>
      </c>
      <c r="H13" s="405">
        <v>76650</v>
      </c>
      <c r="I13" s="405">
        <v>350</v>
      </c>
      <c r="J13" s="97"/>
    </row>
    <row r="14" spans="1:12" ht="15.75" customHeight="1">
      <c r="B14" s="403" t="s">
        <v>6</v>
      </c>
      <c r="C14" s="406" t="s">
        <v>107</v>
      </c>
      <c r="D14" s="405">
        <v>270</v>
      </c>
      <c r="E14" s="405">
        <v>115</v>
      </c>
      <c r="F14" s="405">
        <v>115</v>
      </c>
      <c r="G14" s="405">
        <v>81</v>
      </c>
      <c r="H14" s="405">
        <v>12045</v>
      </c>
      <c r="I14" s="405">
        <v>300</v>
      </c>
      <c r="J14" s="97"/>
    </row>
    <row r="15" spans="1:12" ht="15.75" customHeight="1">
      <c r="B15" s="403" t="s">
        <v>6</v>
      </c>
      <c r="C15" s="406" t="s">
        <v>108</v>
      </c>
      <c r="D15" s="405">
        <v>300</v>
      </c>
      <c r="E15" s="405">
        <v>160</v>
      </c>
      <c r="F15" s="405">
        <v>160</v>
      </c>
      <c r="G15" s="405">
        <v>120</v>
      </c>
      <c r="H15" s="405">
        <v>20800</v>
      </c>
      <c r="I15" s="405">
        <v>600</v>
      </c>
      <c r="J15" s="95"/>
      <c r="L15" s="100"/>
    </row>
    <row r="16" spans="1:12" ht="15.75" customHeight="1">
      <c r="B16" s="403" t="s">
        <v>6</v>
      </c>
      <c r="C16" s="406" t="s">
        <v>109</v>
      </c>
      <c r="D16" s="405">
        <v>200</v>
      </c>
      <c r="E16" s="405">
        <v>150</v>
      </c>
      <c r="F16" s="405">
        <v>150</v>
      </c>
      <c r="G16" s="405">
        <v>51</v>
      </c>
      <c r="H16" s="405">
        <v>14500</v>
      </c>
      <c r="I16" s="405">
        <v>600</v>
      </c>
      <c r="J16" s="97"/>
      <c r="L16" s="100"/>
    </row>
    <row r="17" spans="2:12" ht="15.75" customHeight="1">
      <c r="B17" s="403" t="s">
        <v>6</v>
      </c>
      <c r="C17" s="407" t="s">
        <v>310</v>
      </c>
      <c r="D17" s="405">
        <v>300</v>
      </c>
      <c r="E17" s="405">
        <v>220</v>
      </c>
      <c r="F17" s="405">
        <v>220</v>
      </c>
      <c r="G17" s="405">
        <v>120</v>
      </c>
      <c r="H17" s="405">
        <v>25550</v>
      </c>
      <c r="I17" s="405">
        <v>1500</v>
      </c>
      <c r="J17" s="97"/>
      <c r="L17" s="100"/>
    </row>
    <row r="18" spans="2:12" ht="15.75" customHeight="1">
      <c r="B18" s="403" t="s">
        <v>277</v>
      </c>
      <c r="C18" s="406" t="s">
        <v>111</v>
      </c>
      <c r="D18" s="405">
        <v>290</v>
      </c>
      <c r="E18" s="405">
        <v>176</v>
      </c>
      <c r="F18" s="405">
        <v>176</v>
      </c>
      <c r="G18" s="405">
        <v>109</v>
      </c>
      <c r="H18" s="405">
        <v>16490</v>
      </c>
      <c r="I18" s="405">
        <v>987</v>
      </c>
      <c r="J18" s="101"/>
    </row>
    <row r="19" spans="2:12" ht="15.75" customHeight="1">
      <c r="B19" s="403" t="s">
        <v>6</v>
      </c>
      <c r="C19" s="408" t="s">
        <v>311</v>
      </c>
      <c r="D19" s="405">
        <v>250</v>
      </c>
      <c r="E19" s="405">
        <v>96</v>
      </c>
      <c r="F19" s="405">
        <v>70</v>
      </c>
      <c r="G19" s="405">
        <v>50</v>
      </c>
      <c r="H19" s="405">
        <v>7318</v>
      </c>
      <c r="I19" s="405">
        <v>987</v>
      </c>
      <c r="J19" s="101"/>
    </row>
    <row r="20" spans="2:12" ht="15.75" customHeight="1">
      <c r="B20" s="403" t="s">
        <v>6</v>
      </c>
      <c r="C20" s="408" t="s">
        <v>312</v>
      </c>
      <c r="D20" s="405">
        <v>530</v>
      </c>
      <c r="E20" s="405">
        <v>389</v>
      </c>
      <c r="F20" s="405">
        <v>389</v>
      </c>
      <c r="G20" s="405">
        <v>264</v>
      </c>
      <c r="H20" s="405">
        <v>42819</v>
      </c>
      <c r="I20" s="405">
        <v>987</v>
      </c>
      <c r="J20" s="99"/>
    </row>
    <row r="21" spans="2:12" ht="15.75" customHeight="1">
      <c r="B21" s="403" t="s">
        <v>6</v>
      </c>
      <c r="C21" s="408" t="s">
        <v>313</v>
      </c>
      <c r="D21" s="405">
        <v>170</v>
      </c>
      <c r="E21" s="405">
        <v>113</v>
      </c>
      <c r="F21" s="405">
        <v>95</v>
      </c>
      <c r="G21" s="405">
        <v>43</v>
      </c>
      <c r="H21" s="405">
        <v>7549</v>
      </c>
      <c r="I21" s="405">
        <v>987</v>
      </c>
      <c r="J21" s="102"/>
    </row>
    <row r="22" spans="2:12" ht="15.75" customHeight="1">
      <c r="B22" s="403" t="s">
        <v>6</v>
      </c>
      <c r="C22" s="408" t="s">
        <v>314</v>
      </c>
      <c r="D22" s="405">
        <v>1380</v>
      </c>
      <c r="E22" s="405">
        <v>1073</v>
      </c>
      <c r="F22" s="405">
        <v>1073</v>
      </c>
      <c r="G22" s="405">
        <v>644</v>
      </c>
      <c r="H22" s="405">
        <v>76996</v>
      </c>
      <c r="I22" s="405">
        <v>987</v>
      </c>
      <c r="J22" s="100"/>
    </row>
    <row r="23" spans="2:12" ht="15.75" customHeight="1">
      <c r="B23" s="403" t="s">
        <v>6</v>
      </c>
      <c r="C23" s="408" t="s">
        <v>315</v>
      </c>
      <c r="D23" s="405">
        <v>1400</v>
      </c>
      <c r="E23" s="405">
        <v>1217</v>
      </c>
      <c r="F23" s="405">
        <v>1217</v>
      </c>
      <c r="G23" s="405">
        <v>630</v>
      </c>
      <c r="H23" s="405">
        <v>215052</v>
      </c>
      <c r="I23" s="405">
        <v>500</v>
      </c>
    </row>
    <row r="24" spans="2:12" ht="15.75" customHeight="1">
      <c r="B24" s="403" t="s">
        <v>6</v>
      </c>
      <c r="C24" s="408" t="s">
        <v>316</v>
      </c>
      <c r="D24" s="405">
        <v>210</v>
      </c>
      <c r="E24" s="405">
        <v>136</v>
      </c>
      <c r="F24" s="405">
        <v>136</v>
      </c>
      <c r="G24" s="405">
        <v>63</v>
      </c>
      <c r="H24" s="405">
        <v>11691</v>
      </c>
      <c r="I24" s="405">
        <v>987</v>
      </c>
    </row>
    <row r="25" spans="2:12" ht="15.75" customHeight="1">
      <c r="B25" s="403" t="s">
        <v>6</v>
      </c>
      <c r="C25" s="406" t="s">
        <v>317</v>
      </c>
      <c r="D25" s="405">
        <v>300</v>
      </c>
      <c r="E25" s="405">
        <v>170</v>
      </c>
      <c r="F25" s="405">
        <v>170</v>
      </c>
      <c r="G25" s="405">
        <v>90</v>
      </c>
      <c r="H25" s="405">
        <v>19986</v>
      </c>
      <c r="I25" s="405">
        <v>987</v>
      </c>
      <c r="J25" s="102"/>
    </row>
    <row r="26" spans="2:12" ht="15.75" customHeight="1">
      <c r="B26" s="403" t="s">
        <v>6</v>
      </c>
      <c r="C26" s="406" t="s">
        <v>318</v>
      </c>
      <c r="D26" s="405">
        <v>600</v>
      </c>
      <c r="E26" s="405">
        <v>463</v>
      </c>
      <c r="F26" s="405">
        <v>458</v>
      </c>
      <c r="G26" s="405">
        <v>120</v>
      </c>
      <c r="H26" s="405">
        <v>43800</v>
      </c>
      <c r="I26" s="405">
        <v>987</v>
      </c>
    </row>
    <row r="27" spans="2:12" ht="15.75" customHeight="1">
      <c r="B27" s="409" t="s">
        <v>278</v>
      </c>
      <c r="C27" s="410" t="s">
        <v>137</v>
      </c>
      <c r="D27" s="405">
        <v>210</v>
      </c>
      <c r="E27" s="405">
        <v>26</v>
      </c>
      <c r="F27" s="405">
        <v>26</v>
      </c>
      <c r="G27" s="405">
        <v>40</v>
      </c>
      <c r="H27" s="405">
        <v>8064</v>
      </c>
      <c r="I27" s="405">
        <v>1670</v>
      </c>
    </row>
    <row r="28" spans="2:12" ht="15.75" customHeight="1">
      <c r="B28" s="409" t="s">
        <v>6</v>
      </c>
      <c r="C28" s="410" t="s">
        <v>138</v>
      </c>
      <c r="D28" s="405">
        <v>110</v>
      </c>
      <c r="E28" s="405">
        <v>22</v>
      </c>
      <c r="F28" s="405">
        <v>22</v>
      </c>
      <c r="G28" s="405">
        <v>20</v>
      </c>
      <c r="H28" s="405">
        <v>4692</v>
      </c>
      <c r="I28" s="405">
        <v>1670</v>
      </c>
      <c r="J28" s="100"/>
    </row>
    <row r="29" spans="2:12" ht="15.75" customHeight="1">
      <c r="B29" s="409" t="s">
        <v>6</v>
      </c>
      <c r="C29" s="410" t="s">
        <v>136</v>
      </c>
      <c r="D29" s="405">
        <v>150</v>
      </c>
      <c r="E29" s="405">
        <v>17</v>
      </c>
      <c r="F29" s="405">
        <v>17</v>
      </c>
      <c r="G29" s="405">
        <v>23</v>
      </c>
      <c r="H29" s="405">
        <v>5271</v>
      </c>
      <c r="I29" s="405">
        <v>1670</v>
      </c>
      <c r="J29" s="100"/>
    </row>
    <row r="30" spans="2:12" ht="15.75" customHeight="1">
      <c r="B30" s="409" t="s">
        <v>6</v>
      </c>
      <c r="C30" s="406" t="s">
        <v>319</v>
      </c>
      <c r="D30" s="405">
        <v>120</v>
      </c>
      <c r="E30" s="405">
        <v>50</v>
      </c>
      <c r="F30" s="405">
        <v>50</v>
      </c>
      <c r="G30" s="405">
        <v>60</v>
      </c>
      <c r="H30" s="405">
        <v>21600</v>
      </c>
      <c r="I30" s="405">
        <v>920</v>
      </c>
    </row>
    <row r="31" spans="2:12" ht="15.75" customHeight="1">
      <c r="B31" s="409" t="s">
        <v>6</v>
      </c>
      <c r="C31" s="411" t="s">
        <v>139</v>
      </c>
      <c r="D31" s="405">
        <v>180</v>
      </c>
      <c r="E31" s="405">
        <v>72</v>
      </c>
      <c r="F31" s="405">
        <v>72</v>
      </c>
      <c r="G31" s="405">
        <v>40</v>
      </c>
      <c r="H31" s="405">
        <v>14400</v>
      </c>
      <c r="I31" s="405">
        <v>1540</v>
      </c>
      <c r="J31" s="100"/>
    </row>
    <row r="32" spans="2:12" ht="15.75" customHeight="1">
      <c r="B32" s="412" t="s">
        <v>6</v>
      </c>
      <c r="C32" s="413" t="s">
        <v>113</v>
      </c>
      <c r="D32" s="405">
        <v>700</v>
      </c>
      <c r="E32" s="405">
        <v>496</v>
      </c>
      <c r="F32" s="405">
        <v>496</v>
      </c>
      <c r="G32" s="405">
        <v>238</v>
      </c>
      <c r="H32" s="405">
        <v>85680</v>
      </c>
      <c r="I32" s="405">
        <v>1540</v>
      </c>
      <c r="J32" s="100"/>
    </row>
    <row r="33" spans="2:12" ht="15.75" customHeight="1">
      <c r="B33" s="409" t="s">
        <v>279</v>
      </c>
      <c r="C33" s="410" t="s">
        <v>134</v>
      </c>
      <c r="D33" s="405">
        <v>1850</v>
      </c>
      <c r="E33" s="405">
        <v>630</v>
      </c>
      <c r="F33" s="405">
        <v>630</v>
      </c>
      <c r="G33" s="405">
        <v>290</v>
      </c>
      <c r="H33" s="405">
        <v>70392</v>
      </c>
      <c r="I33" s="405">
        <v>1310</v>
      </c>
    </row>
    <row r="34" spans="2:12" ht="15.75" customHeight="1">
      <c r="B34" s="409" t="s">
        <v>525</v>
      </c>
      <c r="C34" s="410" t="s">
        <v>135</v>
      </c>
      <c r="D34" s="405">
        <v>350</v>
      </c>
      <c r="E34" s="405">
        <v>104</v>
      </c>
      <c r="F34" s="405">
        <v>104</v>
      </c>
      <c r="G34" s="405">
        <v>87</v>
      </c>
      <c r="H34" s="405">
        <v>18568</v>
      </c>
      <c r="I34" s="405">
        <v>1620</v>
      </c>
    </row>
    <row r="35" spans="2:12" ht="15.75" customHeight="1">
      <c r="B35" s="403" t="s">
        <v>320</v>
      </c>
      <c r="C35" s="406" t="s">
        <v>526</v>
      </c>
      <c r="D35" s="405">
        <v>680</v>
      </c>
      <c r="E35" s="405">
        <v>178</v>
      </c>
      <c r="F35" s="405">
        <v>178</v>
      </c>
      <c r="G35" s="405">
        <v>270</v>
      </c>
      <c r="H35" s="405">
        <v>62407</v>
      </c>
      <c r="I35" s="405">
        <v>1512</v>
      </c>
    </row>
    <row r="36" spans="2:12" ht="15.75" customHeight="1">
      <c r="B36" s="403" t="s">
        <v>6</v>
      </c>
      <c r="C36" s="406" t="s">
        <v>321</v>
      </c>
      <c r="D36" s="405">
        <v>4000</v>
      </c>
      <c r="E36" s="405">
        <v>3235</v>
      </c>
      <c r="F36" s="405">
        <v>3211</v>
      </c>
      <c r="G36" s="405">
        <v>1800</v>
      </c>
      <c r="H36" s="405">
        <v>570417</v>
      </c>
      <c r="I36" s="405">
        <v>1512</v>
      </c>
    </row>
    <row r="37" spans="2:12" ht="15.75" customHeight="1">
      <c r="B37" s="403" t="s">
        <v>6</v>
      </c>
      <c r="C37" s="406" t="s">
        <v>322</v>
      </c>
      <c r="D37" s="405">
        <v>250</v>
      </c>
      <c r="E37" s="405">
        <v>163</v>
      </c>
      <c r="F37" s="405">
        <v>163</v>
      </c>
      <c r="G37" s="405">
        <v>100</v>
      </c>
      <c r="H37" s="405">
        <v>17836</v>
      </c>
      <c r="I37" s="405">
        <v>1512</v>
      </c>
    </row>
    <row r="38" spans="2:12" ht="15.75" customHeight="1">
      <c r="B38" s="403" t="s">
        <v>6</v>
      </c>
      <c r="C38" s="406" t="s">
        <v>147</v>
      </c>
      <c r="D38" s="405">
        <v>150</v>
      </c>
      <c r="E38" s="405">
        <v>34</v>
      </c>
      <c r="F38" s="405">
        <v>34</v>
      </c>
      <c r="G38" s="405">
        <v>38</v>
      </c>
      <c r="H38" s="405">
        <v>3936</v>
      </c>
      <c r="I38" s="405">
        <v>1512</v>
      </c>
    </row>
    <row r="39" spans="2:12" ht="15.75" customHeight="1">
      <c r="B39" s="403" t="s">
        <v>6</v>
      </c>
      <c r="C39" s="406" t="s">
        <v>146</v>
      </c>
      <c r="D39" s="405">
        <v>670</v>
      </c>
      <c r="E39" s="405">
        <v>491</v>
      </c>
      <c r="F39" s="405">
        <v>475</v>
      </c>
      <c r="G39" s="405">
        <v>210</v>
      </c>
      <c r="H39" s="405">
        <v>59111</v>
      </c>
      <c r="I39" s="405">
        <v>1512</v>
      </c>
    </row>
    <row r="40" spans="2:12" ht="15.75" customHeight="1">
      <c r="B40" s="403" t="s">
        <v>6</v>
      </c>
      <c r="C40" s="406" t="s">
        <v>148</v>
      </c>
      <c r="D40" s="405">
        <v>350</v>
      </c>
      <c r="E40" s="405">
        <v>118</v>
      </c>
      <c r="F40" s="405">
        <v>113</v>
      </c>
      <c r="G40" s="405">
        <v>53</v>
      </c>
      <c r="H40" s="405">
        <v>11487</v>
      </c>
      <c r="I40" s="405">
        <v>1512</v>
      </c>
      <c r="J40" s="102"/>
      <c r="L40" s="100"/>
    </row>
    <row r="41" spans="2:12" ht="15.75" customHeight="1">
      <c r="B41" s="403" t="s">
        <v>6</v>
      </c>
      <c r="C41" s="408" t="s">
        <v>323</v>
      </c>
      <c r="D41" s="405">
        <v>700</v>
      </c>
      <c r="E41" s="405">
        <v>588</v>
      </c>
      <c r="F41" s="405">
        <v>568</v>
      </c>
      <c r="G41" s="405">
        <v>420</v>
      </c>
      <c r="H41" s="405">
        <v>113533</v>
      </c>
      <c r="I41" s="405">
        <v>1512</v>
      </c>
      <c r="J41" s="102"/>
      <c r="L41" s="100"/>
    </row>
    <row r="42" spans="2:12" ht="15.75" customHeight="1">
      <c r="B42" s="403" t="s">
        <v>6</v>
      </c>
      <c r="C42" s="408" t="s">
        <v>149</v>
      </c>
      <c r="D42" s="405">
        <v>500</v>
      </c>
      <c r="E42" s="405">
        <v>25</v>
      </c>
      <c r="F42" s="405">
        <v>15</v>
      </c>
      <c r="G42" s="405">
        <v>131</v>
      </c>
      <c r="H42" s="405">
        <v>3362</v>
      </c>
      <c r="I42" s="405">
        <v>1512</v>
      </c>
      <c r="J42" s="102"/>
    </row>
    <row r="43" spans="2:12" ht="15.75" customHeight="1">
      <c r="B43" s="403" t="s">
        <v>6</v>
      </c>
      <c r="C43" s="408" t="s">
        <v>152</v>
      </c>
      <c r="D43" s="405">
        <v>160</v>
      </c>
      <c r="E43" s="405">
        <v>49</v>
      </c>
      <c r="F43" s="405">
        <v>44</v>
      </c>
      <c r="G43" s="405">
        <v>35</v>
      </c>
      <c r="H43" s="405">
        <v>4057</v>
      </c>
      <c r="I43" s="405">
        <v>756</v>
      </c>
      <c r="J43" s="102"/>
    </row>
    <row r="44" spans="2:12" ht="15.75" customHeight="1">
      <c r="B44" s="403" t="s">
        <v>6</v>
      </c>
      <c r="C44" s="408" t="s">
        <v>151</v>
      </c>
      <c r="D44" s="405">
        <v>500</v>
      </c>
      <c r="E44" s="405">
        <v>99</v>
      </c>
      <c r="F44" s="405">
        <v>99</v>
      </c>
      <c r="G44" s="405">
        <v>100</v>
      </c>
      <c r="H44" s="405">
        <v>13260</v>
      </c>
      <c r="I44" s="405">
        <v>756</v>
      </c>
      <c r="J44" s="102"/>
    </row>
    <row r="45" spans="2:12" ht="15.75" customHeight="1">
      <c r="B45" s="403" t="s">
        <v>6</v>
      </c>
      <c r="C45" s="408" t="s">
        <v>153</v>
      </c>
      <c r="D45" s="405">
        <v>350</v>
      </c>
      <c r="E45" s="405">
        <v>168</v>
      </c>
      <c r="F45" s="405">
        <v>168</v>
      </c>
      <c r="G45" s="405">
        <v>105</v>
      </c>
      <c r="H45" s="405">
        <v>16215</v>
      </c>
      <c r="I45" s="405">
        <v>756</v>
      </c>
      <c r="J45" s="102"/>
    </row>
    <row r="46" spans="2:12" ht="15.75" customHeight="1">
      <c r="B46" s="403" t="s">
        <v>6</v>
      </c>
      <c r="C46" s="408" t="s">
        <v>150</v>
      </c>
      <c r="D46" s="405">
        <v>200</v>
      </c>
      <c r="E46" s="405">
        <v>75</v>
      </c>
      <c r="F46" s="405">
        <v>75</v>
      </c>
      <c r="G46" s="405">
        <v>82</v>
      </c>
      <c r="H46" s="405">
        <v>16230</v>
      </c>
      <c r="I46" s="405">
        <v>756</v>
      </c>
      <c r="J46" s="102"/>
    </row>
    <row r="47" spans="2:12" ht="16.5" customHeight="1" thickBot="1">
      <c r="B47" s="414" t="s">
        <v>264</v>
      </c>
      <c r="C47" s="414" t="s">
        <v>324</v>
      </c>
      <c r="D47" s="415">
        <v>241</v>
      </c>
      <c r="E47" s="415">
        <v>239</v>
      </c>
      <c r="F47" s="415">
        <v>202</v>
      </c>
      <c r="G47" s="415">
        <v>192</v>
      </c>
      <c r="H47" s="415">
        <v>12977</v>
      </c>
      <c r="I47" s="415">
        <v>1512</v>
      </c>
      <c r="J47" s="103"/>
    </row>
    <row r="48" spans="2:12">
      <c r="B48" s="416" t="s">
        <v>298</v>
      </c>
      <c r="C48" s="416"/>
      <c r="D48" s="397"/>
      <c r="E48" s="416"/>
      <c r="F48" s="416"/>
      <c r="G48" s="416"/>
      <c r="H48" s="416"/>
      <c r="I48" s="416"/>
    </row>
    <row r="49" spans="4:18">
      <c r="D49" s="98"/>
      <c r="E49" s="98"/>
      <c r="F49" s="98"/>
      <c r="G49" s="98"/>
      <c r="H49" s="98"/>
      <c r="I49" s="98"/>
      <c r="K49" s="104"/>
      <c r="L49" s="104"/>
      <c r="M49" s="94"/>
      <c r="N49" s="104"/>
      <c r="O49" s="104"/>
      <c r="P49" s="104"/>
      <c r="Q49" s="104"/>
      <c r="R49" s="104"/>
    </row>
    <row r="50" spans="4:18">
      <c r="D50" s="98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view="pageBreakPreview" zoomScaleNormal="90" zoomScaleSheetLayoutView="100" workbookViewId="0">
      <selection activeCell="E4" sqref="E4:E6"/>
    </sheetView>
  </sheetViews>
  <sheetFormatPr defaultRowHeight="13.5"/>
  <cols>
    <col min="1" max="1" width="9" style="85"/>
    <col min="2" max="2" width="11.625" style="85" customWidth="1"/>
    <col min="3" max="3" width="15" style="85" customWidth="1"/>
    <col min="4" max="9" width="11.125" style="85" customWidth="1"/>
    <col min="10" max="257" width="9" style="85"/>
    <col min="258" max="258" width="11.625" style="85" customWidth="1"/>
    <col min="259" max="259" width="15" style="85" customWidth="1"/>
    <col min="260" max="265" width="11.125" style="85" customWidth="1"/>
    <col min="266" max="513" width="9" style="85"/>
    <col min="514" max="514" width="11.625" style="85" customWidth="1"/>
    <col min="515" max="515" width="15" style="85" customWidth="1"/>
    <col min="516" max="521" width="11.125" style="85" customWidth="1"/>
    <col min="522" max="769" width="9" style="85"/>
    <col min="770" max="770" width="11.625" style="85" customWidth="1"/>
    <col min="771" max="771" width="15" style="85" customWidth="1"/>
    <col min="772" max="777" width="11.125" style="85" customWidth="1"/>
    <col min="778" max="1025" width="9" style="85"/>
    <col min="1026" max="1026" width="11.625" style="85" customWidth="1"/>
    <col min="1027" max="1027" width="15" style="85" customWidth="1"/>
    <col min="1028" max="1033" width="11.125" style="85" customWidth="1"/>
    <col min="1034" max="1281" width="9" style="85"/>
    <col min="1282" max="1282" width="11.625" style="85" customWidth="1"/>
    <col min="1283" max="1283" width="15" style="85" customWidth="1"/>
    <col min="1284" max="1289" width="11.125" style="85" customWidth="1"/>
    <col min="1290" max="1537" width="9" style="85"/>
    <col min="1538" max="1538" width="11.625" style="85" customWidth="1"/>
    <col min="1539" max="1539" width="15" style="85" customWidth="1"/>
    <col min="1540" max="1545" width="11.125" style="85" customWidth="1"/>
    <col min="1546" max="1793" width="9" style="85"/>
    <col min="1794" max="1794" width="11.625" style="85" customWidth="1"/>
    <col min="1795" max="1795" width="15" style="85" customWidth="1"/>
    <col min="1796" max="1801" width="11.125" style="85" customWidth="1"/>
    <col min="1802" max="2049" width="9" style="85"/>
    <col min="2050" max="2050" width="11.625" style="85" customWidth="1"/>
    <col min="2051" max="2051" width="15" style="85" customWidth="1"/>
    <col min="2052" max="2057" width="11.125" style="85" customWidth="1"/>
    <col min="2058" max="2305" width="9" style="85"/>
    <col min="2306" max="2306" width="11.625" style="85" customWidth="1"/>
    <col min="2307" max="2307" width="15" style="85" customWidth="1"/>
    <col min="2308" max="2313" width="11.125" style="85" customWidth="1"/>
    <col min="2314" max="2561" width="9" style="85"/>
    <col min="2562" max="2562" width="11.625" style="85" customWidth="1"/>
    <col min="2563" max="2563" width="15" style="85" customWidth="1"/>
    <col min="2564" max="2569" width="11.125" style="85" customWidth="1"/>
    <col min="2570" max="2817" width="9" style="85"/>
    <col min="2818" max="2818" width="11.625" style="85" customWidth="1"/>
    <col min="2819" max="2819" width="15" style="85" customWidth="1"/>
    <col min="2820" max="2825" width="11.125" style="85" customWidth="1"/>
    <col min="2826" max="3073" width="9" style="85"/>
    <col min="3074" max="3074" width="11.625" style="85" customWidth="1"/>
    <col min="3075" max="3075" width="15" style="85" customWidth="1"/>
    <col min="3076" max="3081" width="11.125" style="85" customWidth="1"/>
    <col min="3082" max="3329" width="9" style="85"/>
    <col min="3330" max="3330" width="11.625" style="85" customWidth="1"/>
    <col min="3331" max="3331" width="15" style="85" customWidth="1"/>
    <col min="3332" max="3337" width="11.125" style="85" customWidth="1"/>
    <col min="3338" max="3585" width="9" style="85"/>
    <col min="3586" max="3586" width="11.625" style="85" customWidth="1"/>
    <col min="3587" max="3587" width="15" style="85" customWidth="1"/>
    <col min="3588" max="3593" width="11.125" style="85" customWidth="1"/>
    <col min="3594" max="3841" width="9" style="85"/>
    <col min="3842" max="3842" width="11.625" style="85" customWidth="1"/>
    <col min="3843" max="3843" width="15" style="85" customWidth="1"/>
    <col min="3844" max="3849" width="11.125" style="85" customWidth="1"/>
    <col min="3850" max="4097" width="9" style="85"/>
    <col min="4098" max="4098" width="11.625" style="85" customWidth="1"/>
    <col min="4099" max="4099" width="15" style="85" customWidth="1"/>
    <col min="4100" max="4105" width="11.125" style="85" customWidth="1"/>
    <col min="4106" max="4353" width="9" style="85"/>
    <col min="4354" max="4354" width="11.625" style="85" customWidth="1"/>
    <col min="4355" max="4355" width="15" style="85" customWidth="1"/>
    <col min="4356" max="4361" width="11.125" style="85" customWidth="1"/>
    <col min="4362" max="4609" width="9" style="85"/>
    <col min="4610" max="4610" width="11.625" style="85" customWidth="1"/>
    <col min="4611" max="4611" width="15" style="85" customWidth="1"/>
    <col min="4612" max="4617" width="11.125" style="85" customWidth="1"/>
    <col min="4618" max="4865" width="9" style="85"/>
    <col min="4866" max="4866" width="11.625" style="85" customWidth="1"/>
    <col min="4867" max="4867" width="15" style="85" customWidth="1"/>
    <col min="4868" max="4873" width="11.125" style="85" customWidth="1"/>
    <col min="4874" max="5121" width="9" style="85"/>
    <col min="5122" max="5122" width="11.625" style="85" customWidth="1"/>
    <col min="5123" max="5123" width="15" style="85" customWidth="1"/>
    <col min="5124" max="5129" width="11.125" style="85" customWidth="1"/>
    <col min="5130" max="5377" width="9" style="85"/>
    <col min="5378" max="5378" width="11.625" style="85" customWidth="1"/>
    <col min="5379" max="5379" width="15" style="85" customWidth="1"/>
    <col min="5380" max="5385" width="11.125" style="85" customWidth="1"/>
    <col min="5386" max="5633" width="9" style="85"/>
    <col min="5634" max="5634" width="11.625" style="85" customWidth="1"/>
    <col min="5635" max="5635" width="15" style="85" customWidth="1"/>
    <col min="5636" max="5641" width="11.125" style="85" customWidth="1"/>
    <col min="5642" max="5889" width="9" style="85"/>
    <col min="5890" max="5890" width="11.625" style="85" customWidth="1"/>
    <col min="5891" max="5891" width="15" style="85" customWidth="1"/>
    <col min="5892" max="5897" width="11.125" style="85" customWidth="1"/>
    <col min="5898" max="6145" width="9" style="85"/>
    <col min="6146" max="6146" width="11.625" style="85" customWidth="1"/>
    <col min="6147" max="6147" width="15" style="85" customWidth="1"/>
    <col min="6148" max="6153" width="11.125" style="85" customWidth="1"/>
    <col min="6154" max="6401" width="9" style="85"/>
    <col min="6402" max="6402" width="11.625" style="85" customWidth="1"/>
    <col min="6403" max="6403" width="15" style="85" customWidth="1"/>
    <col min="6404" max="6409" width="11.125" style="85" customWidth="1"/>
    <col min="6410" max="6657" width="9" style="85"/>
    <col min="6658" max="6658" width="11.625" style="85" customWidth="1"/>
    <col min="6659" max="6659" width="15" style="85" customWidth="1"/>
    <col min="6660" max="6665" width="11.125" style="85" customWidth="1"/>
    <col min="6666" max="6913" width="9" style="85"/>
    <col min="6914" max="6914" width="11.625" style="85" customWidth="1"/>
    <col min="6915" max="6915" width="15" style="85" customWidth="1"/>
    <col min="6916" max="6921" width="11.125" style="85" customWidth="1"/>
    <col min="6922" max="7169" width="9" style="85"/>
    <col min="7170" max="7170" width="11.625" style="85" customWidth="1"/>
    <col min="7171" max="7171" width="15" style="85" customWidth="1"/>
    <col min="7172" max="7177" width="11.125" style="85" customWidth="1"/>
    <col min="7178" max="7425" width="9" style="85"/>
    <col min="7426" max="7426" width="11.625" style="85" customWidth="1"/>
    <col min="7427" max="7427" width="15" style="85" customWidth="1"/>
    <col min="7428" max="7433" width="11.125" style="85" customWidth="1"/>
    <col min="7434" max="7681" width="9" style="85"/>
    <col min="7682" max="7682" width="11.625" style="85" customWidth="1"/>
    <col min="7683" max="7683" width="15" style="85" customWidth="1"/>
    <col min="7684" max="7689" width="11.125" style="85" customWidth="1"/>
    <col min="7690" max="7937" width="9" style="85"/>
    <col min="7938" max="7938" width="11.625" style="85" customWidth="1"/>
    <col min="7939" max="7939" width="15" style="85" customWidth="1"/>
    <col min="7940" max="7945" width="11.125" style="85" customWidth="1"/>
    <col min="7946" max="8193" width="9" style="85"/>
    <col min="8194" max="8194" width="11.625" style="85" customWidth="1"/>
    <col min="8195" max="8195" width="15" style="85" customWidth="1"/>
    <col min="8196" max="8201" width="11.125" style="85" customWidth="1"/>
    <col min="8202" max="8449" width="9" style="85"/>
    <col min="8450" max="8450" width="11.625" style="85" customWidth="1"/>
    <col min="8451" max="8451" width="15" style="85" customWidth="1"/>
    <col min="8452" max="8457" width="11.125" style="85" customWidth="1"/>
    <col min="8458" max="8705" width="9" style="85"/>
    <col min="8706" max="8706" width="11.625" style="85" customWidth="1"/>
    <col min="8707" max="8707" width="15" style="85" customWidth="1"/>
    <col min="8708" max="8713" width="11.125" style="85" customWidth="1"/>
    <col min="8714" max="8961" width="9" style="85"/>
    <col min="8962" max="8962" width="11.625" style="85" customWidth="1"/>
    <col min="8963" max="8963" width="15" style="85" customWidth="1"/>
    <col min="8964" max="8969" width="11.125" style="85" customWidth="1"/>
    <col min="8970" max="9217" width="9" style="85"/>
    <col min="9218" max="9218" width="11.625" style="85" customWidth="1"/>
    <col min="9219" max="9219" width="15" style="85" customWidth="1"/>
    <col min="9220" max="9225" width="11.125" style="85" customWidth="1"/>
    <col min="9226" max="9473" width="9" style="85"/>
    <col min="9474" max="9474" width="11.625" style="85" customWidth="1"/>
    <col min="9475" max="9475" width="15" style="85" customWidth="1"/>
    <col min="9476" max="9481" width="11.125" style="85" customWidth="1"/>
    <col min="9482" max="9729" width="9" style="85"/>
    <col min="9730" max="9730" width="11.625" style="85" customWidth="1"/>
    <col min="9731" max="9731" width="15" style="85" customWidth="1"/>
    <col min="9732" max="9737" width="11.125" style="85" customWidth="1"/>
    <col min="9738" max="9985" width="9" style="85"/>
    <col min="9986" max="9986" width="11.625" style="85" customWidth="1"/>
    <col min="9987" max="9987" width="15" style="85" customWidth="1"/>
    <col min="9988" max="9993" width="11.125" style="85" customWidth="1"/>
    <col min="9994" max="10241" width="9" style="85"/>
    <col min="10242" max="10242" width="11.625" style="85" customWidth="1"/>
    <col min="10243" max="10243" width="15" style="85" customWidth="1"/>
    <col min="10244" max="10249" width="11.125" style="85" customWidth="1"/>
    <col min="10250" max="10497" width="9" style="85"/>
    <col min="10498" max="10498" width="11.625" style="85" customWidth="1"/>
    <col min="10499" max="10499" width="15" style="85" customWidth="1"/>
    <col min="10500" max="10505" width="11.125" style="85" customWidth="1"/>
    <col min="10506" max="10753" width="9" style="85"/>
    <col min="10754" max="10754" width="11.625" style="85" customWidth="1"/>
    <col min="10755" max="10755" width="15" style="85" customWidth="1"/>
    <col min="10756" max="10761" width="11.125" style="85" customWidth="1"/>
    <col min="10762" max="11009" width="9" style="85"/>
    <col min="11010" max="11010" width="11.625" style="85" customWidth="1"/>
    <col min="11011" max="11011" width="15" style="85" customWidth="1"/>
    <col min="11012" max="11017" width="11.125" style="85" customWidth="1"/>
    <col min="11018" max="11265" width="9" style="85"/>
    <col min="11266" max="11266" width="11.625" style="85" customWidth="1"/>
    <col min="11267" max="11267" width="15" style="85" customWidth="1"/>
    <col min="11268" max="11273" width="11.125" style="85" customWidth="1"/>
    <col min="11274" max="11521" width="9" style="85"/>
    <col min="11522" max="11522" width="11.625" style="85" customWidth="1"/>
    <col min="11523" max="11523" width="15" style="85" customWidth="1"/>
    <col min="11524" max="11529" width="11.125" style="85" customWidth="1"/>
    <col min="11530" max="11777" width="9" style="85"/>
    <col min="11778" max="11778" width="11.625" style="85" customWidth="1"/>
    <col min="11779" max="11779" width="15" style="85" customWidth="1"/>
    <col min="11780" max="11785" width="11.125" style="85" customWidth="1"/>
    <col min="11786" max="12033" width="9" style="85"/>
    <col min="12034" max="12034" width="11.625" style="85" customWidth="1"/>
    <col min="12035" max="12035" width="15" style="85" customWidth="1"/>
    <col min="12036" max="12041" width="11.125" style="85" customWidth="1"/>
    <col min="12042" max="12289" width="9" style="85"/>
    <col min="12290" max="12290" width="11.625" style="85" customWidth="1"/>
    <col min="12291" max="12291" width="15" style="85" customWidth="1"/>
    <col min="12292" max="12297" width="11.125" style="85" customWidth="1"/>
    <col min="12298" max="12545" width="9" style="85"/>
    <col min="12546" max="12546" width="11.625" style="85" customWidth="1"/>
    <col min="12547" max="12547" width="15" style="85" customWidth="1"/>
    <col min="12548" max="12553" width="11.125" style="85" customWidth="1"/>
    <col min="12554" max="12801" width="9" style="85"/>
    <col min="12802" max="12802" width="11.625" style="85" customWidth="1"/>
    <col min="12803" max="12803" width="15" style="85" customWidth="1"/>
    <col min="12804" max="12809" width="11.125" style="85" customWidth="1"/>
    <col min="12810" max="13057" width="9" style="85"/>
    <col min="13058" max="13058" width="11.625" style="85" customWidth="1"/>
    <col min="13059" max="13059" width="15" style="85" customWidth="1"/>
    <col min="13060" max="13065" width="11.125" style="85" customWidth="1"/>
    <col min="13066" max="13313" width="9" style="85"/>
    <col min="13314" max="13314" width="11.625" style="85" customWidth="1"/>
    <col min="13315" max="13315" width="15" style="85" customWidth="1"/>
    <col min="13316" max="13321" width="11.125" style="85" customWidth="1"/>
    <col min="13322" max="13569" width="9" style="85"/>
    <col min="13570" max="13570" width="11.625" style="85" customWidth="1"/>
    <col min="13571" max="13571" width="15" style="85" customWidth="1"/>
    <col min="13572" max="13577" width="11.125" style="85" customWidth="1"/>
    <col min="13578" max="13825" width="9" style="85"/>
    <col min="13826" max="13826" width="11.625" style="85" customWidth="1"/>
    <col min="13827" max="13827" width="15" style="85" customWidth="1"/>
    <col min="13828" max="13833" width="11.125" style="85" customWidth="1"/>
    <col min="13834" max="14081" width="9" style="85"/>
    <col min="14082" max="14082" width="11.625" style="85" customWidth="1"/>
    <col min="14083" max="14083" width="15" style="85" customWidth="1"/>
    <col min="14084" max="14089" width="11.125" style="85" customWidth="1"/>
    <col min="14090" max="14337" width="9" style="85"/>
    <col min="14338" max="14338" width="11.625" style="85" customWidth="1"/>
    <col min="14339" max="14339" width="15" style="85" customWidth="1"/>
    <col min="14340" max="14345" width="11.125" style="85" customWidth="1"/>
    <col min="14346" max="14593" width="9" style="85"/>
    <col min="14594" max="14594" width="11.625" style="85" customWidth="1"/>
    <col min="14595" max="14595" width="15" style="85" customWidth="1"/>
    <col min="14596" max="14601" width="11.125" style="85" customWidth="1"/>
    <col min="14602" max="14849" width="9" style="85"/>
    <col min="14850" max="14850" width="11.625" style="85" customWidth="1"/>
    <col min="14851" max="14851" width="15" style="85" customWidth="1"/>
    <col min="14852" max="14857" width="11.125" style="85" customWidth="1"/>
    <col min="14858" max="15105" width="9" style="85"/>
    <col min="15106" max="15106" width="11.625" style="85" customWidth="1"/>
    <col min="15107" max="15107" width="15" style="85" customWidth="1"/>
    <col min="15108" max="15113" width="11.125" style="85" customWidth="1"/>
    <col min="15114" max="15361" width="9" style="85"/>
    <col min="15362" max="15362" width="11.625" style="85" customWidth="1"/>
    <col min="15363" max="15363" width="15" style="85" customWidth="1"/>
    <col min="15364" max="15369" width="11.125" style="85" customWidth="1"/>
    <col min="15370" max="15617" width="9" style="85"/>
    <col min="15618" max="15618" width="11.625" style="85" customWidth="1"/>
    <col min="15619" max="15619" width="15" style="85" customWidth="1"/>
    <col min="15620" max="15625" width="11.125" style="85" customWidth="1"/>
    <col min="15626" max="15873" width="9" style="85"/>
    <col min="15874" max="15874" width="11.625" style="85" customWidth="1"/>
    <col min="15875" max="15875" width="15" style="85" customWidth="1"/>
    <col min="15876" max="15881" width="11.125" style="85" customWidth="1"/>
    <col min="15882" max="16129" width="9" style="85"/>
    <col min="16130" max="16130" width="11.625" style="85" customWidth="1"/>
    <col min="16131" max="16131" width="15" style="85" customWidth="1"/>
    <col min="16132" max="16137" width="11.125" style="85" customWidth="1"/>
    <col min="16138" max="16384" width="9" style="85"/>
  </cols>
  <sheetData>
    <row r="1" spans="1:22" ht="21">
      <c r="C1" s="105"/>
      <c r="D1" s="106"/>
    </row>
    <row r="2" spans="1:22" ht="28.5" customHeight="1">
      <c r="B2" s="601"/>
      <c r="C2" s="601"/>
      <c r="D2" s="601"/>
      <c r="E2" s="601"/>
      <c r="F2" s="601"/>
      <c r="G2" s="601"/>
      <c r="H2" s="601"/>
      <c r="I2" s="601"/>
      <c r="J2" s="107"/>
      <c r="K2" s="90"/>
      <c r="L2" s="96"/>
    </row>
    <row r="3" spans="1:22" ht="19.5" customHeight="1" thickBot="1">
      <c r="B3" s="392"/>
      <c r="C3" s="393"/>
      <c r="D3" s="393"/>
      <c r="E3" s="340"/>
      <c r="F3" s="340"/>
      <c r="G3" s="340"/>
      <c r="H3" s="340"/>
      <c r="I3" s="340"/>
      <c r="J3" s="108"/>
      <c r="K3" s="96"/>
      <c r="L3" s="90"/>
    </row>
    <row r="4" spans="1:22" ht="15" customHeight="1">
      <c r="B4" s="602" t="s">
        <v>207</v>
      </c>
      <c r="C4" s="603"/>
      <c r="D4" s="604" t="s">
        <v>304</v>
      </c>
      <c r="E4" s="607" t="s">
        <v>305</v>
      </c>
      <c r="F4" s="607" t="s">
        <v>306</v>
      </c>
      <c r="G4" s="607" t="s">
        <v>307</v>
      </c>
      <c r="H4" s="608" t="s">
        <v>211</v>
      </c>
      <c r="I4" s="394" t="s">
        <v>208</v>
      </c>
      <c r="J4" s="92"/>
      <c r="K4" s="92"/>
    </row>
    <row r="5" spans="1:22" ht="15" customHeight="1">
      <c r="B5" s="610" t="s">
        <v>209</v>
      </c>
      <c r="C5" s="612" t="s">
        <v>210</v>
      </c>
      <c r="D5" s="605"/>
      <c r="E5" s="597"/>
      <c r="F5" s="597"/>
      <c r="G5" s="597"/>
      <c r="H5" s="609"/>
      <c r="I5" s="341" t="s">
        <v>521</v>
      </c>
      <c r="J5" s="92"/>
      <c r="K5" s="92"/>
      <c r="L5" s="93"/>
      <c r="S5" s="109" t="s">
        <v>222</v>
      </c>
    </row>
    <row r="6" spans="1:22" ht="15" customHeight="1">
      <c r="B6" s="611"/>
      <c r="C6" s="613"/>
      <c r="D6" s="606"/>
      <c r="E6" s="598"/>
      <c r="F6" s="598"/>
      <c r="G6" s="356" t="s">
        <v>522</v>
      </c>
      <c r="H6" s="352" t="s">
        <v>523</v>
      </c>
      <c r="I6" s="352" t="s">
        <v>103</v>
      </c>
      <c r="J6" s="93"/>
      <c r="K6" s="93"/>
      <c r="L6" s="110"/>
    </row>
    <row r="7" spans="1:22" ht="15" customHeight="1">
      <c r="B7" s="403" t="s">
        <v>325</v>
      </c>
      <c r="C7" s="417" t="s">
        <v>155</v>
      </c>
      <c r="D7" s="418">
        <v>680</v>
      </c>
      <c r="E7" s="419">
        <v>444</v>
      </c>
      <c r="F7" s="419">
        <v>437</v>
      </c>
      <c r="G7" s="419">
        <v>250</v>
      </c>
      <c r="H7" s="419">
        <v>58012</v>
      </c>
      <c r="I7" s="419">
        <v>1296</v>
      </c>
      <c r="J7" s="96"/>
      <c r="K7" s="96"/>
      <c r="L7" s="96"/>
    </row>
    <row r="8" spans="1:22" ht="15" customHeight="1">
      <c r="B8" s="403" t="s">
        <v>6</v>
      </c>
      <c r="C8" s="417" t="s">
        <v>156</v>
      </c>
      <c r="D8" s="420">
        <v>800</v>
      </c>
      <c r="E8" s="421">
        <v>649</v>
      </c>
      <c r="F8" s="421">
        <v>637</v>
      </c>
      <c r="G8" s="421">
        <v>320</v>
      </c>
      <c r="H8" s="421">
        <v>103010</v>
      </c>
      <c r="I8" s="421">
        <v>2268</v>
      </c>
      <c r="J8" s="95"/>
      <c r="K8" s="97"/>
      <c r="L8" s="95"/>
    </row>
    <row r="9" spans="1:22" ht="15" customHeight="1">
      <c r="B9" s="403" t="s">
        <v>6</v>
      </c>
      <c r="C9" s="417" t="s">
        <v>157</v>
      </c>
      <c r="D9" s="420">
        <v>500</v>
      </c>
      <c r="E9" s="421">
        <v>292</v>
      </c>
      <c r="F9" s="421">
        <v>292</v>
      </c>
      <c r="G9" s="421">
        <v>142</v>
      </c>
      <c r="H9" s="421">
        <v>31323</v>
      </c>
      <c r="I9" s="421">
        <v>2808</v>
      </c>
      <c r="J9" s="97"/>
      <c r="K9" s="97"/>
      <c r="L9" s="95"/>
    </row>
    <row r="10" spans="1:22" ht="15" customHeight="1">
      <c r="B10" s="403" t="s">
        <v>6</v>
      </c>
      <c r="C10" s="417" t="s">
        <v>326</v>
      </c>
      <c r="D10" s="420">
        <v>230</v>
      </c>
      <c r="E10" s="421">
        <v>197</v>
      </c>
      <c r="F10" s="421">
        <v>196</v>
      </c>
      <c r="G10" s="421">
        <v>131</v>
      </c>
      <c r="H10" s="421">
        <v>16406</v>
      </c>
      <c r="I10" s="421">
        <v>3348</v>
      </c>
      <c r="J10" s="111"/>
      <c r="K10" s="97"/>
      <c r="L10" s="111"/>
    </row>
    <row r="11" spans="1:22" ht="15" customHeight="1">
      <c r="B11" s="403" t="s">
        <v>6</v>
      </c>
      <c r="C11" s="417" t="s">
        <v>165</v>
      </c>
      <c r="D11" s="420">
        <v>1780</v>
      </c>
      <c r="E11" s="421">
        <v>1383</v>
      </c>
      <c r="F11" s="421">
        <v>1380</v>
      </c>
      <c r="G11" s="421">
        <v>740</v>
      </c>
      <c r="H11" s="421">
        <v>240940</v>
      </c>
      <c r="I11" s="421">
        <v>1490</v>
      </c>
      <c r="J11" s="95"/>
      <c r="K11" s="99"/>
      <c r="L11" s="95"/>
    </row>
    <row r="12" spans="1:22" ht="15" customHeight="1">
      <c r="A12" s="98"/>
      <c r="B12" s="403" t="s">
        <v>6</v>
      </c>
      <c r="C12" s="417" t="s">
        <v>164</v>
      </c>
      <c r="D12" s="420">
        <v>2150</v>
      </c>
      <c r="E12" s="421">
        <v>1428</v>
      </c>
      <c r="F12" s="421">
        <v>1420</v>
      </c>
      <c r="G12" s="421">
        <v>874</v>
      </c>
      <c r="H12" s="421">
        <v>231701</v>
      </c>
      <c r="I12" s="421">
        <v>1490</v>
      </c>
      <c r="J12" s="95"/>
      <c r="K12" s="97"/>
      <c r="L12" s="95"/>
      <c r="P12" s="100"/>
    </row>
    <row r="13" spans="1:22" ht="15" customHeight="1">
      <c r="B13" s="403" t="s">
        <v>6</v>
      </c>
      <c r="C13" s="417" t="s">
        <v>163</v>
      </c>
      <c r="D13" s="420">
        <v>500</v>
      </c>
      <c r="E13" s="421">
        <v>445</v>
      </c>
      <c r="F13" s="421">
        <v>435</v>
      </c>
      <c r="G13" s="421">
        <v>213</v>
      </c>
      <c r="H13" s="421">
        <v>63152</v>
      </c>
      <c r="I13" s="421">
        <v>1490</v>
      </c>
      <c r="J13" s="95"/>
      <c r="K13" s="97"/>
      <c r="L13" s="95"/>
      <c r="M13" s="100"/>
      <c r="N13" s="102"/>
      <c r="P13" s="100"/>
    </row>
    <row r="14" spans="1:22" ht="15" customHeight="1">
      <c r="B14" s="403" t="s">
        <v>6</v>
      </c>
      <c r="C14" s="417" t="s">
        <v>154</v>
      </c>
      <c r="D14" s="420">
        <v>4600</v>
      </c>
      <c r="E14" s="421">
        <v>4258</v>
      </c>
      <c r="F14" s="421">
        <v>4243</v>
      </c>
      <c r="G14" s="421">
        <v>3272</v>
      </c>
      <c r="H14" s="421">
        <v>602744</v>
      </c>
      <c r="I14" s="421">
        <v>1274</v>
      </c>
      <c r="J14" s="97"/>
      <c r="K14" s="95"/>
      <c r="L14" s="95"/>
      <c r="M14" s="101"/>
      <c r="N14" s="101"/>
      <c r="O14" s="101"/>
      <c r="S14" s="100"/>
      <c r="T14" s="100"/>
      <c r="V14" s="100"/>
    </row>
    <row r="15" spans="1:22" ht="15" customHeight="1">
      <c r="B15" s="403" t="s">
        <v>6</v>
      </c>
      <c r="C15" s="417" t="s">
        <v>168</v>
      </c>
      <c r="D15" s="420">
        <v>530</v>
      </c>
      <c r="E15" s="421">
        <v>160</v>
      </c>
      <c r="F15" s="421">
        <v>72</v>
      </c>
      <c r="G15" s="421">
        <v>130</v>
      </c>
      <c r="H15" s="421">
        <v>35186</v>
      </c>
      <c r="I15" s="421">
        <v>540</v>
      </c>
      <c r="J15" s="97"/>
      <c r="K15" s="95"/>
      <c r="L15" s="95"/>
      <c r="M15" s="101"/>
      <c r="N15" s="101"/>
      <c r="O15" s="101"/>
      <c r="T15" s="102"/>
      <c r="V15" s="100"/>
    </row>
    <row r="16" spans="1:22" ht="15" customHeight="1">
      <c r="B16" s="403" t="s">
        <v>6</v>
      </c>
      <c r="C16" s="417" t="s">
        <v>59</v>
      </c>
      <c r="D16" s="420">
        <v>320</v>
      </c>
      <c r="E16" s="421">
        <v>220</v>
      </c>
      <c r="F16" s="421">
        <v>217</v>
      </c>
      <c r="G16" s="421">
        <v>160</v>
      </c>
      <c r="H16" s="421">
        <v>42514</v>
      </c>
      <c r="I16" s="421">
        <v>1403</v>
      </c>
      <c r="J16" s="97"/>
      <c r="K16" s="97"/>
      <c r="L16" s="95"/>
      <c r="M16" s="101"/>
      <c r="N16" s="101"/>
      <c r="O16" s="101"/>
      <c r="P16" s="102"/>
    </row>
    <row r="17" spans="2:22" ht="15" customHeight="1">
      <c r="B17" s="403" t="s">
        <v>6</v>
      </c>
      <c r="C17" s="417" t="s">
        <v>49</v>
      </c>
      <c r="D17" s="420">
        <v>1850</v>
      </c>
      <c r="E17" s="421">
        <v>1480</v>
      </c>
      <c r="F17" s="421">
        <v>1409</v>
      </c>
      <c r="G17" s="421">
        <v>888</v>
      </c>
      <c r="H17" s="421">
        <v>282190</v>
      </c>
      <c r="I17" s="421">
        <v>1814</v>
      </c>
      <c r="J17" s="97"/>
      <c r="K17" s="97"/>
      <c r="L17" s="95"/>
      <c r="M17" s="101"/>
      <c r="N17" s="101"/>
      <c r="O17" s="102"/>
      <c r="S17" s="100"/>
      <c r="T17" s="100"/>
      <c r="V17" s="100"/>
    </row>
    <row r="18" spans="2:22" ht="15" customHeight="1">
      <c r="B18" s="403" t="s">
        <v>6</v>
      </c>
      <c r="C18" s="417" t="s">
        <v>158</v>
      </c>
      <c r="D18" s="420">
        <v>365</v>
      </c>
      <c r="E18" s="421">
        <v>203</v>
      </c>
      <c r="F18" s="421">
        <v>200</v>
      </c>
      <c r="G18" s="421">
        <v>150</v>
      </c>
      <c r="H18" s="421">
        <v>54661</v>
      </c>
      <c r="I18" s="421">
        <v>1382</v>
      </c>
      <c r="J18" s="95"/>
      <c r="K18" s="97"/>
      <c r="L18" s="95"/>
      <c r="M18" s="101"/>
      <c r="N18" s="102"/>
      <c r="O18" s="102"/>
      <c r="S18" s="100"/>
      <c r="T18" s="100"/>
      <c r="V18" s="100"/>
    </row>
    <row r="19" spans="2:22" ht="15" customHeight="1">
      <c r="B19" s="403" t="s">
        <v>6</v>
      </c>
      <c r="C19" s="417" t="s">
        <v>159</v>
      </c>
      <c r="D19" s="420">
        <v>600</v>
      </c>
      <c r="E19" s="421">
        <v>336</v>
      </c>
      <c r="F19" s="421">
        <v>309</v>
      </c>
      <c r="G19" s="421">
        <v>240</v>
      </c>
      <c r="H19" s="421">
        <v>43853</v>
      </c>
      <c r="I19" s="421">
        <v>1814</v>
      </c>
      <c r="J19" s="95"/>
      <c r="K19" s="101"/>
      <c r="L19" s="102"/>
      <c r="M19" s="102"/>
      <c r="Q19" s="100"/>
      <c r="R19" s="100"/>
      <c r="T19" s="100"/>
    </row>
    <row r="20" spans="2:22" ht="15" customHeight="1">
      <c r="B20" s="403" t="s">
        <v>6</v>
      </c>
      <c r="C20" s="417" t="s">
        <v>160</v>
      </c>
      <c r="D20" s="420">
        <v>320</v>
      </c>
      <c r="E20" s="421">
        <v>318</v>
      </c>
      <c r="F20" s="421">
        <v>262</v>
      </c>
      <c r="G20" s="421">
        <v>96</v>
      </c>
      <c r="H20" s="421">
        <v>25454</v>
      </c>
      <c r="I20" s="421">
        <v>1814</v>
      </c>
      <c r="J20" s="95"/>
      <c r="K20" s="101"/>
      <c r="L20" s="102"/>
      <c r="M20" s="102"/>
      <c r="T20" s="100"/>
    </row>
    <row r="21" spans="2:22" ht="15" customHeight="1">
      <c r="B21" s="403" t="s">
        <v>6</v>
      </c>
      <c r="C21" s="417" t="s">
        <v>161</v>
      </c>
      <c r="D21" s="420">
        <v>150</v>
      </c>
      <c r="E21" s="421">
        <v>99</v>
      </c>
      <c r="F21" s="421">
        <v>99</v>
      </c>
      <c r="G21" s="421">
        <v>45</v>
      </c>
      <c r="H21" s="421">
        <v>12122</v>
      </c>
      <c r="I21" s="421">
        <v>1814</v>
      </c>
      <c r="J21" s="102"/>
      <c r="K21" s="102"/>
      <c r="R21" s="100"/>
    </row>
    <row r="22" spans="2:22" ht="15" customHeight="1">
      <c r="B22" s="403" t="s">
        <v>6</v>
      </c>
      <c r="C22" s="417" t="s">
        <v>162</v>
      </c>
      <c r="D22" s="420">
        <v>450</v>
      </c>
      <c r="E22" s="421">
        <v>423</v>
      </c>
      <c r="F22" s="421">
        <v>420</v>
      </c>
      <c r="G22" s="421">
        <v>131.5</v>
      </c>
      <c r="H22" s="421">
        <v>29229</v>
      </c>
      <c r="I22" s="421">
        <v>1814</v>
      </c>
      <c r="J22" s="99"/>
      <c r="K22" s="99"/>
      <c r="R22" s="100"/>
    </row>
    <row r="23" spans="2:22" ht="15" customHeight="1">
      <c r="B23" s="403" t="s">
        <v>6</v>
      </c>
      <c r="C23" s="417" t="s">
        <v>327</v>
      </c>
      <c r="D23" s="420">
        <v>350</v>
      </c>
      <c r="E23" s="421">
        <v>228</v>
      </c>
      <c r="F23" s="421">
        <v>217</v>
      </c>
      <c r="G23" s="421">
        <v>105</v>
      </c>
      <c r="H23" s="421">
        <v>12603</v>
      </c>
      <c r="I23" s="421">
        <v>1814</v>
      </c>
      <c r="K23" s="102"/>
      <c r="M23" s="100"/>
    </row>
    <row r="24" spans="2:22" ht="15" customHeight="1">
      <c r="B24" s="403" t="s">
        <v>282</v>
      </c>
      <c r="C24" s="417" t="s">
        <v>328</v>
      </c>
      <c r="D24" s="420">
        <v>140</v>
      </c>
      <c r="E24" s="421">
        <v>55</v>
      </c>
      <c r="F24" s="421">
        <v>55</v>
      </c>
      <c r="G24" s="421">
        <v>59</v>
      </c>
      <c r="H24" s="421">
        <v>8749</v>
      </c>
      <c r="I24" s="421">
        <v>1666</v>
      </c>
      <c r="K24" s="100"/>
    </row>
    <row r="25" spans="2:22" ht="15" customHeight="1">
      <c r="B25" s="403" t="s">
        <v>6</v>
      </c>
      <c r="C25" s="417" t="s">
        <v>329</v>
      </c>
      <c r="D25" s="420">
        <v>400</v>
      </c>
      <c r="E25" s="421">
        <v>243</v>
      </c>
      <c r="F25" s="421">
        <v>243</v>
      </c>
      <c r="G25" s="421">
        <v>48</v>
      </c>
      <c r="H25" s="421">
        <v>49349</v>
      </c>
      <c r="I25" s="421">
        <v>500</v>
      </c>
      <c r="J25" s="100"/>
    </row>
    <row r="26" spans="2:22" ht="15" customHeight="1">
      <c r="B26" s="403" t="s">
        <v>6</v>
      </c>
      <c r="C26" s="417" t="s">
        <v>330</v>
      </c>
      <c r="D26" s="420">
        <v>277</v>
      </c>
      <c r="E26" s="421">
        <v>305</v>
      </c>
      <c r="F26" s="421">
        <v>294</v>
      </c>
      <c r="G26" s="421">
        <v>83</v>
      </c>
      <c r="H26" s="421">
        <v>83423</v>
      </c>
      <c r="I26" s="421">
        <v>600</v>
      </c>
    </row>
    <row r="27" spans="2:22" ht="15" customHeight="1">
      <c r="B27" s="403" t="s">
        <v>6</v>
      </c>
      <c r="C27" s="417" t="s">
        <v>331</v>
      </c>
      <c r="D27" s="420">
        <v>1800</v>
      </c>
      <c r="E27" s="421">
        <v>1011</v>
      </c>
      <c r="F27" s="421">
        <v>946</v>
      </c>
      <c r="G27" s="421">
        <v>595</v>
      </c>
      <c r="H27" s="421">
        <v>175635</v>
      </c>
      <c r="I27" s="421">
        <v>500</v>
      </c>
      <c r="J27" s="102"/>
      <c r="K27" s="102"/>
      <c r="L27" s="102"/>
      <c r="M27" s="102"/>
    </row>
    <row r="28" spans="2:22" ht="15" customHeight="1">
      <c r="B28" s="403" t="s">
        <v>6</v>
      </c>
      <c r="C28" s="417" t="s">
        <v>332</v>
      </c>
      <c r="D28" s="420">
        <v>1010</v>
      </c>
      <c r="E28" s="421">
        <v>887</v>
      </c>
      <c r="F28" s="421">
        <v>870</v>
      </c>
      <c r="G28" s="421">
        <v>363</v>
      </c>
      <c r="H28" s="421">
        <v>162934</v>
      </c>
      <c r="I28" s="421">
        <v>1000</v>
      </c>
      <c r="L28" s="100"/>
    </row>
    <row r="29" spans="2:22" ht="15" customHeight="1">
      <c r="B29" s="403" t="s">
        <v>6</v>
      </c>
      <c r="C29" s="417" t="s">
        <v>333</v>
      </c>
      <c r="D29" s="420">
        <v>900</v>
      </c>
      <c r="E29" s="421">
        <v>749</v>
      </c>
      <c r="F29" s="421">
        <v>731</v>
      </c>
      <c r="G29" s="421">
        <v>299</v>
      </c>
      <c r="H29" s="421">
        <v>93406</v>
      </c>
      <c r="I29" s="421">
        <v>1300</v>
      </c>
      <c r="J29" s="92"/>
      <c r="L29" s="102"/>
    </row>
    <row r="30" spans="2:22" ht="15" customHeight="1">
      <c r="B30" s="403" t="s">
        <v>6</v>
      </c>
      <c r="C30" s="417" t="s">
        <v>334</v>
      </c>
      <c r="D30" s="420">
        <v>170</v>
      </c>
      <c r="E30" s="421">
        <v>113</v>
      </c>
      <c r="F30" s="421">
        <v>113</v>
      </c>
      <c r="G30" s="421">
        <v>34</v>
      </c>
      <c r="H30" s="421">
        <v>12478</v>
      </c>
      <c r="I30" s="421">
        <v>1300</v>
      </c>
      <c r="J30" s="92"/>
      <c r="K30" s="100"/>
      <c r="L30" s="100"/>
    </row>
    <row r="31" spans="2:22" ht="15" customHeight="1">
      <c r="B31" s="403" t="s">
        <v>6</v>
      </c>
      <c r="C31" s="417" t="s">
        <v>112</v>
      </c>
      <c r="D31" s="420">
        <v>800</v>
      </c>
      <c r="E31" s="421">
        <v>224</v>
      </c>
      <c r="F31" s="421">
        <v>224</v>
      </c>
      <c r="G31" s="421">
        <v>96</v>
      </c>
      <c r="H31" s="421">
        <v>33418</v>
      </c>
      <c r="I31" s="421">
        <v>600</v>
      </c>
      <c r="J31" s="112"/>
      <c r="K31" s="100"/>
      <c r="L31" s="100"/>
      <c r="M31" s="100"/>
      <c r="N31" s="100"/>
    </row>
    <row r="32" spans="2:22" ht="15" customHeight="1">
      <c r="B32" s="403" t="s">
        <v>6</v>
      </c>
      <c r="C32" s="417" t="s">
        <v>335</v>
      </c>
      <c r="D32" s="420">
        <v>519</v>
      </c>
      <c r="E32" s="421">
        <v>533</v>
      </c>
      <c r="F32" s="421">
        <v>533</v>
      </c>
      <c r="G32" s="421">
        <v>155</v>
      </c>
      <c r="H32" s="421">
        <v>88280</v>
      </c>
      <c r="I32" s="421">
        <v>2000</v>
      </c>
      <c r="J32" s="112"/>
    </row>
    <row r="33" spans="2:22" ht="15" customHeight="1">
      <c r="B33" s="403" t="s">
        <v>6</v>
      </c>
      <c r="C33" s="417" t="s">
        <v>336</v>
      </c>
      <c r="D33" s="420">
        <v>500</v>
      </c>
      <c r="E33" s="421">
        <v>382</v>
      </c>
      <c r="F33" s="421">
        <v>353</v>
      </c>
      <c r="G33" s="421">
        <v>169</v>
      </c>
      <c r="H33" s="421">
        <v>46778</v>
      </c>
      <c r="I33" s="421">
        <v>2000</v>
      </c>
      <c r="J33" s="112"/>
    </row>
    <row r="34" spans="2:22" ht="15" customHeight="1">
      <c r="B34" s="403" t="s">
        <v>6</v>
      </c>
      <c r="C34" s="417" t="s">
        <v>337</v>
      </c>
      <c r="D34" s="420">
        <v>390</v>
      </c>
      <c r="E34" s="421">
        <v>369</v>
      </c>
      <c r="F34" s="421">
        <v>351</v>
      </c>
      <c r="G34" s="421">
        <v>117</v>
      </c>
      <c r="H34" s="421">
        <v>45986</v>
      </c>
      <c r="I34" s="421">
        <v>1300</v>
      </c>
      <c r="J34" s="100"/>
      <c r="K34" s="100"/>
    </row>
    <row r="35" spans="2:22" ht="15" customHeight="1">
      <c r="B35" s="409" t="s">
        <v>283</v>
      </c>
      <c r="C35" s="422" t="s">
        <v>338</v>
      </c>
      <c r="D35" s="420">
        <v>550</v>
      </c>
      <c r="E35" s="421">
        <v>626</v>
      </c>
      <c r="F35" s="421">
        <v>491</v>
      </c>
      <c r="G35" s="421">
        <v>184</v>
      </c>
      <c r="H35" s="421">
        <v>66203</v>
      </c>
      <c r="I35" s="423">
        <v>1170</v>
      </c>
    </row>
    <row r="36" spans="2:22" ht="15" customHeight="1">
      <c r="B36" s="409" t="s">
        <v>527</v>
      </c>
      <c r="C36" s="422" t="s">
        <v>339</v>
      </c>
      <c r="D36" s="420">
        <v>440</v>
      </c>
      <c r="E36" s="421">
        <v>218</v>
      </c>
      <c r="F36" s="421">
        <v>188</v>
      </c>
      <c r="G36" s="421">
        <v>203</v>
      </c>
      <c r="H36" s="421">
        <v>26234</v>
      </c>
      <c r="I36" s="424">
        <v>1170</v>
      </c>
    </row>
    <row r="37" spans="2:22" ht="15" customHeight="1">
      <c r="B37" s="409" t="s">
        <v>527</v>
      </c>
      <c r="C37" s="422" t="s">
        <v>340</v>
      </c>
      <c r="D37" s="420">
        <v>395</v>
      </c>
      <c r="E37" s="421">
        <v>315</v>
      </c>
      <c r="F37" s="421">
        <v>226</v>
      </c>
      <c r="G37" s="421">
        <v>204</v>
      </c>
      <c r="H37" s="421">
        <v>15952</v>
      </c>
      <c r="I37" s="424">
        <v>1170</v>
      </c>
    </row>
    <row r="38" spans="2:22" ht="15" customHeight="1">
      <c r="B38" s="409" t="s">
        <v>341</v>
      </c>
      <c r="C38" s="422" t="s">
        <v>342</v>
      </c>
      <c r="D38" s="420">
        <v>2290</v>
      </c>
      <c r="E38" s="421">
        <v>2141</v>
      </c>
      <c r="F38" s="421">
        <v>2141</v>
      </c>
      <c r="G38" s="421">
        <v>1241</v>
      </c>
      <c r="H38" s="421">
        <v>427318</v>
      </c>
      <c r="I38" s="424">
        <v>1140</v>
      </c>
    </row>
    <row r="39" spans="2:22" ht="15" customHeight="1">
      <c r="B39" s="409" t="s">
        <v>114</v>
      </c>
      <c r="C39" s="422" t="s">
        <v>115</v>
      </c>
      <c r="D39" s="420">
        <v>800</v>
      </c>
      <c r="E39" s="421">
        <v>592</v>
      </c>
      <c r="F39" s="421">
        <v>520</v>
      </c>
      <c r="G39" s="421">
        <v>272</v>
      </c>
      <c r="H39" s="421">
        <v>94535</v>
      </c>
      <c r="I39" s="424">
        <v>1720</v>
      </c>
    </row>
    <row r="40" spans="2:22" ht="15" customHeight="1">
      <c r="B40" s="409" t="s">
        <v>6</v>
      </c>
      <c r="C40" s="422" t="s">
        <v>66</v>
      </c>
      <c r="D40" s="420">
        <v>1780</v>
      </c>
      <c r="E40" s="421">
        <v>1180</v>
      </c>
      <c r="F40" s="421">
        <v>1059</v>
      </c>
      <c r="G40" s="421">
        <v>651</v>
      </c>
      <c r="H40" s="421">
        <v>146626</v>
      </c>
      <c r="I40" s="424">
        <v>1720</v>
      </c>
      <c r="L40" s="100"/>
    </row>
    <row r="41" spans="2:22" ht="15" customHeight="1">
      <c r="B41" s="409" t="s">
        <v>6</v>
      </c>
      <c r="C41" s="422" t="s">
        <v>116</v>
      </c>
      <c r="D41" s="420">
        <v>300</v>
      </c>
      <c r="E41" s="421">
        <v>92</v>
      </c>
      <c r="F41" s="421">
        <v>77</v>
      </c>
      <c r="G41" s="421">
        <v>48</v>
      </c>
      <c r="H41" s="421">
        <v>8505</v>
      </c>
      <c r="I41" s="424">
        <v>1720</v>
      </c>
      <c r="L41" s="100"/>
      <c r="M41" s="100"/>
      <c r="O41" s="100"/>
    </row>
    <row r="42" spans="2:22" ht="15" customHeight="1">
      <c r="B42" s="409" t="s">
        <v>6</v>
      </c>
      <c r="C42" s="422" t="s">
        <v>113</v>
      </c>
      <c r="D42" s="420">
        <v>1480</v>
      </c>
      <c r="E42" s="421">
        <v>1840</v>
      </c>
      <c r="F42" s="421">
        <v>1556</v>
      </c>
      <c r="G42" s="421">
        <v>969</v>
      </c>
      <c r="H42" s="421">
        <v>311946</v>
      </c>
      <c r="I42" s="424">
        <v>1720</v>
      </c>
      <c r="J42" s="102"/>
      <c r="K42" s="102"/>
      <c r="L42" s="103"/>
      <c r="M42" s="103"/>
      <c r="N42" s="103"/>
      <c r="O42" s="103"/>
      <c r="P42" s="103"/>
      <c r="S42" s="100"/>
      <c r="T42" s="100"/>
      <c r="V42" s="100"/>
    </row>
    <row r="43" spans="2:22" ht="15" customHeight="1">
      <c r="B43" s="409" t="s">
        <v>6</v>
      </c>
      <c r="C43" s="422" t="s">
        <v>117</v>
      </c>
      <c r="D43" s="420">
        <v>110</v>
      </c>
      <c r="E43" s="421">
        <v>27</v>
      </c>
      <c r="F43" s="421">
        <v>27</v>
      </c>
      <c r="G43" s="421">
        <v>30</v>
      </c>
      <c r="H43" s="421">
        <v>3952</v>
      </c>
      <c r="I43" s="424">
        <v>1720</v>
      </c>
      <c r="J43" s="102"/>
      <c r="K43" s="102"/>
      <c r="L43" s="102"/>
      <c r="M43" s="102"/>
      <c r="N43" s="102"/>
      <c r="O43" s="102"/>
      <c r="P43" s="102"/>
      <c r="S43" s="100"/>
      <c r="T43" s="100"/>
      <c r="V43" s="100"/>
    </row>
    <row r="44" spans="2:22" ht="15" customHeight="1">
      <c r="B44" s="409" t="s">
        <v>6</v>
      </c>
      <c r="C44" s="422" t="s">
        <v>118</v>
      </c>
      <c r="D44" s="420">
        <v>940</v>
      </c>
      <c r="E44" s="421">
        <v>748</v>
      </c>
      <c r="F44" s="421">
        <v>516</v>
      </c>
      <c r="G44" s="421">
        <v>444</v>
      </c>
      <c r="H44" s="421">
        <v>75234</v>
      </c>
      <c r="I44" s="424">
        <v>1720</v>
      </c>
      <c r="J44" s="102"/>
      <c r="K44" s="102"/>
      <c r="L44" s="102"/>
      <c r="M44" s="102"/>
    </row>
    <row r="45" spans="2:22" ht="15" customHeight="1" thickBot="1">
      <c r="B45" s="425" t="s">
        <v>6</v>
      </c>
      <c r="C45" s="426" t="s">
        <v>119</v>
      </c>
      <c r="D45" s="427">
        <v>210</v>
      </c>
      <c r="E45" s="428">
        <v>98</v>
      </c>
      <c r="F45" s="428">
        <v>83</v>
      </c>
      <c r="G45" s="428">
        <v>93</v>
      </c>
      <c r="H45" s="428">
        <v>11146</v>
      </c>
      <c r="I45" s="429">
        <v>1720</v>
      </c>
      <c r="J45" s="102"/>
      <c r="K45" s="102"/>
      <c r="L45" s="102"/>
      <c r="M45" s="102"/>
      <c r="N45" s="102"/>
      <c r="Q45" s="100"/>
      <c r="R45" s="102"/>
      <c r="T45" s="100"/>
    </row>
    <row r="46" spans="2:22" ht="15.75" customHeight="1">
      <c r="B46" s="416"/>
      <c r="C46" s="416"/>
      <c r="D46" s="397"/>
      <c r="E46" s="416"/>
      <c r="F46" s="416"/>
      <c r="G46" s="416"/>
      <c r="H46" s="416"/>
      <c r="I46" s="416"/>
      <c r="J46" s="90"/>
      <c r="K46" s="103"/>
      <c r="L46" s="103"/>
      <c r="O46" s="100"/>
      <c r="R46" s="100"/>
    </row>
    <row r="47" spans="2:22">
      <c r="B47" s="430"/>
      <c r="C47" s="430"/>
      <c r="D47" s="430"/>
      <c r="E47" s="430"/>
      <c r="F47" s="430"/>
      <c r="G47" s="430"/>
      <c r="H47" s="430"/>
      <c r="I47" s="430"/>
    </row>
    <row r="48" spans="2:22">
      <c r="D48" s="98"/>
      <c r="E48" s="98"/>
      <c r="F48" s="98"/>
      <c r="G48" s="98"/>
      <c r="H48" s="98"/>
      <c r="I48" s="98"/>
    </row>
    <row r="77" spans="2:3">
      <c r="B77" s="113"/>
      <c r="C77" s="113"/>
    </row>
    <row r="78" spans="2:3">
      <c r="B78" s="86"/>
      <c r="C78" s="86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0" orientation="portrait" r:id="rId1"/>
  <headerFooter alignWithMargins="0"/>
  <colBreaks count="1" manualBreakCount="1">
    <brk id="1" min="1" max="6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view="pageBreakPreview" zoomScaleNormal="100" zoomScaleSheetLayoutView="100" workbookViewId="0">
      <selection activeCell="B2" sqref="B2:I2"/>
    </sheetView>
  </sheetViews>
  <sheetFormatPr defaultRowHeight="13.5"/>
  <cols>
    <col min="1" max="1" width="9" style="73"/>
    <col min="2" max="2" width="11.625" style="85" customWidth="1"/>
    <col min="3" max="3" width="15" style="85" customWidth="1"/>
    <col min="4" max="4" width="11.125" style="85" customWidth="1"/>
    <col min="5" max="9" width="11.125" style="73" customWidth="1"/>
    <col min="10" max="257" width="9" style="73"/>
    <col min="258" max="258" width="11.625" style="73" customWidth="1"/>
    <col min="259" max="259" width="15" style="73" customWidth="1"/>
    <col min="260" max="265" width="11.125" style="73" customWidth="1"/>
    <col min="266" max="513" width="9" style="73"/>
    <col min="514" max="514" width="11.625" style="73" customWidth="1"/>
    <col min="515" max="515" width="15" style="73" customWidth="1"/>
    <col min="516" max="521" width="11.125" style="73" customWidth="1"/>
    <col min="522" max="769" width="9" style="73"/>
    <col min="770" max="770" width="11.625" style="73" customWidth="1"/>
    <col min="771" max="771" width="15" style="73" customWidth="1"/>
    <col min="772" max="777" width="11.125" style="73" customWidth="1"/>
    <col min="778" max="1025" width="9" style="73"/>
    <col min="1026" max="1026" width="11.625" style="73" customWidth="1"/>
    <col min="1027" max="1027" width="15" style="73" customWidth="1"/>
    <col min="1028" max="1033" width="11.125" style="73" customWidth="1"/>
    <col min="1034" max="1281" width="9" style="73"/>
    <col min="1282" max="1282" width="11.625" style="73" customWidth="1"/>
    <col min="1283" max="1283" width="15" style="73" customWidth="1"/>
    <col min="1284" max="1289" width="11.125" style="73" customWidth="1"/>
    <col min="1290" max="1537" width="9" style="73"/>
    <col min="1538" max="1538" width="11.625" style="73" customWidth="1"/>
    <col min="1539" max="1539" width="15" style="73" customWidth="1"/>
    <col min="1540" max="1545" width="11.125" style="73" customWidth="1"/>
    <col min="1546" max="1793" width="9" style="73"/>
    <col min="1794" max="1794" width="11.625" style="73" customWidth="1"/>
    <col min="1795" max="1795" width="15" style="73" customWidth="1"/>
    <col min="1796" max="1801" width="11.125" style="73" customWidth="1"/>
    <col min="1802" max="2049" width="9" style="73"/>
    <col min="2050" max="2050" width="11.625" style="73" customWidth="1"/>
    <col min="2051" max="2051" width="15" style="73" customWidth="1"/>
    <col min="2052" max="2057" width="11.125" style="73" customWidth="1"/>
    <col min="2058" max="2305" width="9" style="73"/>
    <col min="2306" max="2306" width="11.625" style="73" customWidth="1"/>
    <col min="2307" max="2307" width="15" style="73" customWidth="1"/>
    <col min="2308" max="2313" width="11.125" style="73" customWidth="1"/>
    <col min="2314" max="2561" width="9" style="73"/>
    <col min="2562" max="2562" width="11.625" style="73" customWidth="1"/>
    <col min="2563" max="2563" width="15" style="73" customWidth="1"/>
    <col min="2564" max="2569" width="11.125" style="73" customWidth="1"/>
    <col min="2570" max="2817" width="9" style="73"/>
    <col min="2818" max="2818" width="11.625" style="73" customWidth="1"/>
    <col min="2819" max="2819" width="15" style="73" customWidth="1"/>
    <col min="2820" max="2825" width="11.125" style="73" customWidth="1"/>
    <col min="2826" max="3073" width="9" style="73"/>
    <col min="3074" max="3074" width="11.625" style="73" customWidth="1"/>
    <col min="3075" max="3075" width="15" style="73" customWidth="1"/>
    <col min="3076" max="3081" width="11.125" style="73" customWidth="1"/>
    <col min="3082" max="3329" width="9" style="73"/>
    <col min="3330" max="3330" width="11.625" style="73" customWidth="1"/>
    <col min="3331" max="3331" width="15" style="73" customWidth="1"/>
    <col min="3332" max="3337" width="11.125" style="73" customWidth="1"/>
    <col min="3338" max="3585" width="9" style="73"/>
    <col min="3586" max="3586" width="11.625" style="73" customWidth="1"/>
    <col min="3587" max="3587" width="15" style="73" customWidth="1"/>
    <col min="3588" max="3593" width="11.125" style="73" customWidth="1"/>
    <col min="3594" max="3841" width="9" style="73"/>
    <col min="3842" max="3842" width="11.625" style="73" customWidth="1"/>
    <col min="3843" max="3843" width="15" style="73" customWidth="1"/>
    <col min="3844" max="3849" width="11.125" style="73" customWidth="1"/>
    <col min="3850" max="4097" width="9" style="73"/>
    <col min="4098" max="4098" width="11.625" style="73" customWidth="1"/>
    <col min="4099" max="4099" width="15" style="73" customWidth="1"/>
    <col min="4100" max="4105" width="11.125" style="73" customWidth="1"/>
    <col min="4106" max="4353" width="9" style="73"/>
    <col min="4354" max="4354" width="11.625" style="73" customWidth="1"/>
    <col min="4355" max="4355" width="15" style="73" customWidth="1"/>
    <col min="4356" max="4361" width="11.125" style="73" customWidth="1"/>
    <col min="4362" max="4609" width="9" style="73"/>
    <col min="4610" max="4610" width="11.625" style="73" customWidth="1"/>
    <col min="4611" max="4611" width="15" style="73" customWidth="1"/>
    <col min="4612" max="4617" width="11.125" style="73" customWidth="1"/>
    <col min="4618" max="4865" width="9" style="73"/>
    <col min="4866" max="4866" width="11.625" style="73" customWidth="1"/>
    <col min="4867" max="4867" width="15" style="73" customWidth="1"/>
    <col min="4868" max="4873" width="11.125" style="73" customWidth="1"/>
    <col min="4874" max="5121" width="9" style="73"/>
    <col min="5122" max="5122" width="11.625" style="73" customWidth="1"/>
    <col min="5123" max="5123" width="15" style="73" customWidth="1"/>
    <col min="5124" max="5129" width="11.125" style="73" customWidth="1"/>
    <col min="5130" max="5377" width="9" style="73"/>
    <col min="5378" max="5378" width="11.625" style="73" customWidth="1"/>
    <col min="5379" max="5379" width="15" style="73" customWidth="1"/>
    <col min="5380" max="5385" width="11.125" style="73" customWidth="1"/>
    <col min="5386" max="5633" width="9" style="73"/>
    <col min="5634" max="5634" width="11.625" style="73" customWidth="1"/>
    <col min="5635" max="5635" width="15" style="73" customWidth="1"/>
    <col min="5636" max="5641" width="11.125" style="73" customWidth="1"/>
    <col min="5642" max="5889" width="9" style="73"/>
    <col min="5890" max="5890" width="11.625" style="73" customWidth="1"/>
    <col min="5891" max="5891" width="15" style="73" customWidth="1"/>
    <col min="5892" max="5897" width="11.125" style="73" customWidth="1"/>
    <col min="5898" max="6145" width="9" style="73"/>
    <col min="6146" max="6146" width="11.625" style="73" customWidth="1"/>
    <col min="6147" max="6147" width="15" style="73" customWidth="1"/>
    <col min="6148" max="6153" width="11.125" style="73" customWidth="1"/>
    <col min="6154" max="6401" width="9" style="73"/>
    <col min="6402" max="6402" width="11.625" style="73" customWidth="1"/>
    <col min="6403" max="6403" width="15" style="73" customWidth="1"/>
    <col min="6404" max="6409" width="11.125" style="73" customWidth="1"/>
    <col min="6410" max="6657" width="9" style="73"/>
    <col min="6658" max="6658" width="11.625" style="73" customWidth="1"/>
    <col min="6659" max="6659" width="15" style="73" customWidth="1"/>
    <col min="6660" max="6665" width="11.125" style="73" customWidth="1"/>
    <col min="6666" max="6913" width="9" style="73"/>
    <col min="6914" max="6914" width="11.625" style="73" customWidth="1"/>
    <col min="6915" max="6915" width="15" style="73" customWidth="1"/>
    <col min="6916" max="6921" width="11.125" style="73" customWidth="1"/>
    <col min="6922" max="7169" width="9" style="73"/>
    <col min="7170" max="7170" width="11.625" style="73" customWidth="1"/>
    <col min="7171" max="7171" width="15" style="73" customWidth="1"/>
    <col min="7172" max="7177" width="11.125" style="73" customWidth="1"/>
    <col min="7178" max="7425" width="9" style="73"/>
    <col min="7426" max="7426" width="11.625" style="73" customWidth="1"/>
    <col min="7427" max="7427" width="15" style="73" customWidth="1"/>
    <col min="7428" max="7433" width="11.125" style="73" customWidth="1"/>
    <col min="7434" max="7681" width="9" style="73"/>
    <col min="7682" max="7682" width="11.625" style="73" customWidth="1"/>
    <col min="7683" max="7683" width="15" style="73" customWidth="1"/>
    <col min="7684" max="7689" width="11.125" style="73" customWidth="1"/>
    <col min="7690" max="7937" width="9" style="73"/>
    <col min="7938" max="7938" width="11.625" style="73" customWidth="1"/>
    <col min="7939" max="7939" width="15" style="73" customWidth="1"/>
    <col min="7940" max="7945" width="11.125" style="73" customWidth="1"/>
    <col min="7946" max="8193" width="9" style="73"/>
    <col min="8194" max="8194" width="11.625" style="73" customWidth="1"/>
    <col min="8195" max="8195" width="15" style="73" customWidth="1"/>
    <col min="8196" max="8201" width="11.125" style="73" customWidth="1"/>
    <col min="8202" max="8449" width="9" style="73"/>
    <col min="8450" max="8450" width="11.625" style="73" customWidth="1"/>
    <col min="8451" max="8451" width="15" style="73" customWidth="1"/>
    <col min="8452" max="8457" width="11.125" style="73" customWidth="1"/>
    <col min="8458" max="8705" width="9" style="73"/>
    <col min="8706" max="8706" width="11.625" style="73" customWidth="1"/>
    <col min="8707" max="8707" width="15" style="73" customWidth="1"/>
    <col min="8708" max="8713" width="11.125" style="73" customWidth="1"/>
    <col min="8714" max="8961" width="9" style="73"/>
    <col min="8962" max="8962" width="11.625" style="73" customWidth="1"/>
    <col min="8963" max="8963" width="15" style="73" customWidth="1"/>
    <col min="8964" max="8969" width="11.125" style="73" customWidth="1"/>
    <col min="8970" max="9217" width="9" style="73"/>
    <col min="9218" max="9218" width="11.625" style="73" customWidth="1"/>
    <col min="9219" max="9219" width="15" style="73" customWidth="1"/>
    <col min="9220" max="9225" width="11.125" style="73" customWidth="1"/>
    <col min="9226" max="9473" width="9" style="73"/>
    <col min="9474" max="9474" width="11.625" style="73" customWidth="1"/>
    <col min="9475" max="9475" width="15" style="73" customWidth="1"/>
    <col min="9476" max="9481" width="11.125" style="73" customWidth="1"/>
    <col min="9482" max="9729" width="9" style="73"/>
    <col min="9730" max="9730" width="11.625" style="73" customWidth="1"/>
    <col min="9731" max="9731" width="15" style="73" customWidth="1"/>
    <col min="9732" max="9737" width="11.125" style="73" customWidth="1"/>
    <col min="9738" max="9985" width="9" style="73"/>
    <col min="9986" max="9986" width="11.625" style="73" customWidth="1"/>
    <col min="9987" max="9987" width="15" style="73" customWidth="1"/>
    <col min="9988" max="9993" width="11.125" style="73" customWidth="1"/>
    <col min="9994" max="10241" width="9" style="73"/>
    <col min="10242" max="10242" width="11.625" style="73" customWidth="1"/>
    <col min="10243" max="10243" width="15" style="73" customWidth="1"/>
    <col min="10244" max="10249" width="11.125" style="73" customWidth="1"/>
    <col min="10250" max="10497" width="9" style="73"/>
    <col min="10498" max="10498" width="11.625" style="73" customWidth="1"/>
    <col min="10499" max="10499" width="15" style="73" customWidth="1"/>
    <col min="10500" max="10505" width="11.125" style="73" customWidth="1"/>
    <col min="10506" max="10753" width="9" style="73"/>
    <col min="10754" max="10754" width="11.625" style="73" customWidth="1"/>
    <col min="10755" max="10755" width="15" style="73" customWidth="1"/>
    <col min="10756" max="10761" width="11.125" style="73" customWidth="1"/>
    <col min="10762" max="11009" width="9" style="73"/>
    <col min="11010" max="11010" width="11.625" style="73" customWidth="1"/>
    <col min="11011" max="11011" width="15" style="73" customWidth="1"/>
    <col min="11012" max="11017" width="11.125" style="73" customWidth="1"/>
    <col min="11018" max="11265" width="9" style="73"/>
    <col min="11266" max="11266" width="11.625" style="73" customWidth="1"/>
    <col min="11267" max="11267" width="15" style="73" customWidth="1"/>
    <col min="11268" max="11273" width="11.125" style="73" customWidth="1"/>
    <col min="11274" max="11521" width="9" style="73"/>
    <col min="11522" max="11522" width="11.625" style="73" customWidth="1"/>
    <col min="11523" max="11523" width="15" style="73" customWidth="1"/>
    <col min="11524" max="11529" width="11.125" style="73" customWidth="1"/>
    <col min="11530" max="11777" width="9" style="73"/>
    <col min="11778" max="11778" width="11.625" style="73" customWidth="1"/>
    <col min="11779" max="11779" width="15" style="73" customWidth="1"/>
    <col min="11780" max="11785" width="11.125" style="73" customWidth="1"/>
    <col min="11786" max="12033" width="9" style="73"/>
    <col min="12034" max="12034" width="11.625" style="73" customWidth="1"/>
    <col min="12035" max="12035" width="15" style="73" customWidth="1"/>
    <col min="12036" max="12041" width="11.125" style="73" customWidth="1"/>
    <col min="12042" max="12289" width="9" style="73"/>
    <col min="12290" max="12290" width="11.625" style="73" customWidth="1"/>
    <col min="12291" max="12291" width="15" style="73" customWidth="1"/>
    <col min="12292" max="12297" width="11.125" style="73" customWidth="1"/>
    <col min="12298" max="12545" width="9" style="73"/>
    <col min="12546" max="12546" width="11.625" style="73" customWidth="1"/>
    <col min="12547" max="12547" width="15" style="73" customWidth="1"/>
    <col min="12548" max="12553" width="11.125" style="73" customWidth="1"/>
    <col min="12554" max="12801" width="9" style="73"/>
    <col min="12802" max="12802" width="11.625" style="73" customWidth="1"/>
    <col min="12803" max="12803" width="15" style="73" customWidth="1"/>
    <col min="12804" max="12809" width="11.125" style="73" customWidth="1"/>
    <col min="12810" max="13057" width="9" style="73"/>
    <col min="13058" max="13058" width="11.625" style="73" customWidth="1"/>
    <col min="13059" max="13059" width="15" style="73" customWidth="1"/>
    <col min="13060" max="13065" width="11.125" style="73" customWidth="1"/>
    <col min="13066" max="13313" width="9" style="73"/>
    <col min="13314" max="13314" width="11.625" style="73" customWidth="1"/>
    <col min="13315" max="13315" width="15" style="73" customWidth="1"/>
    <col min="13316" max="13321" width="11.125" style="73" customWidth="1"/>
    <col min="13322" max="13569" width="9" style="73"/>
    <col min="13570" max="13570" width="11.625" style="73" customWidth="1"/>
    <col min="13571" max="13571" width="15" style="73" customWidth="1"/>
    <col min="13572" max="13577" width="11.125" style="73" customWidth="1"/>
    <col min="13578" max="13825" width="9" style="73"/>
    <col min="13826" max="13826" width="11.625" style="73" customWidth="1"/>
    <col min="13827" max="13827" width="15" style="73" customWidth="1"/>
    <col min="13828" max="13833" width="11.125" style="73" customWidth="1"/>
    <col min="13834" max="14081" width="9" style="73"/>
    <col min="14082" max="14082" width="11.625" style="73" customWidth="1"/>
    <col min="14083" max="14083" width="15" style="73" customWidth="1"/>
    <col min="14084" max="14089" width="11.125" style="73" customWidth="1"/>
    <col min="14090" max="14337" width="9" style="73"/>
    <col min="14338" max="14338" width="11.625" style="73" customWidth="1"/>
    <col min="14339" max="14339" width="15" style="73" customWidth="1"/>
    <col min="14340" max="14345" width="11.125" style="73" customWidth="1"/>
    <col min="14346" max="14593" width="9" style="73"/>
    <col min="14594" max="14594" width="11.625" style="73" customWidth="1"/>
    <col min="14595" max="14595" width="15" style="73" customWidth="1"/>
    <col min="14596" max="14601" width="11.125" style="73" customWidth="1"/>
    <col min="14602" max="14849" width="9" style="73"/>
    <col min="14850" max="14850" width="11.625" style="73" customWidth="1"/>
    <col min="14851" max="14851" width="15" style="73" customWidth="1"/>
    <col min="14852" max="14857" width="11.125" style="73" customWidth="1"/>
    <col min="14858" max="15105" width="9" style="73"/>
    <col min="15106" max="15106" width="11.625" style="73" customWidth="1"/>
    <col min="15107" max="15107" width="15" style="73" customWidth="1"/>
    <col min="15108" max="15113" width="11.125" style="73" customWidth="1"/>
    <col min="15114" max="15361" width="9" style="73"/>
    <col min="15362" max="15362" width="11.625" style="73" customWidth="1"/>
    <col min="15363" max="15363" width="15" style="73" customWidth="1"/>
    <col min="15364" max="15369" width="11.125" style="73" customWidth="1"/>
    <col min="15370" max="15617" width="9" style="73"/>
    <col min="15618" max="15618" width="11.625" style="73" customWidth="1"/>
    <col min="15619" max="15619" width="15" style="73" customWidth="1"/>
    <col min="15620" max="15625" width="11.125" style="73" customWidth="1"/>
    <col min="15626" max="15873" width="9" style="73"/>
    <col min="15874" max="15874" width="11.625" style="73" customWidth="1"/>
    <col min="15875" max="15875" width="15" style="73" customWidth="1"/>
    <col min="15876" max="15881" width="11.125" style="73" customWidth="1"/>
    <col min="15882" max="16129" width="9" style="73"/>
    <col min="16130" max="16130" width="11.625" style="73" customWidth="1"/>
    <col min="16131" max="16131" width="15" style="73" customWidth="1"/>
    <col min="16132" max="16137" width="11.125" style="73" customWidth="1"/>
    <col min="16138" max="16384" width="9" style="73"/>
  </cols>
  <sheetData>
    <row r="1" spans="1:19" ht="21">
      <c r="B1" s="52"/>
      <c r="G1" s="114"/>
    </row>
    <row r="2" spans="1:19" ht="28.5" customHeight="1">
      <c r="B2" s="601" t="s">
        <v>519</v>
      </c>
      <c r="C2" s="601"/>
      <c r="D2" s="601"/>
      <c r="E2" s="601"/>
      <c r="F2" s="601"/>
      <c r="G2" s="601"/>
      <c r="H2" s="601"/>
      <c r="I2" s="601"/>
    </row>
    <row r="3" spans="1:19" ht="19.5" customHeight="1" thickBot="1">
      <c r="B3" s="392" t="s">
        <v>520</v>
      </c>
      <c r="C3" s="431"/>
      <c r="D3" s="431"/>
      <c r="E3" s="432"/>
      <c r="F3" s="432"/>
      <c r="G3" s="432"/>
      <c r="H3" s="432"/>
      <c r="I3" s="432"/>
    </row>
    <row r="4" spans="1:19" ht="17.850000000000001" customHeight="1">
      <c r="B4" s="602" t="s">
        <v>207</v>
      </c>
      <c r="C4" s="603"/>
      <c r="D4" s="604" t="s">
        <v>304</v>
      </c>
      <c r="E4" s="607" t="s">
        <v>305</v>
      </c>
      <c r="F4" s="607" t="s">
        <v>306</v>
      </c>
      <c r="G4" s="607" t="s">
        <v>307</v>
      </c>
      <c r="H4" s="608" t="s">
        <v>211</v>
      </c>
      <c r="I4" s="394" t="s">
        <v>208</v>
      </c>
    </row>
    <row r="5" spans="1:19" ht="17.850000000000001" customHeight="1">
      <c r="B5" s="610" t="s">
        <v>209</v>
      </c>
      <c r="C5" s="612" t="s">
        <v>210</v>
      </c>
      <c r="D5" s="605"/>
      <c r="E5" s="597"/>
      <c r="F5" s="597"/>
      <c r="G5" s="597"/>
      <c r="H5" s="609"/>
      <c r="I5" s="341" t="s">
        <v>521</v>
      </c>
      <c r="S5" s="115" t="s">
        <v>222</v>
      </c>
    </row>
    <row r="6" spans="1:19" ht="17.850000000000001" customHeight="1">
      <c r="B6" s="611"/>
      <c r="C6" s="613"/>
      <c r="D6" s="606"/>
      <c r="E6" s="598"/>
      <c r="F6" s="598"/>
      <c r="G6" s="356" t="s">
        <v>528</v>
      </c>
      <c r="H6" s="352" t="s">
        <v>523</v>
      </c>
      <c r="I6" s="352" t="s">
        <v>103</v>
      </c>
    </row>
    <row r="7" spans="1:19" ht="15.95" customHeight="1">
      <c r="B7" s="412" t="s">
        <v>287</v>
      </c>
      <c r="C7" s="433" t="s">
        <v>120</v>
      </c>
      <c r="D7" s="434">
        <v>3300</v>
      </c>
      <c r="E7" s="434">
        <v>2482</v>
      </c>
      <c r="F7" s="434">
        <v>2482</v>
      </c>
      <c r="G7" s="434">
        <v>1315</v>
      </c>
      <c r="H7" s="434">
        <v>411387</v>
      </c>
      <c r="I7" s="434">
        <v>1080</v>
      </c>
    </row>
    <row r="8" spans="1:19" ht="15.95" customHeight="1">
      <c r="B8" s="412" t="s">
        <v>6</v>
      </c>
      <c r="C8" s="422" t="s">
        <v>529</v>
      </c>
      <c r="D8" s="434">
        <v>500</v>
      </c>
      <c r="E8" s="434">
        <v>372</v>
      </c>
      <c r="F8" s="434">
        <v>372</v>
      </c>
      <c r="G8" s="434">
        <v>177</v>
      </c>
      <c r="H8" s="434">
        <v>54449</v>
      </c>
      <c r="I8" s="434">
        <v>1080</v>
      </c>
    </row>
    <row r="9" spans="1:19" ht="15.95" customHeight="1">
      <c r="B9" s="412" t="s">
        <v>6</v>
      </c>
      <c r="C9" s="422" t="s">
        <v>343</v>
      </c>
      <c r="D9" s="434">
        <v>510</v>
      </c>
      <c r="E9" s="434">
        <v>161</v>
      </c>
      <c r="F9" s="434">
        <v>161</v>
      </c>
      <c r="G9" s="434">
        <v>60</v>
      </c>
      <c r="H9" s="434">
        <v>30723</v>
      </c>
      <c r="I9" s="434">
        <v>1080</v>
      </c>
    </row>
    <row r="10" spans="1:19" ht="15.95" customHeight="1">
      <c r="B10" s="412" t="s">
        <v>6</v>
      </c>
      <c r="C10" s="422" t="s">
        <v>121</v>
      </c>
      <c r="D10" s="434">
        <v>400</v>
      </c>
      <c r="E10" s="434">
        <v>177</v>
      </c>
      <c r="F10" s="434">
        <v>177</v>
      </c>
      <c r="G10" s="434">
        <v>100</v>
      </c>
      <c r="H10" s="434">
        <v>26078</v>
      </c>
      <c r="I10" s="434">
        <v>1080</v>
      </c>
    </row>
    <row r="11" spans="1:19" ht="15.95" customHeight="1">
      <c r="B11" s="412" t="s">
        <v>6</v>
      </c>
      <c r="C11" s="417" t="s">
        <v>344</v>
      </c>
      <c r="D11" s="434">
        <v>1300</v>
      </c>
      <c r="E11" s="434">
        <v>751</v>
      </c>
      <c r="F11" s="434">
        <v>751</v>
      </c>
      <c r="G11" s="434">
        <v>370</v>
      </c>
      <c r="H11" s="434">
        <v>112339</v>
      </c>
      <c r="I11" s="434">
        <v>1080</v>
      </c>
    </row>
    <row r="12" spans="1:19" ht="15.95" customHeight="1">
      <c r="A12" s="116"/>
      <c r="B12" s="412" t="s">
        <v>6</v>
      </c>
      <c r="C12" s="422" t="s">
        <v>122</v>
      </c>
      <c r="D12" s="434">
        <v>650</v>
      </c>
      <c r="E12" s="434">
        <v>249</v>
      </c>
      <c r="F12" s="434">
        <v>249</v>
      </c>
      <c r="G12" s="434">
        <v>225</v>
      </c>
      <c r="H12" s="434">
        <v>43012</v>
      </c>
      <c r="I12" s="434">
        <v>1080</v>
      </c>
    </row>
    <row r="13" spans="1:19" ht="15.95" customHeight="1">
      <c r="B13" s="412" t="s">
        <v>6</v>
      </c>
      <c r="C13" s="422" t="s">
        <v>123</v>
      </c>
      <c r="D13" s="434">
        <v>330</v>
      </c>
      <c r="E13" s="434">
        <v>244</v>
      </c>
      <c r="F13" s="434">
        <v>244</v>
      </c>
      <c r="G13" s="434">
        <v>103</v>
      </c>
      <c r="H13" s="434">
        <v>312202</v>
      </c>
      <c r="I13" s="434">
        <v>1080</v>
      </c>
    </row>
    <row r="14" spans="1:19" ht="15.95" customHeight="1">
      <c r="B14" s="412" t="s">
        <v>6</v>
      </c>
      <c r="C14" s="422" t="s">
        <v>345</v>
      </c>
      <c r="D14" s="434">
        <v>260</v>
      </c>
      <c r="E14" s="434">
        <v>126</v>
      </c>
      <c r="F14" s="434">
        <v>126</v>
      </c>
      <c r="G14" s="434">
        <v>112</v>
      </c>
      <c r="H14" s="434">
        <v>38490</v>
      </c>
      <c r="I14" s="434">
        <v>1080</v>
      </c>
    </row>
    <row r="15" spans="1:19" ht="15.95" customHeight="1">
      <c r="B15" s="412" t="s">
        <v>6</v>
      </c>
      <c r="C15" s="417" t="s">
        <v>346</v>
      </c>
      <c r="D15" s="434">
        <v>190</v>
      </c>
      <c r="E15" s="434">
        <v>111</v>
      </c>
      <c r="F15" s="434">
        <v>111</v>
      </c>
      <c r="G15" s="434">
        <v>66</v>
      </c>
      <c r="H15" s="434">
        <v>15052</v>
      </c>
      <c r="I15" s="434">
        <v>1080</v>
      </c>
    </row>
    <row r="16" spans="1:19" ht="15.95" customHeight="1">
      <c r="B16" s="412" t="s">
        <v>6</v>
      </c>
      <c r="C16" s="422" t="s">
        <v>124</v>
      </c>
      <c r="D16" s="434">
        <v>180</v>
      </c>
      <c r="E16" s="434">
        <v>98</v>
      </c>
      <c r="F16" s="434">
        <v>98</v>
      </c>
      <c r="G16" s="434">
        <v>36</v>
      </c>
      <c r="H16" s="434">
        <v>7882</v>
      </c>
      <c r="I16" s="434">
        <v>1080</v>
      </c>
      <c r="L16" s="117"/>
      <c r="M16" s="117"/>
      <c r="O16" s="117"/>
    </row>
    <row r="17" spans="2:15" ht="15.95" customHeight="1">
      <c r="B17" s="412" t="s">
        <v>6</v>
      </c>
      <c r="C17" s="422" t="s">
        <v>125</v>
      </c>
      <c r="D17" s="434">
        <v>130</v>
      </c>
      <c r="E17" s="434">
        <v>51</v>
      </c>
      <c r="F17" s="434">
        <v>51</v>
      </c>
      <c r="G17" s="434">
        <v>20</v>
      </c>
      <c r="H17" s="434">
        <v>17236</v>
      </c>
      <c r="I17" s="434">
        <v>1080</v>
      </c>
      <c r="M17" s="82"/>
      <c r="O17" s="117"/>
    </row>
    <row r="18" spans="2:15" ht="15.95" customHeight="1">
      <c r="B18" s="412" t="s">
        <v>6</v>
      </c>
      <c r="C18" s="422" t="s">
        <v>46</v>
      </c>
      <c r="D18" s="434">
        <v>500</v>
      </c>
      <c r="E18" s="434">
        <v>279</v>
      </c>
      <c r="F18" s="434">
        <v>279</v>
      </c>
      <c r="G18" s="434">
        <v>190</v>
      </c>
      <c r="H18" s="434">
        <v>37853</v>
      </c>
      <c r="I18" s="434">
        <v>1080</v>
      </c>
    </row>
    <row r="19" spans="2:15" ht="15.95" customHeight="1">
      <c r="B19" s="412" t="s">
        <v>6</v>
      </c>
      <c r="C19" s="422" t="s">
        <v>128</v>
      </c>
      <c r="D19" s="434">
        <v>110</v>
      </c>
      <c r="E19" s="434">
        <v>48</v>
      </c>
      <c r="F19" s="434">
        <v>48</v>
      </c>
      <c r="G19" s="434">
        <v>40</v>
      </c>
      <c r="H19" s="434">
        <v>6331</v>
      </c>
      <c r="I19" s="434">
        <v>1080</v>
      </c>
      <c r="L19" s="117"/>
      <c r="M19" s="117"/>
      <c r="O19" s="117"/>
    </row>
    <row r="20" spans="2:15" ht="15.95" customHeight="1">
      <c r="B20" s="412" t="s">
        <v>6</v>
      </c>
      <c r="C20" s="422" t="s">
        <v>126</v>
      </c>
      <c r="D20" s="434">
        <v>140</v>
      </c>
      <c r="E20" s="434">
        <v>89</v>
      </c>
      <c r="F20" s="434">
        <v>89</v>
      </c>
      <c r="G20" s="434">
        <v>42</v>
      </c>
      <c r="H20" s="434">
        <v>13888</v>
      </c>
      <c r="I20" s="434">
        <v>1080</v>
      </c>
      <c r="L20" s="117"/>
      <c r="M20" s="117"/>
      <c r="O20" s="117"/>
    </row>
    <row r="21" spans="2:15" ht="15.95" customHeight="1">
      <c r="B21" s="412" t="s">
        <v>6</v>
      </c>
      <c r="C21" s="422" t="s">
        <v>127</v>
      </c>
      <c r="D21" s="434">
        <v>250</v>
      </c>
      <c r="E21" s="434">
        <v>97</v>
      </c>
      <c r="F21" s="434">
        <v>97</v>
      </c>
      <c r="G21" s="434">
        <v>63</v>
      </c>
      <c r="H21" s="434">
        <v>9739</v>
      </c>
      <c r="I21" s="434">
        <v>1080</v>
      </c>
      <c r="J21" s="117"/>
      <c r="K21" s="117"/>
      <c r="M21" s="117"/>
    </row>
    <row r="22" spans="2:15" ht="15.95" customHeight="1">
      <c r="B22" s="412" t="s">
        <v>6</v>
      </c>
      <c r="C22" s="422" t="s">
        <v>530</v>
      </c>
      <c r="D22" s="434">
        <v>900</v>
      </c>
      <c r="E22" s="434">
        <v>575</v>
      </c>
      <c r="F22" s="434">
        <v>567</v>
      </c>
      <c r="G22" s="434">
        <v>329</v>
      </c>
      <c r="H22" s="434">
        <v>185408</v>
      </c>
      <c r="I22" s="434">
        <v>1080</v>
      </c>
      <c r="M22" s="117"/>
    </row>
    <row r="23" spans="2:15" ht="15.95" customHeight="1">
      <c r="B23" s="412" t="s">
        <v>6</v>
      </c>
      <c r="C23" s="422" t="s">
        <v>347</v>
      </c>
      <c r="D23" s="434">
        <v>133</v>
      </c>
      <c r="E23" s="434">
        <v>100</v>
      </c>
      <c r="F23" s="434">
        <v>100</v>
      </c>
      <c r="G23" s="434">
        <v>71</v>
      </c>
      <c r="H23" s="434">
        <v>4068</v>
      </c>
      <c r="I23" s="434">
        <v>1080</v>
      </c>
      <c r="M23" s="117"/>
    </row>
    <row r="24" spans="2:15" ht="15.95" customHeight="1">
      <c r="B24" s="412" t="s">
        <v>3</v>
      </c>
      <c r="C24" s="422" t="s">
        <v>131</v>
      </c>
      <c r="D24" s="434">
        <v>330</v>
      </c>
      <c r="E24" s="434">
        <v>203</v>
      </c>
      <c r="F24" s="434">
        <v>192</v>
      </c>
      <c r="G24" s="434">
        <v>235</v>
      </c>
      <c r="H24" s="434">
        <v>38074</v>
      </c>
      <c r="I24" s="435">
        <v>1720</v>
      </c>
      <c r="K24" s="117"/>
    </row>
    <row r="25" spans="2:15" ht="15.95" customHeight="1">
      <c r="B25" s="412" t="s">
        <v>348</v>
      </c>
      <c r="C25" s="422" t="s">
        <v>130</v>
      </c>
      <c r="D25" s="434">
        <v>150</v>
      </c>
      <c r="E25" s="434">
        <v>101</v>
      </c>
      <c r="F25" s="434">
        <v>93</v>
      </c>
      <c r="G25" s="434">
        <v>67</v>
      </c>
      <c r="H25" s="434">
        <v>11266</v>
      </c>
      <c r="I25" s="435">
        <v>1080</v>
      </c>
      <c r="K25" s="117"/>
    </row>
    <row r="26" spans="2:15" ht="15.95" customHeight="1">
      <c r="B26" s="436" t="s">
        <v>531</v>
      </c>
      <c r="C26" s="422" t="s">
        <v>129</v>
      </c>
      <c r="D26" s="434">
        <v>400</v>
      </c>
      <c r="E26" s="434">
        <v>228</v>
      </c>
      <c r="F26" s="434">
        <v>228</v>
      </c>
      <c r="G26" s="434">
        <v>157</v>
      </c>
      <c r="H26" s="434">
        <v>31472</v>
      </c>
      <c r="I26" s="435">
        <v>1080</v>
      </c>
    </row>
    <row r="27" spans="2:15" ht="15.95" customHeight="1">
      <c r="B27" s="436" t="s">
        <v>531</v>
      </c>
      <c r="C27" s="422" t="s">
        <v>349</v>
      </c>
      <c r="D27" s="434">
        <v>4800</v>
      </c>
      <c r="E27" s="434">
        <v>2319</v>
      </c>
      <c r="F27" s="434">
        <v>2319</v>
      </c>
      <c r="G27" s="434">
        <v>1920</v>
      </c>
      <c r="H27" s="434">
        <v>336569</v>
      </c>
      <c r="I27" s="435">
        <v>1080</v>
      </c>
    </row>
    <row r="28" spans="2:15" ht="15.95" customHeight="1">
      <c r="B28" s="436" t="s">
        <v>532</v>
      </c>
      <c r="C28" s="422" t="s">
        <v>533</v>
      </c>
      <c r="D28" s="434">
        <v>400</v>
      </c>
      <c r="E28" s="434">
        <v>299</v>
      </c>
      <c r="F28" s="434">
        <v>274</v>
      </c>
      <c r="G28" s="434">
        <v>169</v>
      </c>
      <c r="H28" s="434">
        <v>36614</v>
      </c>
      <c r="I28" s="435">
        <v>860</v>
      </c>
    </row>
    <row r="29" spans="2:15" ht="15.95" customHeight="1">
      <c r="B29" s="436" t="s">
        <v>290</v>
      </c>
      <c r="C29" s="422" t="s">
        <v>350</v>
      </c>
      <c r="D29" s="434">
        <v>1640</v>
      </c>
      <c r="E29" s="434">
        <v>1205</v>
      </c>
      <c r="F29" s="434">
        <v>1205</v>
      </c>
      <c r="G29" s="434">
        <v>1355</v>
      </c>
      <c r="H29" s="434">
        <v>162648</v>
      </c>
      <c r="I29" s="435">
        <v>810</v>
      </c>
    </row>
    <row r="30" spans="2:15" ht="15.95" customHeight="1">
      <c r="B30" s="412" t="s">
        <v>264</v>
      </c>
      <c r="C30" s="422" t="s">
        <v>351</v>
      </c>
      <c r="D30" s="434">
        <v>270</v>
      </c>
      <c r="E30" s="434">
        <v>196</v>
      </c>
      <c r="F30" s="434">
        <v>146</v>
      </c>
      <c r="G30" s="434">
        <v>151</v>
      </c>
      <c r="H30" s="434">
        <v>16390</v>
      </c>
      <c r="I30" s="437">
        <v>1780</v>
      </c>
    </row>
    <row r="31" spans="2:15" ht="15.95" customHeight="1">
      <c r="B31" s="412" t="s">
        <v>264</v>
      </c>
      <c r="C31" s="422" t="s">
        <v>352</v>
      </c>
      <c r="D31" s="434">
        <v>520</v>
      </c>
      <c r="E31" s="434">
        <v>366</v>
      </c>
      <c r="F31" s="434">
        <v>246</v>
      </c>
      <c r="G31" s="434">
        <v>309</v>
      </c>
      <c r="H31" s="434">
        <v>27225</v>
      </c>
      <c r="I31" s="435">
        <v>1780</v>
      </c>
    </row>
    <row r="32" spans="2:15" ht="15.95" customHeight="1">
      <c r="B32" s="412" t="s">
        <v>264</v>
      </c>
      <c r="C32" s="422" t="s">
        <v>110</v>
      </c>
      <c r="D32" s="434">
        <v>140</v>
      </c>
      <c r="E32" s="434">
        <v>76</v>
      </c>
      <c r="F32" s="434">
        <v>58</v>
      </c>
      <c r="G32" s="434">
        <v>74</v>
      </c>
      <c r="H32" s="434">
        <v>5270</v>
      </c>
      <c r="I32" s="435">
        <v>1780</v>
      </c>
    </row>
    <row r="33" spans="2:15" ht="15.95" customHeight="1">
      <c r="B33" s="412" t="s">
        <v>264</v>
      </c>
      <c r="C33" s="422" t="s">
        <v>132</v>
      </c>
      <c r="D33" s="434">
        <v>270</v>
      </c>
      <c r="E33" s="434">
        <v>117</v>
      </c>
      <c r="F33" s="434">
        <v>117</v>
      </c>
      <c r="G33" s="434">
        <v>73</v>
      </c>
      <c r="H33" s="434">
        <v>16374</v>
      </c>
      <c r="I33" s="435">
        <v>910</v>
      </c>
    </row>
    <row r="34" spans="2:15" ht="15.95" customHeight="1">
      <c r="B34" s="412" t="s">
        <v>264</v>
      </c>
      <c r="C34" s="422" t="s">
        <v>353</v>
      </c>
      <c r="D34" s="434">
        <v>150</v>
      </c>
      <c r="E34" s="434">
        <v>84</v>
      </c>
      <c r="F34" s="434">
        <v>84</v>
      </c>
      <c r="G34" s="434">
        <v>30</v>
      </c>
      <c r="H34" s="434">
        <v>8574</v>
      </c>
      <c r="I34" s="435">
        <v>2700</v>
      </c>
    </row>
    <row r="35" spans="2:15" ht="15.95" customHeight="1">
      <c r="B35" s="412" t="s">
        <v>264</v>
      </c>
      <c r="C35" s="422" t="s">
        <v>133</v>
      </c>
      <c r="D35" s="434">
        <v>210</v>
      </c>
      <c r="E35" s="434">
        <v>164</v>
      </c>
      <c r="F35" s="434">
        <v>164</v>
      </c>
      <c r="G35" s="434">
        <v>74</v>
      </c>
      <c r="H35" s="434">
        <v>20485</v>
      </c>
      <c r="I35" s="438">
        <v>790</v>
      </c>
    </row>
    <row r="36" spans="2:15" ht="15.95" customHeight="1">
      <c r="B36" s="436" t="s">
        <v>296</v>
      </c>
      <c r="C36" s="417" t="s">
        <v>140</v>
      </c>
      <c r="D36" s="434">
        <v>1900</v>
      </c>
      <c r="E36" s="434">
        <v>682</v>
      </c>
      <c r="F36" s="434">
        <v>658</v>
      </c>
      <c r="G36" s="434">
        <v>535</v>
      </c>
      <c r="H36" s="434">
        <v>69656</v>
      </c>
      <c r="I36" s="435">
        <v>1400</v>
      </c>
    </row>
    <row r="37" spans="2:15" ht="15.95" customHeight="1">
      <c r="B37" s="436" t="s">
        <v>264</v>
      </c>
      <c r="C37" s="417" t="s">
        <v>141</v>
      </c>
      <c r="D37" s="434">
        <v>2000</v>
      </c>
      <c r="E37" s="434">
        <v>788</v>
      </c>
      <c r="F37" s="434">
        <v>418</v>
      </c>
      <c r="G37" s="434">
        <v>400</v>
      </c>
      <c r="H37" s="434">
        <v>51477</v>
      </c>
      <c r="I37" s="435">
        <v>1400</v>
      </c>
    </row>
    <row r="38" spans="2:15" ht="15.95" customHeight="1">
      <c r="B38" s="436" t="s">
        <v>264</v>
      </c>
      <c r="C38" s="417" t="s">
        <v>144</v>
      </c>
      <c r="D38" s="434">
        <v>600</v>
      </c>
      <c r="E38" s="434">
        <v>189</v>
      </c>
      <c r="F38" s="434">
        <v>139</v>
      </c>
      <c r="G38" s="434">
        <v>223</v>
      </c>
      <c r="H38" s="434">
        <v>19991</v>
      </c>
      <c r="I38" s="435">
        <v>1400</v>
      </c>
    </row>
    <row r="39" spans="2:15" ht="15.95" customHeight="1">
      <c r="B39" s="436" t="s">
        <v>264</v>
      </c>
      <c r="C39" s="417" t="s">
        <v>113</v>
      </c>
      <c r="D39" s="434">
        <v>230</v>
      </c>
      <c r="E39" s="434">
        <v>63</v>
      </c>
      <c r="F39" s="434">
        <v>42</v>
      </c>
      <c r="G39" s="434">
        <v>84</v>
      </c>
      <c r="H39" s="434">
        <v>2553</v>
      </c>
      <c r="I39" s="435">
        <v>1400</v>
      </c>
    </row>
    <row r="40" spans="2:15" ht="15.95" customHeight="1">
      <c r="B40" s="436" t="s">
        <v>264</v>
      </c>
      <c r="C40" s="417" t="s">
        <v>143</v>
      </c>
      <c r="D40" s="434">
        <v>150</v>
      </c>
      <c r="E40" s="434">
        <v>30</v>
      </c>
      <c r="F40" s="434">
        <v>21</v>
      </c>
      <c r="G40" s="434">
        <v>23</v>
      </c>
      <c r="H40" s="434">
        <v>3099</v>
      </c>
      <c r="I40" s="435">
        <v>1400</v>
      </c>
    </row>
    <row r="41" spans="2:15" ht="15.95" customHeight="1">
      <c r="B41" s="436" t="s">
        <v>264</v>
      </c>
      <c r="C41" s="417" t="s">
        <v>142</v>
      </c>
      <c r="D41" s="434">
        <v>150</v>
      </c>
      <c r="E41" s="434">
        <v>17</v>
      </c>
      <c r="F41" s="434">
        <v>15</v>
      </c>
      <c r="G41" s="434">
        <v>30</v>
      </c>
      <c r="H41" s="434">
        <v>926</v>
      </c>
      <c r="I41" s="435">
        <v>1400</v>
      </c>
    </row>
    <row r="42" spans="2:15" ht="15.95" customHeight="1">
      <c r="B42" s="436" t="s">
        <v>264</v>
      </c>
      <c r="C42" s="417" t="s">
        <v>145</v>
      </c>
      <c r="D42" s="434">
        <v>200</v>
      </c>
      <c r="E42" s="434">
        <v>144</v>
      </c>
      <c r="F42" s="434">
        <v>87</v>
      </c>
      <c r="G42" s="434">
        <v>50</v>
      </c>
      <c r="H42" s="434">
        <v>5540</v>
      </c>
      <c r="I42" s="435">
        <v>1400</v>
      </c>
    </row>
    <row r="43" spans="2:15" ht="15.95" customHeight="1">
      <c r="B43" s="436" t="s">
        <v>297</v>
      </c>
      <c r="C43" s="417" t="s">
        <v>354</v>
      </c>
      <c r="D43" s="434">
        <v>3050</v>
      </c>
      <c r="E43" s="434">
        <v>3251</v>
      </c>
      <c r="F43" s="434">
        <v>3166</v>
      </c>
      <c r="G43" s="434">
        <v>1870</v>
      </c>
      <c r="H43" s="434">
        <v>622430</v>
      </c>
      <c r="I43" s="435">
        <v>1180</v>
      </c>
    </row>
    <row r="44" spans="2:15" ht="15.95" customHeight="1">
      <c r="B44" s="436" t="s">
        <v>6</v>
      </c>
      <c r="C44" s="417" t="s">
        <v>355</v>
      </c>
      <c r="D44" s="434">
        <v>1950</v>
      </c>
      <c r="E44" s="434">
        <v>2107</v>
      </c>
      <c r="F44" s="434">
        <v>2085</v>
      </c>
      <c r="G44" s="434">
        <v>1190</v>
      </c>
      <c r="H44" s="434">
        <v>324824</v>
      </c>
      <c r="I44" s="435">
        <v>1180</v>
      </c>
    </row>
    <row r="45" spans="2:15" ht="15.95" customHeight="1">
      <c r="B45" s="436" t="s">
        <v>6</v>
      </c>
      <c r="C45" s="417" t="s">
        <v>166</v>
      </c>
      <c r="D45" s="434">
        <v>400</v>
      </c>
      <c r="E45" s="434">
        <v>188</v>
      </c>
      <c r="F45" s="434">
        <v>98</v>
      </c>
      <c r="G45" s="434">
        <v>70</v>
      </c>
      <c r="H45" s="434">
        <v>13987</v>
      </c>
      <c r="I45" s="435">
        <v>1400</v>
      </c>
    </row>
    <row r="46" spans="2:15" ht="15.95" customHeight="1">
      <c r="B46" s="436" t="s">
        <v>6</v>
      </c>
      <c r="C46" s="417" t="s">
        <v>167</v>
      </c>
      <c r="D46" s="434">
        <v>200</v>
      </c>
      <c r="E46" s="434">
        <v>63</v>
      </c>
      <c r="F46" s="434">
        <v>56</v>
      </c>
      <c r="G46" s="434">
        <v>35</v>
      </c>
      <c r="H46" s="434">
        <v>8299</v>
      </c>
      <c r="I46" s="435">
        <v>1400</v>
      </c>
    </row>
    <row r="47" spans="2:15" ht="15.95" customHeight="1">
      <c r="B47" s="436" t="s">
        <v>6</v>
      </c>
      <c r="C47" s="417" t="s">
        <v>534</v>
      </c>
      <c r="D47" s="434">
        <v>340</v>
      </c>
      <c r="E47" s="434">
        <v>312</v>
      </c>
      <c r="F47" s="434">
        <v>285</v>
      </c>
      <c r="G47" s="434">
        <v>40</v>
      </c>
      <c r="H47" s="434">
        <v>12941</v>
      </c>
      <c r="I47" s="438">
        <v>500</v>
      </c>
      <c r="L47" s="117"/>
      <c r="M47" s="117"/>
      <c r="O47" s="117"/>
    </row>
    <row r="48" spans="2:15" ht="15.95" customHeight="1" thickBot="1">
      <c r="B48" s="439" t="s">
        <v>6</v>
      </c>
      <c r="C48" s="440" t="s">
        <v>535</v>
      </c>
      <c r="D48" s="441">
        <v>600</v>
      </c>
      <c r="E48" s="441">
        <v>542</v>
      </c>
      <c r="F48" s="441">
        <v>519</v>
      </c>
      <c r="G48" s="441">
        <v>102</v>
      </c>
      <c r="H48" s="441">
        <v>34779</v>
      </c>
      <c r="I48" s="442">
        <v>1666</v>
      </c>
      <c r="L48" s="117"/>
      <c r="M48" s="117"/>
      <c r="O48" s="117"/>
    </row>
    <row r="49" spans="2:9" ht="15.95" customHeight="1">
      <c r="B49" s="118"/>
      <c r="C49" s="118"/>
      <c r="D49" s="119"/>
      <c r="E49" s="120"/>
      <c r="F49" s="120"/>
      <c r="G49" s="120"/>
      <c r="H49" s="120"/>
      <c r="I49" s="120"/>
    </row>
    <row r="50" spans="2:9" ht="15" customHeight="1">
      <c r="D50" s="102"/>
      <c r="E50" s="121"/>
      <c r="F50" s="121"/>
      <c r="G50" s="121"/>
      <c r="H50" s="121"/>
      <c r="I50" s="121"/>
    </row>
    <row r="51" spans="2:9" ht="15" customHeight="1">
      <c r="D51" s="122"/>
      <c r="E51" s="122"/>
      <c r="F51" s="122"/>
      <c r="G51" s="122"/>
      <c r="H51" s="122"/>
      <c r="I51" s="122"/>
    </row>
    <row r="52" spans="2:9" ht="15" customHeight="1">
      <c r="D52" s="102"/>
      <c r="E52" s="121"/>
      <c r="F52" s="121"/>
      <c r="G52" s="121"/>
      <c r="H52" s="121"/>
      <c r="I52" s="121"/>
    </row>
    <row r="81" spans="2:2">
      <c r="B81" s="123" t="s">
        <v>6</v>
      </c>
    </row>
    <row r="82" spans="2:2">
      <c r="B82" s="123" t="s">
        <v>6</v>
      </c>
    </row>
    <row r="83" spans="2:2">
      <c r="B83" s="123" t="s">
        <v>6</v>
      </c>
    </row>
    <row r="84" spans="2:2">
      <c r="B84" s="124" t="s">
        <v>4</v>
      </c>
    </row>
    <row r="87" spans="2:2">
      <c r="B87" s="123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8"/>
  <sheetViews>
    <sheetView view="pageBreakPreview" zoomScaleNormal="100" zoomScaleSheetLayoutView="100" workbookViewId="0">
      <selection activeCell="C2" sqref="C2"/>
    </sheetView>
  </sheetViews>
  <sheetFormatPr defaultRowHeight="13.5"/>
  <cols>
    <col min="1" max="1" width="9" style="73"/>
    <col min="2" max="2" width="11.625" style="73" customWidth="1"/>
    <col min="3" max="3" width="30.5" style="73" customWidth="1"/>
    <col min="4" max="4" width="12.625" style="73" customWidth="1"/>
    <col min="5" max="7" width="13.125" style="73" customWidth="1"/>
    <col min="8" max="8" width="22.75" style="73" bestFit="1" customWidth="1"/>
    <col min="9" max="257" width="9" style="73"/>
    <col min="258" max="258" width="11.625" style="73" customWidth="1"/>
    <col min="259" max="259" width="30.5" style="73" customWidth="1"/>
    <col min="260" max="260" width="12.625" style="73" customWidth="1"/>
    <col min="261" max="263" width="13.125" style="73" customWidth="1"/>
    <col min="264" max="264" width="22.75" style="73" bestFit="1" customWidth="1"/>
    <col min="265" max="513" width="9" style="73"/>
    <col min="514" max="514" width="11.625" style="73" customWidth="1"/>
    <col min="515" max="515" width="30.5" style="73" customWidth="1"/>
    <col min="516" max="516" width="12.625" style="73" customWidth="1"/>
    <col min="517" max="519" width="13.125" style="73" customWidth="1"/>
    <col min="520" max="520" width="22.75" style="73" bestFit="1" customWidth="1"/>
    <col min="521" max="769" width="9" style="73"/>
    <col min="770" max="770" width="11.625" style="73" customWidth="1"/>
    <col min="771" max="771" width="30.5" style="73" customWidth="1"/>
    <col min="772" max="772" width="12.625" style="73" customWidth="1"/>
    <col min="773" max="775" width="13.125" style="73" customWidth="1"/>
    <col min="776" max="776" width="22.75" style="73" bestFit="1" customWidth="1"/>
    <col min="777" max="1025" width="9" style="73"/>
    <col min="1026" max="1026" width="11.625" style="73" customWidth="1"/>
    <col min="1027" max="1027" width="30.5" style="73" customWidth="1"/>
    <col min="1028" max="1028" width="12.625" style="73" customWidth="1"/>
    <col min="1029" max="1031" width="13.125" style="73" customWidth="1"/>
    <col min="1032" max="1032" width="22.75" style="73" bestFit="1" customWidth="1"/>
    <col min="1033" max="1281" width="9" style="73"/>
    <col min="1282" max="1282" width="11.625" style="73" customWidth="1"/>
    <col min="1283" max="1283" width="30.5" style="73" customWidth="1"/>
    <col min="1284" max="1284" width="12.625" style="73" customWidth="1"/>
    <col min="1285" max="1287" width="13.125" style="73" customWidth="1"/>
    <col min="1288" max="1288" width="22.75" style="73" bestFit="1" customWidth="1"/>
    <col min="1289" max="1537" width="9" style="73"/>
    <col min="1538" max="1538" width="11.625" style="73" customWidth="1"/>
    <col min="1539" max="1539" width="30.5" style="73" customWidth="1"/>
    <col min="1540" max="1540" width="12.625" style="73" customWidth="1"/>
    <col min="1541" max="1543" width="13.125" style="73" customWidth="1"/>
    <col min="1544" max="1544" width="22.75" style="73" bestFit="1" customWidth="1"/>
    <col min="1545" max="1793" width="9" style="73"/>
    <col min="1794" max="1794" width="11.625" style="73" customWidth="1"/>
    <col min="1795" max="1795" width="30.5" style="73" customWidth="1"/>
    <col min="1796" max="1796" width="12.625" style="73" customWidth="1"/>
    <col min="1797" max="1799" width="13.125" style="73" customWidth="1"/>
    <col min="1800" max="1800" width="22.75" style="73" bestFit="1" customWidth="1"/>
    <col min="1801" max="2049" width="9" style="73"/>
    <col min="2050" max="2050" width="11.625" style="73" customWidth="1"/>
    <col min="2051" max="2051" width="30.5" style="73" customWidth="1"/>
    <col min="2052" max="2052" width="12.625" style="73" customWidth="1"/>
    <col min="2053" max="2055" width="13.125" style="73" customWidth="1"/>
    <col min="2056" max="2056" width="22.75" style="73" bestFit="1" customWidth="1"/>
    <col min="2057" max="2305" width="9" style="73"/>
    <col min="2306" max="2306" width="11.625" style="73" customWidth="1"/>
    <col min="2307" max="2307" width="30.5" style="73" customWidth="1"/>
    <col min="2308" max="2308" width="12.625" style="73" customWidth="1"/>
    <col min="2309" max="2311" width="13.125" style="73" customWidth="1"/>
    <col min="2312" max="2312" width="22.75" style="73" bestFit="1" customWidth="1"/>
    <col min="2313" max="2561" width="9" style="73"/>
    <col min="2562" max="2562" width="11.625" style="73" customWidth="1"/>
    <col min="2563" max="2563" width="30.5" style="73" customWidth="1"/>
    <col min="2564" max="2564" width="12.625" style="73" customWidth="1"/>
    <col min="2565" max="2567" width="13.125" style="73" customWidth="1"/>
    <col min="2568" max="2568" width="22.75" style="73" bestFit="1" customWidth="1"/>
    <col min="2569" max="2817" width="9" style="73"/>
    <col min="2818" max="2818" width="11.625" style="73" customWidth="1"/>
    <col min="2819" max="2819" width="30.5" style="73" customWidth="1"/>
    <col min="2820" max="2820" width="12.625" style="73" customWidth="1"/>
    <col min="2821" max="2823" width="13.125" style="73" customWidth="1"/>
    <col min="2824" max="2824" width="22.75" style="73" bestFit="1" customWidth="1"/>
    <col min="2825" max="3073" width="9" style="73"/>
    <col min="3074" max="3074" width="11.625" style="73" customWidth="1"/>
    <col min="3075" max="3075" width="30.5" style="73" customWidth="1"/>
    <col min="3076" max="3076" width="12.625" style="73" customWidth="1"/>
    <col min="3077" max="3079" width="13.125" style="73" customWidth="1"/>
    <col min="3080" max="3080" width="22.75" style="73" bestFit="1" customWidth="1"/>
    <col min="3081" max="3329" width="9" style="73"/>
    <col min="3330" max="3330" width="11.625" style="73" customWidth="1"/>
    <col min="3331" max="3331" width="30.5" style="73" customWidth="1"/>
    <col min="3332" max="3332" width="12.625" style="73" customWidth="1"/>
    <col min="3333" max="3335" width="13.125" style="73" customWidth="1"/>
    <col min="3336" max="3336" width="22.75" style="73" bestFit="1" customWidth="1"/>
    <col min="3337" max="3585" width="9" style="73"/>
    <col min="3586" max="3586" width="11.625" style="73" customWidth="1"/>
    <col min="3587" max="3587" width="30.5" style="73" customWidth="1"/>
    <col min="3588" max="3588" width="12.625" style="73" customWidth="1"/>
    <col min="3589" max="3591" width="13.125" style="73" customWidth="1"/>
    <col min="3592" max="3592" width="22.75" style="73" bestFit="1" customWidth="1"/>
    <col min="3593" max="3841" width="9" style="73"/>
    <col min="3842" max="3842" width="11.625" style="73" customWidth="1"/>
    <col min="3843" max="3843" width="30.5" style="73" customWidth="1"/>
    <col min="3844" max="3844" width="12.625" style="73" customWidth="1"/>
    <col min="3845" max="3847" width="13.125" style="73" customWidth="1"/>
    <col min="3848" max="3848" width="22.75" style="73" bestFit="1" customWidth="1"/>
    <col min="3849" max="4097" width="9" style="73"/>
    <col min="4098" max="4098" width="11.625" style="73" customWidth="1"/>
    <col min="4099" max="4099" width="30.5" style="73" customWidth="1"/>
    <col min="4100" max="4100" width="12.625" style="73" customWidth="1"/>
    <col min="4101" max="4103" width="13.125" style="73" customWidth="1"/>
    <col min="4104" max="4104" width="22.75" style="73" bestFit="1" customWidth="1"/>
    <col min="4105" max="4353" width="9" style="73"/>
    <col min="4354" max="4354" width="11.625" style="73" customWidth="1"/>
    <col min="4355" max="4355" width="30.5" style="73" customWidth="1"/>
    <col min="4356" max="4356" width="12.625" style="73" customWidth="1"/>
    <col min="4357" max="4359" width="13.125" style="73" customWidth="1"/>
    <col min="4360" max="4360" width="22.75" style="73" bestFit="1" customWidth="1"/>
    <col min="4361" max="4609" width="9" style="73"/>
    <col min="4610" max="4610" width="11.625" style="73" customWidth="1"/>
    <col min="4611" max="4611" width="30.5" style="73" customWidth="1"/>
    <col min="4612" max="4612" width="12.625" style="73" customWidth="1"/>
    <col min="4613" max="4615" width="13.125" style="73" customWidth="1"/>
    <col min="4616" max="4616" width="22.75" style="73" bestFit="1" customWidth="1"/>
    <col min="4617" max="4865" width="9" style="73"/>
    <col min="4866" max="4866" width="11.625" style="73" customWidth="1"/>
    <col min="4867" max="4867" width="30.5" style="73" customWidth="1"/>
    <col min="4868" max="4868" width="12.625" style="73" customWidth="1"/>
    <col min="4869" max="4871" width="13.125" style="73" customWidth="1"/>
    <col min="4872" max="4872" width="22.75" style="73" bestFit="1" customWidth="1"/>
    <col min="4873" max="5121" width="9" style="73"/>
    <col min="5122" max="5122" width="11.625" style="73" customWidth="1"/>
    <col min="5123" max="5123" width="30.5" style="73" customWidth="1"/>
    <col min="5124" max="5124" width="12.625" style="73" customWidth="1"/>
    <col min="5125" max="5127" width="13.125" style="73" customWidth="1"/>
    <col min="5128" max="5128" width="22.75" style="73" bestFit="1" customWidth="1"/>
    <col min="5129" max="5377" width="9" style="73"/>
    <col min="5378" max="5378" width="11.625" style="73" customWidth="1"/>
    <col min="5379" max="5379" width="30.5" style="73" customWidth="1"/>
    <col min="5380" max="5380" width="12.625" style="73" customWidth="1"/>
    <col min="5381" max="5383" width="13.125" style="73" customWidth="1"/>
    <col min="5384" max="5384" width="22.75" style="73" bestFit="1" customWidth="1"/>
    <col min="5385" max="5633" width="9" style="73"/>
    <col min="5634" max="5634" width="11.625" style="73" customWidth="1"/>
    <col min="5635" max="5635" width="30.5" style="73" customWidth="1"/>
    <col min="5636" max="5636" width="12.625" style="73" customWidth="1"/>
    <col min="5637" max="5639" width="13.125" style="73" customWidth="1"/>
    <col min="5640" max="5640" width="22.75" style="73" bestFit="1" customWidth="1"/>
    <col min="5641" max="5889" width="9" style="73"/>
    <col min="5890" max="5890" width="11.625" style="73" customWidth="1"/>
    <col min="5891" max="5891" width="30.5" style="73" customWidth="1"/>
    <col min="5892" max="5892" width="12.625" style="73" customWidth="1"/>
    <col min="5893" max="5895" width="13.125" style="73" customWidth="1"/>
    <col min="5896" max="5896" width="22.75" style="73" bestFit="1" customWidth="1"/>
    <col min="5897" max="6145" width="9" style="73"/>
    <col min="6146" max="6146" width="11.625" style="73" customWidth="1"/>
    <col min="6147" max="6147" width="30.5" style="73" customWidth="1"/>
    <col min="6148" max="6148" width="12.625" style="73" customWidth="1"/>
    <col min="6149" max="6151" width="13.125" style="73" customWidth="1"/>
    <col min="6152" max="6152" width="22.75" style="73" bestFit="1" customWidth="1"/>
    <col min="6153" max="6401" width="9" style="73"/>
    <col min="6402" max="6402" width="11.625" style="73" customWidth="1"/>
    <col min="6403" max="6403" width="30.5" style="73" customWidth="1"/>
    <col min="6404" max="6404" width="12.625" style="73" customWidth="1"/>
    <col min="6405" max="6407" width="13.125" style="73" customWidth="1"/>
    <col min="6408" max="6408" width="22.75" style="73" bestFit="1" customWidth="1"/>
    <col min="6409" max="6657" width="9" style="73"/>
    <col min="6658" max="6658" width="11.625" style="73" customWidth="1"/>
    <col min="6659" max="6659" width="30.5" style="73" customWidth="1"/>
    <col min="6660" max="6660" width="12.625" style="73" customWidth="1"/>
    <col min="6661" max="6663" width="13.125" style="73" customWidth="1"/>
    <col min="6664" max="6664" width="22.75" style="73" bestFit="1" customWidth="1"/>
    <col min="6665" max="6913" width="9" style="73"/>
    <col min="6914" max="6914" width="11.625" style="73" customWidth="1"/>
    <col min="6915" max="6915" width="30.5" style="73" customWidth="1"/>
    <col min="6916" max="6916" width="12.625" style="73" customWidth="1"/>
    <col min="6917" max="6919" width="13.125" style="73" customWidth="1"/>
    <col min="6920" max="6920" width="22.75" style="73" bestFit="1" customWidth="1"/>
    <col min="6921" max="7169" width="9" style="73"/>
    <col min="7170" max="7170" width="11.625" style="73" customWidth="1"/>
    <col min="7171" max="7171" width="30.5" style="73" customWidth="1"/>
    <col min="7172" max="7172" width="12.625" style="73" customWidth="1"/>
    <col min="7173" max="7175" width="13.125" style="73" customWidth="1"/>
    <col min="7176" max="7176" width="22.75" style="73" bestFit="1" customWidth="1"/>
    <col min="7177" max="7425" width="9" style="73"/>
    <col min="7426" max="7426" width="11.625" style="73" customWidth="1"/>
    <col min="7427" max="7427" width="30.5" style="73" customWidth="1"/>
    <col min="7428" max="7428" width="12.625" style="73" customWidth="1"/>
    <col min="7429" max="7431" width="13.125" style="73" customWidth="1"/>
    <col min="7432" max="7432" width="22.75" style="73" bestFit="1" customWidth="1"/>
    <col min="7433" max="7681" width="9" style="73"/>
    <col min="7682" max="7682" width="11.625" style="73" customWidth="1"/>
    <col min="7683" max="7683" width="30.5" style="73" customWidth="1"/>
    <col min="7684" max="7684" width="12.625" style="73" customWidth="1"/>
    <col min="7685" max="7687" width="13.125" style="73" customWidth="1"/>
    <col min="7688" max="7688" width="22.75" style="73" bestFit="1" customWidth="1"/>
    <col min="7689" max="7937" width="9" style="73"/>
    <col min="7938" max="7938" width="11.625" style="73" customWidth="1"/>
    <col min="7939" max="7939" width="30.5" style="73" customWidth="1"/>
    <col min="7940" max="7940" width="12.625" style="73" customWidth="1"/>
    <col min="7941" max="7943" width="13.125" style="73" customWidth="1"/>
    <col min="7944" max="7944" width="22.75" style="73" bestFit="1" customWidth="1"/>
    <col min="7945" max="8193" width="9" style="73"/>
    <col min="8194" max="8194" width="11.625" style="73" customWidth="1"/>
    <col min="8195" max="8195" width="30.5" style="73" customWidth="1"/>
    <col min="8196" max="8196" width="12.625" style="73" customWidth="1"/>
    <col min="8197" max="8199" width="13.125" style="73" customWidth="1"/>
    <col min="8200" max="8200" width="22.75" style="73" bestFit="1" customWidth="1"/>
    <col min="8201" max="8449" width="9" style="73"/>
    <col min="8450" max="8450" width="11.625" style="73" customWidth="1"/>
    <col min="8451" max="8451" width="30.5" style="73" customWidth="1"/>
    <col min="8452" max="8452" width="12.625" style="73" customWidth="1"/>
    <col min="8453" max="8455" width="13.125" style="73" customWidth="1"/>
    <col min="8456" max="8456" width="22.75" style="73" bestFit="1" customWidth="1"/>
    <col min="8457" max="8705" width="9" style="73"/>
    <col min="8706" max="8706" width="11.625" style="73" customWidth="1"/>
    <col min="8707" max="8707" width="30.5" style="73" customWidth="1"/>
    <col min="8708" max="8708" width="12.625" style="73" customWidth="1"/>
    <col min="8709" max="8711" width="13.125" style="73" customWidth="1"/>
    <col min="8712" max="8712" width="22.75" style="73" bestFit="1" customWidth="1"/>
    <col min="8713" max="8961" width="9" style="73"/>
    <col min="8962" max="8962" width="11.625" style="73" customWidth="1"/>
    <col min="8963" max="8963" width="30.5" style="73" customWidth="1"/>
    <col min="8964" max="8964" width="12.625" style="73" customWidth="1"/>
    <col min="8965" max="8967" width="13.125" style="73" customWidth="1"/>
    <col min="8968" max="8968" width="22.75" style="73" bestFit="1" customWidth="1"/>
    <col min="8969" max="9217" width="9" style="73"/>
    <col min="9218" max="9218" width="11.625" style="73" customWidth="1"/>
    <col min="9219" max="9219" width="30.5" style="73" customWidth="1"/>
    <col min="9220" max="9220" width="12.625" style="73" customWidth="1"/>
    <col min="9221" max="9223" width="13.125" style="73" customWidth="1"/>
    <col min="9224" max="9224" width="22.75" style="73" bestFit="1" customWidth="1"/>
    <col min="9225" max="9473" width="9" style="73"/>
    <col min="9474" max="9474" width="11.625" style="73" customWidth="1"/>
    <col min="9475" max="9475" width="30.5" style="73" customWidth="1"/>
    <col min="9476" max="9476" width="12.625" style="73" customWidth="1"/>
    <col min="9477" max="9479" width="13.125" style="73" customWidth="1"/>
    <col min="9480" max="9480" width="22.75" style="73" bestFit="1" customWidth="1"/>
    <col min="9481" max="9729" width="9" style="73"/>
    <col min="9730" max="9730" width="11.625" style="73" customWidth="1"/>
    <col min="9731" max="9731" width="30.5" style="73" customWidth="1"/>
    <col min="9732" max="9732" width="12.625" style="73" customWidth="1"/>
    <col min="9733" max="9735" width="13.125" style="73" customWidth="1"/>
    <col min="9736" max="9736" width="22.75" style="73" bestFit="1" customWidth="1"/>
    <col min="9737" max="9985" width="9" style="73"/>
    <col min="9986" max="9986" width="11.625" style="73" customWidth="1"/>
    <col min="9987" max="9987" width="30.5" style="73" customWidth="1"/>
    <col min="9988" max="9988" width="12.625" style="73" customWidth="1"/>
    <col min="9989" max="9991" width="13.125" style="73" customWidth="1"/>
    <col min="9992" max="9992" width="22.75" style="73" bestFit="1" customWidth="1"/>
    <col min="9993" max="10241" width="9" style="73"/>
    <col min="10242" max="10242" width="11.625" style="73" customWidth="1"/>
    <col min="10243" max="10243" width="30.5" style="73" customWidth="1"/>
    <col min="10244" max="10244" width="12.625" style="73" customWidth="1"/>
    <col min="10245" max="10247" width="13.125" style="73" customWidth="1"/>
    <col min="10248" max="10248" width="22.75" style="73" bestFit="1" customWidth="1"/>
    <col min="10249" max="10497" width="9" style="73"/>
    <col min="10498" max="10498" width="11.625" style="73" customWidth="1"/>
    <col min="10499" max="10499" width="30.5" style="73" customWidth="1"/>
    <col min="10500" max="10500" width="12.625" style="73" customWidth="1"/>
    <col min="10501" max="10503" width="13.125" style="73" customWidth="1"/>
    <col min="10504" max="10504" width="22.75" style="73" bestFit="1" customWidth="1"/>
    <col min="10505" max="10753" width="9" style="73"/>
    <col min="10754" max="10754" width="11.625" style="73" customWidth="1"/>
    <col min="10755" max="10755" width="30.5" style="73" customWidth="1"/>
    <col min="10756" max="10756" width="12.625" style="73" customWidth="1"/>
    <col min="10757" max="10759" width="13.125" style="73" customWidth="1"/>
    <col min="10760" max="10760" width="22.75" style="73" bestFit="1" customWidth="1"/>
    <col min="10761" max="11009" width="9" style="73"/>
    <col min="11010" max="11010" width="11.625" style="73" customWidth="1"/>
    <col min="11011" max="11011" width="30.5" style="73" customWidth="1"/>
    <col min="11012" max="11012" width="12.625" style="73" customWidth="1"/>
    <col min="11013" max="11015" width="13.125" style="73" customWidth="1"/>
    <col min="11016" max="11016" width="22.75" style="73" bestFit="1" customWidth="1"/>
    <col min="11017" max="11265" width="9" style="73"/>
    <col min="11266" max="11266" width="11.625" style="73" customWidth="1"/>
    <col min="11267" max="11267" width="30.5" style="73" customWidth="1"/>
    <col min="11268" max="11268" width="12.625" style="73" customWidth="1"/>
    <col min="11269" max="11271" width="13.125" style="73" customWidth="1"/>
    <col min="11272" max="11272" width="22.75" style="73" bestFit="1" customWidth="1"/>
    <col min="11273" max="11521" width="9" style="73"/>
    <col min="11522" max="11522" width="11.625" style="73" customWidth="1"/>
    <col min="11523" max="11523" width="30.5" style="73" customWidth="1"/>
    <col min="11524" max="11524" width="12.625" style="73" customWidth="1"/>
    <col min="11525" max="11527" width="13.125" style="73" customWidth="1"/>
    <col min="11528" max="11528" width="22.75" style="73" bestFit="1" customWidth="1"/>
    <col min="11529" max="11777" width="9" style="73"/>
    <col min="11778" max="11778" width="11.625" style="73" customWidth="1"/>
    <col min="11779" max="11779" width="30.5" style="73" customWidth="1"/>
    <col min="11780" max="11780" width="12.625" style="73" customWidth="1"/>
    <col min="11781" max="11783" width="13.125" style="73" customWidth="1"/>
    <col min="11784" max="11784" width="22.75" style="73" bestFit="1" customWidth="1"/>
    <col min="11785" max="12033" width="9" style="73"/>
    <col min="12034" max="12034" width="11.625" style="73" customWidth="1"/>
    <col min="12035" max="12035" width="30.5" style="73" customWidth="1"/>
    <col min="12036" max="12036" width="12.625" style="73" customWidth="1"/>
    <col min="12037" max="12039" width="13.125" style="73" customWidth="1"/>
    <col min="12040" max="12040" width="22.75" style="73" bestFit="1" customWidth="1"/>
    <col min="12041" max="12289" width="9" style="73"/>
    <col min="12290" max="12290" width="11.625" style="73" customWidth="1"/>
    <col min="12291" max="12291" width="30.5" style="73" customWidth="1"/>
    <col min="12292" max="12292" width="12.625" style="73" customWidth="1"/>
    <col min="12293" max="12295" width="13.125" style="73" customWidth="1"/>
    <col min="12296" max="12296" width="22.75" style="73" bestFit="1" customWidth="1"/>
    <col min="12297" max="12545" width="9" style="73"/>
    <col min="12546" max="12546" width="11.625" style="73" customWidth="1"/>
    <col min="12547" max="12547" width="30.5" style="73" customWidth="1"/>
    <col min="12548" max="12548" width="12.625" style="73" customWidth="1"/>
    <col min="12549" max="12551" width="13.125" style="73" customWidth="1"/>
    <col min="12552" max="12552" width="22.75" style="73" bestFit="1" customWidth="1"/>
    <col min="12553" max="12801" width="9" style="73"/>
    <col min="12802" max="12802" width="11.625" style="73" customWidth="1"/>
    <col min="12803" max="12803" width="30.5" style="73" customWidth="1"/>
    <col min="12804" max="12804" width="12.625" style="73" customWidth="1"/>
    <col min="12805" max="12807" width="13.125" style="73" customWidth="1"/>
    <col min="12808" max="12808" width="22.75" style="73" bestFit="1" customWidth="1"/>
    <col min="12809" max="13057" width="9" style="73"/>
    <col min="13058" max="13058" width="11.625" style="73" customWidth="1"/>
    <col min="13059" max="13059" width="30.5" style="73" customWidth="1"/>
    <col min="13060" max="13060" width="12.625" style="73" customWidth="1"/>
    <col min="13061" max="13063" width="13.125" style="73" customWidth="1"/>
    <col min="13064" max="13064" width="22.75" style="73" bestFit="1" customWidth="1"/>
    <col min="13065" max="13313" width="9" style="73"/>
    <col min="13314" max="13314" width="11.625" style="73" customWidth="1"/>
    <col min="13315" max="13315" width="30.5" style="73" customWidth="1"/>
    <col min="13316" max="13316" width="12.625" style="73" customWidth="1"/>
    <col min="13317" max="13319" width="13.125" style="73" customWidth="1"/>
    <col min="13320" max="13320" width="22.75" style="73" bestFit="1" customWidth="1"/>
    <col min="13321" max="13569" width="9" style="73"/>
    <col min="13570" max="13570" width="11.625" style="73" customWidth="1"/>
    <col min="13571" max="13571" width="30.5" style="73" customWidth="1"/>
    <col min="13572" max="13572" width="12.625" style="73" customWidth="1"/>
    <col min="13573" max="13575" width="13.125" style="73" customWidth="1"/>
    <col min="13576" max="13576" width="22.75" style="73" bestFit="1" customWidth="1"/>
    <col min="13577" max="13825" width="9" style="73"/>
    <col min="13826" max="13826" width="11.625" style="73" customWidth="1"/>
    <col min="13827" max="13827" width="30.5" style="73" customWidth="1"/>
    <col min="13828" max="13828" width="12.625" style="73" customWidth="1"/>
    <col min="13829" max="13831" width="13.125" style="73" customWidth="1"/>
    <col min="13832" max="13832" width="22.75" style="73" bestFit="1" customWidth="1"/>
    <col min="13833" max="14081" width="9" style="73"/>
    <col min="14082" max="14082" width="11.625" style="73" customWidth="1"/>
    <col min="14083" max="14083" width="30.5" style="73" customWidth="1"/>
    <col min="14084" max="14084" width="12.625" style="73" customWidth="1"/>
    <col min="14085" max="14087" width="13.125" style="73" customWidth="1"/>
    <col min="14088" max="14088" width="22.75" style="73" bestFit="1" customWidth="1"/>
    <col min="14089" max="14337" width="9" style="73"/>
    <col min="14338" max="14338" width="11.625" style="73" customWidth="1"/>
    <col min="14339" max="14339" width="30.5" style="73" customWidth="1"/>
    <col min="14340" max="14340" width="12.625" style="73" customWidth="1"/>
    <col min="14341" max="14343" width="13.125" style="73" customWidth="1"/>
    <col min="14344" max="14344" width="22.75" style="73" bestFit="1" customWidth="1"/>
    <col min="14345" max="14593" width="9" style="73"/>
    <col min="14594" max="14594" width="11.625" style="73" customWidth="1"/>
    <col min="14595" max="14595" width="30.5" style="73" customWidth="1"/>
    <col min="14596" max="14596" width="12.625" style="73" customWidth="1"/>
    <col min="14597" max="14599" width="13.125" style="73" customWidth="1"/>
    <col min="14600" max="14600" width="22.75" style="73" bestFit="1" customWidth="1"/>
    <col min="14601" max="14849" width="9" style="73"/>
    <col min="14850" max="14850" width="11.625" style="73" customWidth="1"/>
    <col min="14851" max="14851" width="30.5" style="73" customWidth="1"/>
    <col min="14852" max="14852" width="12.625" style="73" customWidth="1"/>
    <col min="14853" max="14855" width="13.125" style="73" customWidth="1"/>
    <col min="14856" max="14856" width="22.75" style="73" bestFit="1" customWidth="1"/>
    <col min="14857" max="15105" width="9" style="73"/>
    <col min="15106" max="15106" width="11.625" style="73" customWidth="1"/>
    <col min="15107" max="15107" width="30.5" style="73" customWidth="1"/>
    <col min="15108" max="15108" width="12.625" style="73" customWidth="1"/>
    <col min="15109" max="15111" width="13.125" style="73" customWidth="1"/>
    <col min="15112" max="15112" width="22.75" style="73" bestFit="1" customWidth="1"/>
    <col min="15113" max="15361" width="9" style="73"/>
    <col min="15362" max="15362" width="11.625" style="73" customWidth="1"/>
    <col min="15363" max="15363" width="30.5" style="73" customWidth="1"/>
    <col min="15364" max="15364" width="12.625" style="73" customWidth="1"/>
    <col min="15365" max="15367" width="13.125" style="73" customWidth="1"/>
    <col min="15368" max="15368" width="22.75" style="73" bestFit="1" customWidth="1"/>
    <col min="15369" max="15617" width="9" style="73"/>
    <col min="15618" max="15618" width="11.625" style="73" customWidth="1"/>
    <col min="15619" max="15619" width="30.5" style="73" customWidth="1"/>
    <col min="15620" max="15620" width="12.625" style="73" customWidth="1"/>
    <col min="15621" max="15623" width="13.125" style="73" customWidth="1"/>
    <col min="15624" max="15624" width="22.75" style="73" bestFit="1" customWidth="1"/>
    <col min="15625" max="15873" width="9" style="73"/>
    <col min="15874" max="15874" width="11.625" style="73" customWidth="1"/>
    <col min="15875" max="15875" width="30.5" style="73" customWidth="1"/>
    <col min="15876" max="15876" width="12.625" style="73" customWidth="1"/>
    <col min="15877" max="15879" width="13.125" style="73" customWidth="1"/>
    <col min="15880" max="15880" width="22.75" style="73" bestFit="1" customWidth="1"/>
    <col min="15881" max="16129" width="9" style="73"/>
    <col min="16130" max="16130" width="11.625" style="73" customWidth="1"/>
    <col min="16131" max="16131" width="30.5" style="73" customWidth="1"/>
    <col min="16132" max="16132" width="12.625" style="73" customWidth="1"/>
    <col min="16133" max="16135" width="13.125" style="73" customWidth="1"/>
    <col min="16136" max="16136" width="22.75" style="73" bestFit="1" customWidth="1"/>
    <col min="16137" max="16384" width="9" style="73"/>
  </cols>
  <sheetData>
    <row r="1" spans="2:20" ht="21">
      <c r="C1" s="114" t="s">
        <v>226</v>
      </c>
    </row>
    <row r="2" spans="2:20" ht="14.25" customHeight="1">
      <c r="C2" s="114"/>
      <c r="H2" s="125"/>
      <c r="I2" s="78"/>
      <c r="J2" s="83"/>
    </row>
    <row r="3" spans="2:20" s="115" customFormat="1" ht="12" customHeight="1" thickBot="1">
      <c r="B3" s="616" t="s">
        <v>536</v>
      </c>
      <c r="C3" s="616"/>
      <c r="D3" s="443"/>
      <c r="E3" s="443"/>
      <c r="F3" s="443"/>
      <c r="G3" s="443"/>
      <c r="H3" s="126"/>
      <c r="I3" s="126"/>
    </row>
    <row r="4" spans="2:20" s="115" customFormat="1" ht="12" customHeight="1">
      <c r="B4" s="617" t="s">
        <v>102</v>
      </c>
      <c r="C4" s="618"/>
      <c r="D4" s="619" t="s">
        <v>169</v>
      </c>
      <c r="E4" s="444" t="s">
        <v>203</v>
      </c>
      <c r="F4" s="444" t="s">
        <v>204</v>
      </c>
      <c r="G4" s="445" t="s">
        <v>356</v>
      </c>
      <c r="H4" s="127"/>
      <c r="I4" s="127"/>
      <c r="J4" s="128"/>
      <c r="S4" s="115" t="s">
        <v>222</v>
      </c>
    </row>
    <row r="5" spans="2:20" s="115" customFormat="1" ht="12" customHeight="1">
      <c r="B5" s="446" t="s">
        <v>357</v>
      </c>
      <c r="C5" s="447" t="s">
        <v>358</v>
      </c>
      <c r="D5" s="620"/>
      <c r="E5" s="448" t="s">
        <v>359</v>
      </c>
      <c r="F5" s="448" t="s">
        <v>359</v>
      </c>
      <c r="G5" s="449" t="s">
        <v>537</v>
      </c>
      <c r="H5" s="129"/>
      <c r="I5" s="129"/>
      <c r="J5" s="129"/>
    </row>
    <row r="6" spans="2:20" s="115" customFormat="1" ht="12" customHeight="1">
      <c r="B6" s="621" t="s">
        <v>538</v>
      </c>
      <c r="C6" s="622"/>
      <c r="D6" s="450"/>
      <c r="E6" s="451">
        <v>17558</v>
      </c>
      <c r="F6" s="451">
        <v>14075</v>
      </c>
      <c r="G6" s="451">
        <v>39678.85</v>
      </c>
      <c r="H6" s="130"/>
      <c r="I6" s="130"/>
      <c r="J6" s="130"/>
    </row>
    <row r="7" spans="2:20" s="115" customFormat="1" ht="12" customHeight="1">
      <c r="B7" s="452"/>
      <c r="C7" s="452"/>
      <c r="D7" s="450"/>
      <c r="E7" s="453">
        <v>-6894</v>
      </c>
      <c r="F7" s="453">
        <v>-6387</v>
      </c>
      <c r="G7" s="453"/>
      <c r="H7" s="130"/>
      <c r="I7" s="130"/>
      <c r="J7" s="130"/>
    </row>
    <row r="8" spans="2:20" s="115" customFormat="1" ht="12" customHeight="1">
      <c r="B8" s="452">
        <v>26</v>
      </c>
      <c r="C8" s="452"/>
      <c r="D8" s="450"/>
      <c r="E8" s="451">
        <v>18534</v>
      </c>
      <c r="F8" s="451">
        <v>15076</v>
      </c>
      <c r="G8" s="451">
        <v>39868.85</v>
      </c>
      <c r="H8" s="129"/>
      <c r="I8" s="131"/>
      <c r="J8" s="129"/>
    </row>
    <row r="9" spans="2:20" s="115" customFormat="1" ht="12" customHeight="1">
      <c r="B9" s="452"/>
      <c r="C9" s="452"/>
      <c r="D9" s="450"/>
      <c r="E9" s="453">
        <v>-6894</v>
      </c>
      <c r="F9" s="453">
        <v>-6390</v>
      </c>
      <c r="G9" s="453"/>
      <c r="H9" s="131"/>
      <c r="I9" s="131"/>
      <c r="J9" s="129"/>
    </row>
    <row r="10" spans="2:20" s="115" customFormat="1" ht="12" customHeight="1">
      <c r="B10" s="452">
        <v>27</v>
      </c>
      <c r="C10" s="452"/>
      <c r="D10" s="450"/>
      <c r="E10" s="451">
        <f>SUM(E13:E23,E25:E31,E33,E36:E57,E60:E64)</f>
        <v>18913</v>
      </c>
      <c r="F10" s="451">
        <f>SUM(F13:F23,F25:F31,F33,F36:F57,F60:F64)</f>
        <v>16399</v>
      </c>
      <c r="G10" s="451">
        <f>SUM(G13:G66)</f>
        <v>41510.85</v>
      </c>
      <c r="H10" s="132"/>
      <c r="I10" s="131"/>
      <c r="J10" s="132"/>
    </row>
    <row r="11" spans="2:20" s="115" customFormat="1" ht="11.25" customHeight="1">
      <c r="B11" s="452"/>
      <c r="C11" s="452"/>
      <c r="D11" s="450"/>
      <c r="E11" s="453">
        <f>SUM(E24,E32,E34:E35,E58,E65:E66)</f>
        <v>-6894</v>
      </c>
      <c r="F11" s="453">
        <f>SUM(F24,F32,F34:F35,F58,F65:F66)</f>
        <v>-7156</v>
      </c>
      <c r="G11" s="453"/>
      <c r="H11" s="129"/>
      <c r="I11" s="131"/>
      <c r="J11" s="129"/>
      <c r="N11" s="133"/>
    </row>
    <row r="12" spans="2:20" s="115" customFormat="1" ht="12.75" customHeight="1">
      <c r="B12" s="614" t="s">
        <v>360</v>
      </c>
      <c r="C12" s="615"/>
      <c r="D12" s="454"/>
      <c r="E12" s="455"/>
      <c r="F12" s="455"/>
      <c r="G12" s="455"/>
      <c r="H12" s="131"/>
      <c r="I12" s="129"/>
      <c r="J12" s="129"/>
      <c r="K12" s="134"/>
      <c r="L12" s="134"/>
      <c r="M12" s="134"/>
      <c r="Q12" s="133"/>
      <c r="R12" s="133"/>
      <c r="T12" s="133"/>
    </row>
    <row r="13" spans="2:20" s="115" customFormat="1" ht="12.75" customHeight="1">
      <c r="B13" s="456" t="s">
        <v>104</v>
      </c>
      <c r="C13" s="457" t="s">
        <v>361</v>
      </c>
      <c r="D13" s="458" t="s">
        <v>170</v>
      </c>
      <c r="E13" s="459">
        <v>350</v>
      </c>
      <c r="F13" s="401">
        <v>152</v>
      </c>
      <c r="G13" s="401">
        <v>72</v>
      </c>
      <c r="H13" s="131"/>
      <c r="I13" s="129"/>
      <c r="J13" s="129"/>
      <c r="K13" s="134"/>
      <c r="L13" s="134"/>
      <c r="M13" s="134"/>
      <c r="R13" s="135"/>
      <c r="T13" s="133"/>
    </row>
    <row r="14" spans="2:20" s="115" customFormat="1" ht="12.75" customHeight="1">
      <c r="B14" s="456" t="s">
        <v>6</v>
      </c>
      <c r="C14" s="460" t="s">
        <v>201</v>
      </c>
      <c r="D14" s="461" t="s">
        <v>362</v>
      </c>
      <c r="E14" s="401">
        <v>400</v>
      </c>
      <c r="F14" s="401">
        <v>162</v>
      </c>
      <c r="G14" s="401">
        <v>120</v>
      </c>
      <c r="H14" s="131"/>
      <c r="I14" s="131"/>
      <c r="J14" s="129"/>
      <c r="K14" s="134"/>
      <c r="L14" s="134"/>
      <c r="M14" s="134"/>
      <c r="N14" s="135"/>
    </row>
    <row r="15" spans="2:20" s="115" customFormat="1" ht="12.75" customHeight="1">
      <c r="B15" s="456" t="s">
        <v>6</v>
      </c>
      <c r="C15" s="457" t="s">
        <v>202</v>
      </c>
      <c r="D15" s="461" t="s">
        <v>171</v>
      </c>
      <c r="E15" s="401">
        <v>320</v>
      </c>
      <c r="F15" s="401">
        <v>79</v>
      </c>
      <c r="G15" s="401">
        <v>170</v>
      </c>
      <c r="H15" s="131"/>
      <c r="I15" s="131"/>
      <c r="J15" s="129"/>
      <c r="K15" s="134"/>
      <c r="L15" s="134"/>
      <c r="M15" s="135"/>
      <c r="Q15" s="133"/>
      <c r="R15" s="133"/>
      <c r="T15" s="133"/>
    </row>
    <row r="16" spans="2:20" s="115" customFormat="1" ht="12.75" customHeight="1">
      <c r="B16" s="456" t="s">
        <v>6</v>
      </c>
      <c r="C16" s="460" t="s">
        <v>363</v>
      </c>
      <c r="D16" s="461" t="s">
        <v>364</v>
      </c>
      <c r="E16" s="401">
        <v>1965</v>
      </c>
      <c r="F16" s="401">
        <v>1965</v>
      </c>
      <c r="G16" s="401">
        <v>690</v>
      </c>
      <c r="H16" s="129"/>
      <c r="I16" s="131"/>
      <c r="J16" s="129"/>
      <c r="K16" s="134"/>
      <c r="L16" s="135"/>
      <c r="M16" s="135"/>
      <c r="Q16" s="133"/>
      <c r="R16" s="133"/>
      <c r="T16" s="133"/>
    </row>
    <row r="17" spans="2:18" s="115" customFormat="1" ht="12.75" customHeight="1">
      <c r="B17" s="456" t="s">
        <v>6</v>
      </c>
      <c r="C17" s="457" t="s">
        <v>172</v>
      </c>
      <c r="D17" s="461" t="s">
        <v>173</v>
      </c>
      <c r="E17" s="401">
        <v>400</v>
      </c>
      <c r="F17" s="401">
        <v>400</v>
      </c>
      <c r="G17" s="401">
        <v>80</v>
      </c>
      <c r="H17" s="129"/>
      <c r="I17" s="134"/>
      <c r="J17" s="135"/>
      <c r="K17" s="135"/>
      <c r="O17" s="133"/>
      <c r="P17" s="133"/>
      <c r="R17" s="133"/>
    </row>
    <row r="18" spans="2:18" s="115" customFormat="1" ht="12.75" customHeight="1">
      <c r="B18" s="456" t="s">
        <v>6</v>
      </c>
      <c r="C18" s="457" t="s">
        <v>178</v>
      </c>
      <c r="D18" s="461" t="s">
        <v>179</v>
      </c>
      <c r="E18" s="401">
        <v>218</v>
      </c>
      <c r="F18" s="462">
        <v>180</v>
      </c>
      <c r="G18" s="462">
        <v>65</v>
      </c>
      <c r="H18" s="129"/>
      <c r="I18" s="134"/>
      <c r="J18" s="135"/>
      <c r="K18" s="135"/>
      <c r="R18" s="133"/>
    </row>
    <row r="19" spans="2:18" s="115" customFormat="1" ht="12.75" customHeight="1">
      <c r="B19" s="456" t="s">
        <v>6</v>
      </c>
      <c r="C19" s="457" t="s">
        <v>180</v>
      </c>
      <c r="D19" s="461" t="s">
        <v>181</v>
      </c>
      <c r="E19" s="397">
        <v>320</v>
      </c>
      <c r="F19" s="401">
        <v>320</v>
      </c>
      <c r="G19" s="401">
        <v>156</v>
      </c>
      <c r="H19" s="135"/>
      <c r="I19" s="135"/>
      <c r="P19" s="133"/>
    </row>
    <row r="20" spans="2:18" s="115" customFormat="1" ht="12.75" customHeight="1">
      <c r="B20" s="456" t="s">
        <v>6</v>
      </c>
      <c r="C20" s="457" t="s">
        <v>182</v>
      </c>
      <c r="D20" s="461" t="s">
        <v>183</v>
      </c>
      <c r="E20" s="401">
        <v>160</v>
      </c>
      <c r="F20" s="401">
        <v>250</v>
      </c>
      <c r="G20" s="401">
        <v>50</v>
      </c>
      <c r="H20" s="136"/>
      <c r="I20" s="136"/>
      <c r="P20" s="133"/>
    </row>
    <row r="21" spans="2:18" s="115" customFormat="1" ht="12.75" customHeight="1">
      <c r="B21" s="456" t="s">
        <v>6</v>
      </c>
      <c r="C21" s="457" t="s">
        <v>365</v>
      </c>
      <c r="D21" s="461" t="s">
        <v>184</v>
      </c>
      <c r="E21" s="401">
        <v>220</v>
      </c>
      <c r="F21" s="401">
        <v>220</v>
      </c>
      <c r="G21" s="401">
        <v>74</v>
      </c>
      <c r="I21" s="135"/>
      <c r="K21" s="133"/>
    </row>
    <row r="22" spans="2:18" s="115" customFormat="1" ht="12.75" customHeight="1">
      <c r="B22" s="456" t="s">
        <v>6</v>
      </c>
      <c r="C22" s="457" t="s">
        <v>174</v>
      </c>
      <c r="D22" s="461" t="s">
        <v>173</v>
      </c>
      <c r="E22" s="397">
        <v>400</v>
      </c>
      <c r="F22" s="401">
        <v>507</v>
      </c>
      <c r="G22" s="401">
        <v>250</v>
      </c>
      <c r="H22" s="133"/>
    </row>
    <row r="23" spans="2:18" s="115" customFormat="1" ht="12.75" customHeight="1">
      <c r="B23" s="456" t="s">
        <v>6</v>
      </c>
      <c r="C23" s="457" t="s">
        <v>366</v>
      </c>
      <c r="D23" s="461" t="s">
        <v>367</v>
      </c>
      <c r="E23" s="401">
        <v>212</v>
      </c>
      <c r="F23" s="401">
        <v>193</v>
      </c>
      <c r="G23" s="401">
        <v>24840</v>
      </c>
    </row>
    <row r="24" spans="2:18" s="115" customFormat="1" ht="12.75" customHeight="1">
      <c r="B24" s="456" t="s">
        <v>6</v>
      </c>
      <c r="C24" s="457" t="s">
        <v>176</v>
      </c>
      <c r="D24" s="461" t="s">
        <v>177</v>
      </c>
      <c r="E24" s="453">
        <v>-1000</v>
      </c>
      <c r="F24" s="453">
        <v>-817</v>
      </c>
      <c r="G24" s="401">
        <v>230</v>
      </c>
      <c r="H24" s="135"/>
      <c r="I24" s="135"/>
      <c r="J24" s="135"/>
      <c r="K24" s="135"/>
    </row>
    <row r="25" spans="2:18" s="115" customFormat="1" ht="12.75" customHeight="1">
      <c r="B25" s="456" t="s">
        <v>6</v>
      </c>
      <c r="C25" s="457" t="s">
        <v>368</v>
      </c>
      <c r="D25" s="461" t="s">
        <v>175</v>
      </c>
      <c r="E25" s="401">
        <v>1500</v>
      </c>
      <c r="F25" s="401">
        <v>1000</v>
      </c>
      <c r="G25" s="401">
        <v>600</v>
      </c>
      <c r="J25" s="133"/>
    </row>
    <row r="26" spans="2:18" s="115" customFormat="1" ht="12.75" customHeight="1">
      <c r="B26" s="456" t="s">
        <v>6</v>
      </c>
      <c r="C26" s="463" t="s">
        <v>369</v>
      </c>
      <c r="D26" s="464"/>
      <c r="E26" s="401">
        <v>90</v>
      </c>
      <c r="F26" s="401">
        <v>90</v>
      </c>
      <c r="G26" s="401">
        <v>58</v>
      </c>
      <c r="H26" s="126"/>
      <c r="J26" s="135"/>
    </row>
    <row r="27" spans="2:18" s="115" customFormat="1" ht="12.75" customHeight="1">
      <c r="B27" s="456" t="s">
        <v>6</v>
      </c>
      <c r="C27" s="457" t="s">
        <v>370</v>
      </c>
      <c r="D27" s="464"/>
      <c r="E27" s="397">
        <v>124</v>
      </c>
      <c r="F27" s="401">
        <v>124</v>
      </c>
      <c r="G27" s="401">
        <v>46</v>
      </c>
      <c r="H27" s="126"/>
      <c r="I27" s="133"/>
      <c r="J27" s="133"/>
    </row>
    <row r="28" spans="2:18" s="115" customFormat="1" ht="12.75" customHeight="1">
      <c r="B28" s="456" t="s">
        <v>264</v>
      </c>
      <c r="C28" s="457" t="s">
        <v>371</v>
      </c>
      <c r="D28" s="461" t="s">
        <v>372</v>
      </c>
      <c r="E28" s="397">
        <v>0</v>
      </c>
      <c r="F28" s="401">
        <v>76</v>
      </c>
      <c r="G28" s="401">
        <v>33</v>
      </c>
      <c r="H28" s="126"/>
      <c r="I28" s="133"/>
      <c r="J28" s="133"/>
    </row>
    <row r="29" spans="2:18" s="115" customFormat="1" ht="12.75" customHeight="1">
      <c r="B29" s="456" t="s">
        <v>6</v>
      </c>
      <c r="C29" s="457" t="s">
        <v>373</v>
      </c>
      <c r="D29" s="461" t="s">
        <v>374</v>
      </c>
      <c r="E29" s="397">
        <v>300</v>
      </c>
      <c r="F29" s="401">
        <v>240</v>
      </c>
      <c r="G29" s="401">
        <v>63.85</v>
      </c>
      <c r="H29" s="126"/>
      <c r="I29" s="133"/>
      <c r="J29" s="133"/>
    </row>
    <row r="30" spans="2:18" s="115" customFormat="1" ht="12.75" customHeight="1">
      <c r="B30" s="456" t="s">
        <v>6</v>
      </c>
      <c r="C30" s="457" t="s">
        <v>375</v>
      </c>
      <c r="D30" s="465"/>
      <c r="E30" s="397">
        <v>471</v>
      </c>
      <c r="F30" s="401">
        <v>510</v>
      </c>
      <c r="G30" s="401">
        <v>184</v>
      </c>
      <c r="H30" s="137"/>
      <c r="I30" s="133"/>
      <c r="J30" s="133"/>
      <c r="K30" s="133"/>
      <c r="L30" s="133"/>
    </row>
    <row r="31" spans="2:18" s="115" customFormat="1" ht="12.75" customHeight="1">
      <c r="B31" s="456" t="s">
        <v>6</v>
      </c>
      <c r="C31" s="457" t="s">
        <v>376</v>
      </c>
      <c r="D31" s="464"/>
      <c r="E31" s="397">
        <v>95</v>
      </c>
      <c r="F31" s="397">
        <v>95</v>
      </c>
      <c r="G31" s="397">
        <v>64</v>
      </c>
      <c r="H31" s="137"/>
    </row>
    <row r="32" spans="2:18" s="115" customFormat="1" ht="12.75" customHeight="1">
      <c r="B32" s="456" t="s">
        <v>6</v>
      </c>
      <c r="C32" s="457" t="s">
        <v>377</v>
      </c>
      <c r="D32" s="464"/>
      <c r="E32" s="453">
        <v>-740</v>
      </c>
      <c r="F32" s="466">
        <v>-740</v>
      </c>
      <c r="G32" s="397">
        <v>172</v>
      </c>
      <c r="H32" s="133"/>
      <c r="I32" s="133"/>
    </row>
    <row r="33" spans="2:9" s="115" customFormat="1" ht="12.75" customHeight="1">
      <c r="B33" s="456" t="s">
        <v>6</v>
      </c>
      <c r="C33" s="457" t="s">
        <v>378</v>
      </c>
      <c r="D33" s="464"/>
      <c r="E33" s="397">
        <v>4790</v>
      </c>
      <c r="F33" s="397">
        <v>5979</v>
      </c>
      <c r="G33" s="397">
        <v>1054</v>
      </c>
      <c r="I33" s="133"/>
    </row>
    <row r="34" spans="2:9" s="115" customFormat="1" ht="12.75" customHeight="1">
      <c r="B34" s="456" t="s">
        <v>6</v>
      </c>
      <c r="C34" s="457" t="s">
        <v>379</v>
      </c>
      <c r="D34" s="461" t="s">
        <v>374</v>
      </c>
      <c r="E34" s="466">
        <v>-3280</v>
      </c>
      <c r="F34" s="466">
        <v>-4044</v>
      </c>
      <c r="G34" s="397">
        <v>458</v>
      </c>
      <c r="I34" s="133"/>
    </row>
    <row r="35" spans="2:9" s="115" customFormat="1" ht="12.75" customHeight="1">
      <c r="B35" s="456" t="s">
        <v>275</v>
      </c>
      <c r="C35" s="457" t="s">
        <v>380</v>
      </c>
      <c r="D35" s="461" t="s">
        <v>381</v>
      </c>
      <c r="E35" s="466">
        <v>-1274</v>
      </c>
      <c r="F35" s="453">
        <v>-1020</v>
      </c>
      <c r="G35" s="401">
        <v>191</v>
      </c>
    </row>
    <row r="36" spans="2:9" s="115" customFormat="1" ht="12.75" customHeight="1">
      <c r="B36" s="456" t="s">
        <v>6</v>
      </c>
      <c r="C36" s="457" t="s">
        <v>382</v>
      </c>
      <c r="D36" s="461" t="s">
        <v>383</v>
      </c>
      <c r="E36" s="397">
        <v>600</v>
      </c>
      <c r="F36" s="401">
        <v>0</v>
      </c>
      <c r="G36" s="401">
        <v>300</v>
      </c>
    </row>
    <row r="37" spans="2:9" s="115" customFormat="1" ht="12.75" customHeight="1">
      <c r="B37" s="456" t="s">
        <v>1</v>
      </c>
      <c r="C37" s="457" t="s">
        <v>384</v>
      </c>
      <c r="D37" s="465" t="s">
        <v>385</v>
      </c>
      <c r="E37" s="397">
        <v>533</v>
      </c>
      <c r="F37" s="401">
        <v>0</v>
      </c>
      <c r="G37" s="401">
        <v>583</v>
      </c>
    </row>
    <row r="38" spans="2:9" s="115" customFormat="1" ht="12.75" customHeight="1">
      <c r="B38" s="456" t="s">
        <v>2</v>
      </c>
      <c r="C38" s="457" t="s">
        <v>386</v>
      </c>
      <c r="D38" s="465" t="s">
        <v>387</v>
      </c>
      <c r="E38" s="401">
        <v>1650</v>
      </c>
      <c r="F38" s="401">
        <v>1195</v>
      </c>
      <c r="G38" s="401">
        <v>350</v>
      </c>
    </row>
    <row r="39" spans="2:9" s="115" customFormat="1" ht="12.75" customHeight="1">
      <c r="B39" s="456" t="s">
        <v>6</v>
      </c>
      <c r="C39" s="457" t="s">
        <v>388</v>
      </c>
      <c r="D39" s="465" t="s">
        <v>389</v>
      </c>
      <c r="E39" s="397">
        <v>500</v>
      </c>
      <c r="F39" s="401">
        <v>180</v>
      </c>
      <c r="G39" s="401">
        <v>574</v>
      </c>
    </row>
    <row r="40" spans="2:9" s="115" customFormat="1" ht="12.75" customHeight="1">
      <c r="B40" s="456" t="s">
        <v>264</v>
      </c>
      <c r="C40" s="457" t="s">
        <v>390</v>
      </c>
      <c r="D40" s="461" t="s">
        <v>391</v>
      </c>
      <c r="E40" s="467">
        <v>0</v>
      </c>
      <c r="F40" s="462">
        <v>0</v>
      </c>
      <c r="G40" s="462">
        <v>0</v>
      </c>
    </row>
    <row r="41" spans="2:9" s="115" customFormat="1" ht="12.75" customHeight="1">
      <c r="B41" s="456" t="s">
        <v>278</v>
      </c>
      <c r="C41" s="457" t="s">
        <v>392</v>
      </c>
      <c r="D41" s="465" t="s">
        <v>393</v>
      </c>
      <c r="E41" s="397">
        <v>583</v>
      </c>
      <c r="F41" s="397">
        <v>554</v>
      </c>
      <c r="G41" s="397">
        <v>700</v>
      </c>
    </row>
    <row r="42" spans="2:9" s="115" customFormat="1" ht="12.75" customHeight="1">
      <c r="B42" s="456" t="s">
        <v>6</v>
      </c>
      <c r="C42" s="457" t="s">
        <v>394</v>
      </c>
      <c r="D42" s="465" t="s">
        <v>186</v>
      </c>
      <c r="E42" s="397">
        <v>400</v>
      </c>
      <c r="F42" s="401">
        <v>215</v>
      </c>
      <c r="G42" s="401">
        <v>7</v>
      </c>
    </row>
    <row r="43" spans="2:9" s="115" customFormat="1" ht="12.75" customHeight="1">
      <c r="B43" s="456" t="s">
        <v>6</v>
      </c>
      <c r="C43" s="457" t="s">
        <v>187</v>
      </c>
      <c r="D43" s="465" t="s">
        <v>395</v>
      </c>
      <c r="E43" s="397">
        <v>280</v>
      </c>
      <c r="F43" s="401">
        <v>230</v>
      </c>
      <c r="G43" s="401">
        <v>147</v>
      </c>
    </row>
    <row r="44" spans="2:9" s="115" customFormat="1" ht="12.75" customHeight="1">
      <c r="B44" s="456" t="s">
        <v>6</v>
      </c>
      <c r="C44" s="457" t="s">
        <v>539</v>
      </c>
      <c r="D44" s="465" t="s">
        <v>540</v>
      </c>
      <c r="E44" s="397">
        <v>690</v>
      </c>
      <c r="F44" s="401">
        <v>690</v>
      </c>
      <c r="G44" s="401">
        <v>1258</v>
      </c>
    </row>
    <row r="45" spans="2:9" s="115" customFormat="1" ht="12.75" customHeight="1">
      <c r="B45" s="456" t="s">
        <v>320</v>
      </c>
      <c r="C45" s="457" t="s">
        <v>396</v>
      </c>
      <c r="D45" s="465" t="s">
        <v>541</v>
      </c>
      <c r="E45" s="397">
        <v>360</v>
      </c>
      <c r="F45" s="401">
        <v>0</v>
      </c>
      <c r="G45" s="401">
        <v>195</v>
      </c>
    </row>
    <row r="46" spans="2:9" s="115" customFormat="1" ht="12.75" customHeight="1">
      <c r="B46" s="456" t="s">
        <v>6</v>
      </c>
      <c r="C46" s="457" t="s">
        <v>397</v>
      </c>
      <c r="D46" s="465"/>
      <c r="E46" s="397">
        <v>0</v>
      </c>
      <c r="F46" s="401">
        <v>0</v>
      </c>
      <c r="G46" s="401">
        <v>290</v>
      </c>
    </row>
    <row r="47" spans="2:9" s="115" customFormat="1" ht="12.75" customHeight="1">
      <c r="B47" s="456" t="s">
        <v>6</v>
      </c>
      <c r="C47" s="457" t="s">
        <v>398</v>
      </c>
      <c r="D47" s="465"/>
      <c r="E47" s="397">
        <v>0</v>
      </c>
      <c r="F47" s="401">
        <v>0</v>
      </c>
      <c r="G47" s="401">
        <v>170</v>
      </c>
    </row>
    <row r="48" spans="2:9" s="115" customFormat="1" ht="12.75" customHeight="1">
      <c r="B48" s="456" t="s">
        <v>282</v>
      </c>
      <c r="C48" s="457" t="s">
        <v>399</v>
      </c>
      <c r="D48" s="465" t="s">
        <v>542</v>
      </c>
      <c r="E48" s="397">
        <v>0</v>
      </c>
      <c r="F48" s="401">
        <v>0</v>
      </c>
      <c r="G48" s="401">
        <v>30</v>
      </c>
    </row>
    <row r="49" spans="2:20" s="115" customFormat="1" ht="12.75" customHeight="1">
      <c r="B49" s="456" t="s">
        <v>6</v>
      </c>
      <c r="C49" s="457" t="s">
        <v>400</v>
      </c>
      <c r="D49" s="465" t="s">
        <v>543</v>
      </c>
      <c r="E49" s="397">
        <v>0</v>
      </c>
      <c r="F49" s="401">
        <v>0</v>
      </c>
      <c r="G49" s="401">
        <v>27</v>
      </c>
    </row>
    <row r="50" spans="2:20" s="115" customFormat="1" ht="12.75" customHeight="1">
      <c r="B50" s="456" t="s">
        <v>6</v>
      </c>
      <c r="C50" s="457" t="s">
        <v>401</v>
      </c>
      <c r="D50" s="465" t="s">
        <v>544</v>
      </c>
      <c r="E50" s="397">
        <v>119</v>
      </c>
      <c r="F50" s="401">
        <v>107</v>
      </c>
      <c r="G50" s="401">
        <v>18</v>
      </c>
    </row>
    <row r="51" spans="2:20" s="115" customFormat="1" ht="12.75" customHeight="1">
      <c r="B51" s="456" t="s">
        <v>6</v>
      </c>
      <c r="C51" s="457" t="s">
        <v>402</v>
      </c>
      <c r="D51" s="465" t="s">
        <v>545</v>
      </c>
      <c r="E51" s="397">
        <v>0</v>
      </c>
      <c r="F51" s="401">
        <v>0</v>
      </c>
      <c r="G51" s="397">
        <v>55</v>
      </c>
      <c r="J51" s="133"/>
    </row>
    <row r="52" spans="2:20" s="115" customFormat="1" ht="12.75" customHeight="1">
      <c r="B52" s="456" t="s">
        <v>286</v>
      </c>
      <c r="C52" s="457" t="s">
        <v>403</v>
      </c>
      <c r="D52" s="465" t="s">
        <v>546</v>
      </c>
      <c r="E52" s="397">
        <v>0</v>
      </c>
      <c r="F52" s="401"/>
      <c r="G52" s="401">
        <v>34</v>
      </c>
      <c r="J52" s="133"/>
      <c r="K52" s="133"/>
      <c r="M52" s="133"/>
    </row>
    <row r="53" spans="2:20" s="115" customFormat="1" ht="12.75" customHeight="1">
      <c r="B53" s="456" t="s">
        <v>287</v>
      </c>
      <c r="C53" s="457" t="s">
        <v>404</v>
      </c>
      <c r="D53" s="465" t="s">
        <v>547</v>
      </c>
      <c r="E53" s="397">
        <v>0</v>
      </c>
      <c r="F53" s="401">
        <v>0</v>
      </c>
      <c r="G53" s="401">
        <v>57</v>
      </c>
      <c r="H53" s="135"/>
      <c r="I53" s="135"/>
      <c r="J53" s="75"/>
      <c r="K53" s="75"/>
      <c r="L53" s="75"/>
      <c r="M53" s="75"/>
      <c r="N53" s="75"/>
      <c r="Q53" s="133"/>
      <c r="R53" s="133"/>
      <c r="T53" s="133"/>
    </row>
    <row r="54" spans="2:20" s="115" customFormat="1" ht="12.75" customHeight="1">
      <c r="B54" s="456" t="s">
        <v>6</v>
      </c>
      <c r="C54" s="457" t="s">
        <v>405</v>
      </c>
      <c r="D54" s="465" t="s">
        <v>548</v>
      </c>
      <c r="E54" s="397">
        <v>50</v>
      </c>
      <c r="F54" s="397">
        <v>50</v>
      </c>
      <c r="G54" s="397">
        <v>40</v>
      </c>
      <c r="H54" s="135"/>
      <c r="I54" s="135"/>
      <c r="J54" s="135"/>
      <c r="K54" s="135"/>
      <c r="L54" s="135"/>
      <c r="M54" s="135"/>
      <c r="N54" s="135"/>
      <c r="Q54" s="133"/>
      <c r="R54" s="133"/>
      <c r="T54" s="133"/>
    </row>
    <row r="55" spans="2:20" s="115" customFormat="1" ht="12.75" customHeight="1">
      <c r="B55" s="456" t="s">
        <v>6</v>
      </c>
      <c r="C55" s="457" t="s">
        <v>406</v>
      </c>
      <c r="D55" s="465" t="s">
        <v>549</v>
      </c>
      <c r="E55" s="397">
        <v>0</v>
      </c>
      <c r="F55" s="397">
        <v>0</v>
      </c>
      <c r="G55" s="397">
        <v>34</v>
      </c>
      <c r="H55" s="135"/>
      <c r="I55" s="135"/>
      <c r="J55" s="135"/>
      <c r="K55" s="135"/>
    </row>
    <row r="56" spans="2:20" s="115" customFormat="1" ht="12.75" customHeight="1">
      <c r="B56" s="456" t="s">
        <v>348</v>
      </c>
      <c r="C56" s="457" t="s">
        <v>407</v>
      </c>
      <c r="D56" s="465" t="s">
        <v>550</v>
      </c>
      <c r="E56" s="397">
        <v>200</v>
      </c>
      <c r="F56" s="397">
        <v>200</v>
      </c>
      <c r="G56" s="397">
        <v>60</v>
      </c>
      <c r="H56" s="135"/>
      <c r="I56" s="135"/>
      <c r="J56" s="135"/>
      <c r="K56" s="135"/>
      <c r="L56" s="135"/>
      <c r="O56" s="133"/>
      <c r="P56" s="135"/>
      <c r="R56" s="133"/>
    </row>
    <row r="57" spans="2:20" s="115" customFormat="1" ht="12.75" customHeight="1">
      <c r="B57" s="456" t="s">
        <v>472</v>
      </c>
      <c r="C57" s="457" t="s">
        <v>408</v>
      </c>
      <c r="D57" s="465" t="s">
        <v>551</v>
      </c>
      <c r="E57" s="397">
        <v>148</v>
      </c>
      <c r="F57" s="397">
        <v>148</v>
      </c>
      <c r="G57" s="397">
        <v>74</v>
      </c>
      <c r="H57" s="135"/>
      <c r="I57" s="135"/>
      <c r="J57" s="135"/>
      <c r="K57" s="135"/>
      <c r="L57" s="135"/>
      <c r="P57" s="135"/>
      <c r="R57" s="133"/>
    </row>
    <row r="58" spans="2:20" s="115" customFormat="1" ht="12.75" customHeight="1">
      <c r="B58" s="456" t="s">
        <v>409</v>
      </c>
      <c r="C58" s="457" t="s">
        <v>410</v>
      </c>
      <c r="D58" s="465" t="s">
        <v>411</v>
      </c>
      <c r="E58" s="466">
        <v>-600</v>
      </c>
      <c r="F58" s="466">
        <v>-512</v>
      </c>
      <c r="G58" s="397">
        <v>4800</v>
      </c>
      <c r="I58" s="135"/>
      <c r="J58" s="135"/>
      <c r="K58" s="135"/>
      <c r="L58" s="135"/>
      <c r="R58" s="135"/>
    </row>
    <row r="59" spans="2:20" s="115" customFormat="1" ht="12.75" customHeight="1">
      <c r="B59" s="456" t="s">
        <v>293</v>
      </c>
      <c r="C59" s="457" t="s">
        <v>552</v>
      </c>
      <c r="D59" s="465" t="s">
        <v>553</v>
      </c>
      <c r="E59" s="397">
        <v>0</v>
      </c>
      <c r="F59" s="401">
        <v>0</v>
      </c>
      <c r="G59" s="397">
        <v>600</v>
      </c>
      <c r="H59" s="135"/>
      <c r="I59" s="135"/>
      <c r="J59" s="135"/>
      <c r="P59" s="135"/>
    </row>
    <row r="60" spans="2:20" s="115" customFormat="1" ht="12.75" customHeight="1">
      <c r="B60" s="456" t="s">
        <v>412</v>
      </c>
      <c r="C60" s="457" t="s">
        <v>185</v>
      </c>
      <c r="D60" s="465" t="s">
        <v>554</v>
      </c>
      <c r="E60" s="397">
        <v>300</v>
      </c>
      <c r="F60" s="397">
        <v>162</v>
      </c>
      <c r="G60" s="397">
        <v>90</v>
      </c>
      <c r="H60" s="135"/>
      <c r="I60" s="135"/>
      <c r="J60" s="135"/>
      <c r="P60" s="135"/>
    </row>
    <row r="61" spans="2:20" s="115" customFormat="1" ht="12.75" customHeight="1">
      <c r="B61" s="456" t="s">
        <v>279</v>
      </c>
      <c r="C61" s="457" t="s">
        <v>413</v>
      </c>
      <c r="D61" s="465" t="s">
        <v>555</v>
      </c>
      <c r="E61" s="397">
        <v>165</v>
      </c>
      <c r="F61" s="397">
        <v>126</v>
      </c>
      <c r="G61" s="397">
        <v>115</v>
      </c>
      <c r="H61" s="135"/>
      <c r="I61" s="135"/>
      <c r="J61" s="135"/>
      <c r="P61" s="135"/>
    </row>
    <row r="62" spans="2:20" s="115" customFormat="1" ht="12.75" customHeight="1">
      <c r="B62" s="456" t="s">
        <v>281</v>
      </c>
      <c r="C62" s="457" t="s">
        <v>414</v>
      </c>
      <c r="D62" s="465" t="s">
        <v>556</v>
      </c>
      <c r="E62" s="397">
        <v>0</v>
      </c>
      <c r="F62" s="401">
        <v>0</v>
      </c>
      <c r="G62" s="397">
        <v>83</v>
      </c>
      <c r="H62" s="138"/>
      <c r="I62" s="75"/>
      <c r="J62" s="75"/>
      <c r="M62" s="133"/>
      <c r="P62" s="133"/>
    </row>
    <row r="63" spans="2:20" s="115" customFormat="1" ht="14.25" customHeight="1">
      <c r="B63" s="456" t="s">
        <v>6</v>
      </c>
      <c r="C63" s="457" t="s">
        <v>415</v>
      </c>
      <c r="D63" s="465" t="s">
        <v>557</v>
      </c>
      <c r="E63" s="397">
        <v>0</v>
      </c>
      <c r="F63" s="401">
        <v>0</v>
      </c>
      <c r="G63" s="397">
        <v>85</v>
      </c>
    </row>
    <row r="64" spans="2:20" s="115" customFormat="1" ht="14.25" customHeight="1">
      <c r="B64" s="456" t="s">
        <v>214</v>
      </c>
      <c r="C64" s="457" t="s">
        <v>558</v>
      </c>
      <c r="D64" s="465" t="s">
        <v>215</v>
      </c>
      <c r="E64" s="467">
        <v>0</v>
      </c>
      <c r="F64" s="462">
        <v>0</v>
      </c>
      <c r="G64" s="397">
        <v>864</v>
      </c>
    </row>
    <row r="65" spans="2:7" ht="14.25" customHeight="1" thickBot="1">
      <c r="B65" s="468" t="s">
        <v>6</v>
      </c>
      <c r="C65" s="469" t="s">
        <v>559</v>
      </c>
      <c r="D65" s="470" t="s">
        <v>560</v>
      </c>
      <c r="E65" s="471">
        <v>0</v>
      </c>
      <c r="F65" s="472">
        <v>-23</v>
      </c>
      <c r="G65" s="473">
        <v>150</v>
      </c>
    </row>
    <row r="66" spans="2:7">
      <c r="B66" s="474" t="s">
        <v>561</v>
      </c>
      <c r="C66" s="475"/>
      <c r="D66" s="475"/>
      <c r="E66" s="476"/>
      <c r="F66" s="475"/>
      <c r="G66" s="477"/>
    </row>
    <row r="67" spans="2:7">
      <c r="B67" s="474" t="s">
        <v>298</v>
      </c>
      <c r="C67" s="474"/>
      <c r="D67" s="474"/>
      <c r="E67" s="474"/>
      <c r="F67" s="474"/>
      <c r="G67" s="474"/>
    </row>
    <row r="68" spans="2:7">
      <c r="B68" s="478"/>
      <c r="C68" s="479"/>
      <c r="D68" s="479"/>
      <c r="E68" s="480"/>
      <c r="F68" s="480"/>
      <c r="G68" s="480"/>
    </row>
  </sheetData>
  <mergeCells count="5">
    <mergeCell ref="B12:C12"/>
    <mergeCell ref="B3:C3"/>
    <mergeCell ref="B4:C4"/>
    <mergeCell ref="D4:D5"/>
    <mergeCell ref="B6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showGridLines="0" zoomScaleNormal="100" zoomScaleSheetLayoutView="100" workbookViewId="0">
      <selection activeCell="B2" sqref="B2:G2"/>
    </sheetView>
  </sheetViews>
  <sheetFormatPr defaultColWidth="13.375" defaultRowHeight="13.5"/>
  <cols>
    <col min="1" max="1" width="16.75" style="1" bestFit="1" customWidth="1"/>
    <col min="2" max="2" width="16" style="1" customWidth="1"/>
    <col min="3" max="7" width="15.5" style="1" customWidth="1"/>
    <col min="8" max="8" width="7" style="1" customWidth="1"/>
    <col min="9" max="9" width="12.75" style="1" bestFit="1" customWidth="1"/>
    <col min="10" max="10" width="15" style="1" bestFit="1" customWidth="1"/>
    <col min="11" max="11" width="6.5" style="1" customWidth="1"/>
    <col min="12" max="12" width="6.75" style="1" customWidth="1"/>
    <col min="13" max="13" width="7" style="1" bestFit="1" customWidth="1"/>
    <col min="14" max="14" width="10.75" style="1" bestFit="1" customWidth="1"/>
    <col min="15" max="15" width="6.75" style="1" customWidth="1"/>
    <col min="16" max="16" width="7" style="1" customWidth="1"/>
    <col min="17" max="17" width="6.875" style="1" customWidth="1"/>
    <col min="18" max="19" width="7" style="1" customWidth="1"/>
    <col min="20" max="21" width="7.5" style="1" customWidth="1"/>
    <col min="22" max="22" width="7.375" style="1" customWidth="1"/>
    <col min="23" max="24" width="7.625" style="1" customWidth="1"/>
    <col min="25" max="25" width="7.25" style="1" customWidth="1"/>
    <col min="26" max="26" width="7.625" style="1" customWidth="1"/>
    <col min="27" max="16384" width="13.375" style="1"/>
  </cols>
  <sheetData>
    <row r="1" spans="1:18" ht="21">
      <c r="B1" s="483"/>
      <c r="C1" s="483"/>
      <c r="D1" s="483"/>
      <c r="E1" s="483"/>
      <c r="F1" s="483"/>
      <c r="G1" s="483"/>
    </row>
    <row r="2" spans="1:18" ht="28.5" customHeight="1">
      <c r="A2" s="21"/>
      <c r="B2" s="484" t="s">
        <v>434</v>
      </c>
      <c r="C2" s="484"/>
      <c r="D2" s="484"/>
      <c r="E2" s="484"/>
      <c r="F2" s="484"/>
      <c r="G2" s="484"/>
      <c r="H2" s="13"/>
      <c r="I2" s="13"/>
      <c r="J2" s="13"/>
    </row>
    <row r="3" spans="1:18" s="4" customFormat="1" ht="20.25" customHeight="1" thickBot="1">
      <c r="B3" s="146" t="s">
        <v>435</v>
      </c>
      <c r="C3" s="147"/>
      <c r="D3" s="147"/>
      <c r="E3" s="147"/>
      <c r="F3" s="147"/>
      <c r="G3" s="148" t="s">
        <v>436</v>
      </c>
      <c r="H3" s="8"/>
      <c r="I3" s="8"/>
      <c r="J3" s="8"/>
      <c r="K3" s="8"/>
    </row>
    <row r="4" spans="1:18" ht="15.95" customHeight="1">
      <c r="B4" s="485" t="s">
        <v>7</v>
      </c>
      <c r="C4" s="487" t="s">
        <v>8</v>
      </c>
      <c r="D4" s="489" t="s">
        <v>437</v>
      </c>
      <c r="E4" s="490"/>
      <c r="F4" s="491"/>
      <c r="G4" s="492" t="s">
        <v>9</v>
      </c>
      <c r="H4" s="18"/>
      <c r="I4" s="18"/>
      <c r="J4" s="18"/>
      <c r="M4" s="8"/>
      <c r="N4" s="8"/>
      <c r="O4" s="8"/>
      <c r="P4" s="8"/>
      <c r="Q4" s="8"/>
      <c r="R4" s="8"/>
    </row>
    <row r="5" spans="1:18" ht="15.95" customHeight="1">
      <c r="B5" s="486"/>
      <c r="C5" s="488"/>
      <c r="D5" s="149" t="s">
        <v>220</v>
      </c>
      <c r="E5" s="149" t="s">
        <v>10</v>
      </c>
      <c r="F5" s="149" t="s">
        <v>438</v>
      </c>
      <c r="G5" s="493"/>
      <c r="H5" s="22"/>
      <c r="I5" s="7"/>
      <c r="J5" s="7"/>
      <c r="M5" s="8"/>
      <c r="N5" s="8"/>
      <c r="O5" s="8"/>
      <c r="P5" s="8"/>
      <c r="Q5" s="8"/>
      <c r="R5" s="8"/>
    </row>
    <row r="6" spans="1:18" ht="15.95" customHeight="1">
      <c r="B6" s="150" t="s">
        <v>439</v>
      </c>
      <c r="C6" s="151">
        <v>8805258249</v>
      </c>
      <c r="D6" s="152">
        <v>1112992249</v>
      </c>
      <c r="E6" s="151">
        <v>741295849</v>
      </c>
      <c r="F6" s="153">
        <v>371696400</v>
      </c>
      <c r="G6" s="151">
        <v>7692266000</v>
      </c>
      <c r="H6" s="22"/>
      <c r="I6" s="7"/>
      <c r="J6" s="7"/>
      <c r="M6" s="8"/>
      <c r="N6" s="8"/>
      <c r="O6" s="8"/>
      <c r="P6" s="8"/>
      <c r="Q6" s="8"/>
      <c r="R6" s="8"/>
    </row>
    <row r="7" spans="1:18" ht="15.95" customHeight="1">
      <c r="B7" s="154">
        <v>25</v>
      </c>
      <c r="C7" s="151">
        <v>10289796813</v>
      </c>
      <c r="D7" s="152">
        <v>925679813</v>
      </c>
      <c r="E7" s="151">
        <v>624935513</v>
      </c>
      <c r="F7" s="153">
        <v>300744300</v>
      </c>
      <c r="G7" s="151">
        <v>9364117000</v>
      </c>
      <c r="H7" s="22"/>
      <c r="I7" s="7"/>
      <c r="J7" s="7"/>
      <c r="M7" s="8"/>
      <c r="N7" s="8"/>
      <c r="O7" s="8"/>
      <c r="P7" s="8"/>
      <c r="Q7" s="8"/>
      <c r="R7" s="8"/>
    </row>
    <row r="8" spans="1:18" ht="15.95" customHeight="1">
      <c r="B8" s="154">
        <v>26</v>
      </c>
      <c r="C8" s="151">
        <v>8862553158</v>
      </c>
      <c r="D8" s="152">
        <v>991466158</v>
      </c>
      <c r="E8" s="151">
        <v>655319858</v>
      </c>
      <c r="F8" s="155">
        <v>336146300</v>
      </c>
      <c r="G8" s="151">
        <v>7871087000</v>
      </c>
      <c r="H8" s="22"/>
      <c r="I8" s="7"/>
      <c r="J8" s="7"/>
      <c r="M8" s="6"/>
      <c r="N8" s="6"/>
      <c r="O8" s="6"/>
      <c r="P8" s="6"/>
      <c r="Q8" s="12"/>
      <c r="R8" s="12"/>
    </row>
    <row r="9" spans="1:18" ht="15.95" customHeight="1">
      <c r="A9" s="23"/>
      <c r="B9" s="154">
        <v>27</v>
      </c>
      <c r="C9" s="151">
        <v>8257502110</v>
      </c>
      <c r="D9" s="152">
        <v>1107780110</v>
      </c>
      <c r="E9" s="152">
        <v>731086510</v>
      </c>
      <c r="F9" s="155">
        <v>376693600</v>
      </c>
      <c r="G9" s="152">
        <v>7149722000</v>
      </c>
      <c r="H9" s="22"/>
      <c r="I9" s="7"/>
      <c r="J9" s="7"/>
      <c r="M9" s="6"/>
      <c r="N9" s="6"/>
      <c r="O9" s="6"/>
      <c r="P9" s="6"/>
      <c r="Q9" s="12"/>
      <c r="R9" s="12"/>
    </row>
    <row r="10" spans="1:18" ht="15.95" customHeight="1">
      <c r="A10" s="23"/>
      <c r="B10" s="154">
        <v>28</v>
      </c>
      <c r="C10" s="151">
        <f>SUM(D10,G10)</f>
        <v>8060162642</v>
      </c>
      <c r="D10" s="152">
        <f>E10+F10</f>
        <v>969457642</v>
      </c>
      <c r="E10" s="155">
        <v>604075642</v>
      </c>
      <c r="F10" s="155">
        <v>365382000</v>
      </c>
      <c r="G10" s="155">
        <v>7090705000</v>
      </c>
      <c r="H10" s="22"/>
      <c r="I10" s="27"/>
      <c r="J10" s="7"/>
      <c r="M10" s="6"/>
      <c r="N10" s="6"/>
      <c r="O10" s="6"/>
      <c r="P10" s="6"/>
      <c r="Q10" s="12"/>
      <c r="R10" s="12"/>
    </row>
    <row r="11" spans="1:18" ht="9" customHeight="1">
      <c r="B11" s="156"/>
      <c r="C11" s="157"/>
      <c r="D11" s="152"/>
      <c r="E11" s="155"/>
      <c r="F11" s="155"/>
      <c r="G11" s="155"/>
      <c r="H11" s="22"/>
      <c r="I11" s="7"/>
      <c r="J11" s="7"/>
      <c r="M11" s="6"/>
      <c r="N11" s="6"/>
      <c r="O11" s="6"/>
      <c r="P11" s="6"/>
      <c r="Q11" s="12"/>
      <c r="R11" s="12"/>
    </row>
    <row r="12" spans="1:18" ht="15.95" customHeight="1">
      <c r="A12" s="23"/>
      <c r="B12" s="158" t="s">
        <v>440</v>
      </c>
      <c r="C12" s="157">
        <f>SUM(D12,G12)</f>
        <v>957626704</v>
      </c>
      <c r="D12" s="152">
        <f t="shared" ref="D12:D23" si="0">SUM(E12:F12)</f>
        <v>104138704</v>
      </c>
      <c r="E12" s="155">
        <v>62585004</v>
      </c>
      <c r="F12" s="155">
        <v>41553700</v>
      </c>
      <c r="G12" s="155">
        <v>853488000</v>
      </c>
      <c r="I12" s="23"/>
      <c r="J12" s="27"/>
      <c r="K12" s="7"/>
      <c r="L12" s="7"/>
      <c r="M12" s="7"/>
    </row>
    <row r="13" spans="1:18" ht="15.95" customHeight="1">
      <c r="A13" s="23"/>
      <c r="B13" s="159" t="s">
        <v>441</v>
      </c>
      <c r="C13" s="157">
        <f t="shared" ref="C13:C23" si="1">SUM(D13,G13)</f>
        <v>777407015</v>
      </c>
      <c r="D13" s="152">
        <f t="shared" si="0"/>
        <v>114614015</v>
      </c>
      <c r="E13" s="155">
        <v>66314015</v>
      </c>
      <c r="F13" s="155">
        <v>48300000</v>
      </c>
      <c r="G13" s="155">
        <v>662793000</v>
      </c>
      <c r="J13" s="7"/>
      <c r="K13" s="7"/>
      <c r="L13" s="7"/>
      <c r="M13" s="7"/>
    </row>
    <row r="14" spans="1:18" ht="15.95" customHeight="1">
      <c r="A14" s="23"/>
      <c r="B14" s="159" t="s">
        <v>442</v>
      </c>
      <c r="C14" s="157">
        <f t="shared" si="1"/>
        <v>613954928</v>
      </c>
      <c r="D14" s="152">
        <f t="shared" si="0"/>
        <v>127735928</v>
      </c>
      <c r="E14" s="155">
        <v>77962628</v>
      </c>
      <c r="F14" s="155">
        <v>49773300</v>
      </c>
      <c r="G14" s="155">
        <v>486219000</v>
      </c>
      <c r="J14" s="7"/>
      <c r="K14" s="7"/>
      <c r="L14" s="7"/>
      <c r="M14" s="7"/>
      <c r="O14" s="5"/>
    </row>
    <row r="15" spans="1:18" ht="15.95" customHeight="1">
      <c r="A15" s="23"/>
      <c r="B15" s="159" t="s">
        <v>443</v>
      </c>
      <c r="C15" s="157">
        <f t="shared" si="1"/>
        <v>877291275</v>
      </c>
      <c r="D15" s="152">
        <f t="shared" si="0"/>
        <v>105213275</v>
      </c>
      <c r="E15" s="155">
        <v>68785675</v>
      </c>
      <c r="F15" s="155">
        <v>36427600</v>
      </c>
      <c r="G15" s="155">
        <v>772078000</v>
      </c>
      <c r="H15" s="12"/>
      <c r="J15" s="7"/>
      <c r="K15" s="7"/>
      <c r="L15" s="7"/>
      <c r="M15" s="7"/>
      <c r="N15" s="12"/>
      <c r="O15" s="5"/>
    </row>
    <row r="16" spans="1:18" ht="15.95" customHeight="1">
      <c r="A16" s="23"/>
      <c r="B16" s="159" t="s">
        <v>444</v>
      </c>
      <c r="C16" s="157">
        <f t="shared" si="1"/>
        <v>755906736</v>
      </c>
      <c r="D16" s="152">
        <f t="shared" si="0"/>
        <v>51802736</v>
      </c>
      <c r="E16" s="155">
        <v>31305336</v>
      </c>
      <c r="F16" s="155">
        <v>20497400</v>
      </c>
      <c r="G16" s="155">
        <v>704104000</v>
      </c>
    </row>
    <row r="17" spans="1:17" ht="15.95" customHeight="1">
      <c r="A17" s="23"/>
      <c r="B17" s="159" t="s">
        <v>445</v>
      </c>
      <c r="C17" s="157">
        <f t="shared" si="1"/>
        <v>640238546</v>
      </c>
      <c r="D17" s="152">
        <f t="shared" si="0"/>
        <v>142023546</v>
      </c>
      <c r="E17" s="155">
        <v>88078746</v>
      </c>
      <c r="F17" s="155">
        <v>53944800</v>
      </c>
      <c r="G17" s="155">
        <v>498215000</v>
      </c>
      <c r="H17" s="24"/>
    </row>
    <row r="18" spans="1:17" ht="15.95" customHeight="1">
      <c r="A18" s="23"/>
      <c r="B18" s="159" t="s">
        <v>446</v>
      </c>
      <c r="C18" s="157">
        <f t="shared" si="1"/>
        <v>617887619</v>
      </c>
      <c r="D18" s="152">
        <f t="shared" si="0"/>
        <v>113330619</v>
      </c>
      <c r="E18" s="155">
        <v>69726919</v>
      </c>
      <c r="F18" s="155">
        <v>43603700</v>
      </c>
      <c r="G18" s="155">
        <v>504557000</v>
      </c>
      <c r="H18" s="8"/>
    </row>
    <row r="19" spans="1:17" ht="15.95" customHeight="1">
      <c r="A19" s="23"/>
      <c r="B19" s="159" t="s">
        <v>447</v>
      </c>
      <c r="C19" s="157">
        <f t="shared" si="1"/>
        <v>556960180</v>
      </c>
      <c r="D19" s="152">
        <f t="shared" si="0"/>
        <v>37649180</v>
      </c>
      <c r="E19" s="155">
        <v>23431480</v>
      </c>
      <c r="F19" s="155">
        <v>14217700</v>
      </c>
      <c r="G19" s="155">
        <v>519311000</v>
      </c>
      <c r="H19" s="8"/>
      <c r="I19" s="7"/>
      <c r="J19" s="7"/>
      <c r="K19" s="7"/>
    </row>
    <row r="20" spans="1:17" ht="15.95" customHeight="1">
      <c r="A20" s="23"/>
      <c r="B20" s="159" t="s">
        <v>257</v>
      </c>
      <c r="C20" s="157">
        <f t="shared" si="1"/>
        <v>643748155</v>
      </c>
      <c r="D20" s="152">
        <f t="shared" si="0"/>
        <v>55795155</v>
      </c>
      <c r="E20" s="155">
        <v>33090855</v>
      </c>
      <c r="F20" s="155">
        <v>22704300</v>
      </c>
      <c r="G20" s="155">
        <v>587953000</v>
      </c>
      <c r="H20" s="6"/>
      <c r="I20" s="25"/>
      <c r="J20" s="25"/>
      <c r="K20" s="25"/>
      <c r="L20" s="25"/>
      <c r="M20" s="25"/>
      <c r="N20" s="25"/>
    </row>
    <row r="21" spans="1:17" ht="15.95" customHeight="1">
      <c r="A21" s="23"/>
      <c r="B21" s="158" t="s">
        <v>448</v>
      </c>
      <c r="C21" s="157">
        <f t="shared" si="1"/>
        <v>557206232</v>
      </c>
      <c r="D21" s="152">
        <f t="shared" si="0"/>
        <v>48071232</v>
      </c>
      <c r="E21" s="155">
        <v>33056032</v>
      </c>
      <c r="F21" s="155">
        <v>15015200</v>
      </c>
      <c r="G21" s="155">
        <v>509135000</v>
      </c>
      <c r="H21" s="6"/>
    </row>
    <row r="22" spans="1:17" ht="15.95" customHeight="1">
      <c r="A22" s="23"/>
      <c r="B22" s="159" t="s">
        <v>258</v>
      </c>
      <c r="C22" s="157">
        <f t="shared" si="1"/>
        <v>519337846</v>
      </c>
      <c r="D22" s="152">
        <f>SUM(E22:F22)</f>
        <v>38025846</v>
      </c>
      <c r="E22" s="155">
        <v>29909946</v>
      </c>
      <c r="F22" s="155">
        <v>8115900</v>
      </c>
      <c r="G22" s="155">
        <v>481312000</v>
      </c>
      <c r="H22" s="6"/>
      <c r="L22" s="8"/>
      <c r="M22" s="8"/>
      <c r="N22" s="8"/>
      <c r="O22" s="8"/>
      <c r="P22" s="7"/>
      <c r="Q22" s="7"/>
    </row>
    <row r="23" spans="1:17" ht="15.95" customHeight="1" thickBot="1">
      <c r="A23" s="23"/>
      <c r="B23" s="160" t="s">
        <v>259</v>
      </c>
      <c r="C23" s="161">
        <f t="shared" si="1"/>
        <v>542597406</v>
      </c>
      <c r="D23" s="162">
        <f t="shared" si="0"/>
        <v>31057406</v>
      </c>
      <c r="E23" s="163">
        <v>19829006</v>
      </c>
      <c r="F23" s="163">
        <v>11228400</v>
      </c>
      <c r="G23" s="163">
        <v>511540000</v>
      </c>
      <c r="H23" s="6"/>
      <c r="I23" s="14"/>
      <c r="J23" s="14"/>
      <c r="K23" s="15"/>
      <c r="L23" s="8"/>
      <c r="M23" s="8"/>
      <c r="N23" s="8"/>
      <c r="O23" s="8"/>
      <c r="P23" s="8"/>
      <c r="Q23" s="8"/>
    </row>
    <row r="24" spans="1:17" ht="16.5" customHeight="1">
      <c r="B24" s="164" t="s">
        <v>188</v>
      </c>
      <c r="C24" s="164"/>
      <c r="D24" s="165"/>
      <c r="E24" s="165"/>
      <c r="F24" s="165"/>
      <c r="G24" s="165"/>
      <c r="H24" s="6"/>
      <c r="I24" s="17"/>
      <c r="J24" s="17"/>
      <c r="K24" s="17"/>
      <c r="L24" s="8"/>
      <c r="M24" s="8"/>
      <c r="N24" s="8"/>
      <c r="O24" s="8"/>
      <c r="P24" s="10"/>
      <c r="Q24" s="10"/>
    </row>
    <row r="25" spans="1:17" ht="9.9499999999999993" customHeight="1">
      <c r="C25" s="23"/>
      <c r="D25" s="23"/>
      <c r="E25" s="13"/>
      <c r="F25" s="13"/>
      <c r="G25" s="13"/>
    </row>
    <row r="26" spans="1:17" ht="9.9499999999999993" customHeight="1"/>
    <row r="27" spans="1:17" ht="9.9499999999999993" customHeight="1">
      <c r="C27" s="8"/>
      <c r="D27" s="8"/>
      <c r="E27" s="8"/>
    </row>
    <row r="28" spans="1:17" ht="9.9499999999999993" customHeight="1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7"/>
    </row>
    <row r="29" spans="1:17" ht="9.9499999999999993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0"/>
    </row>
    <row r="30" spans="1:17" ht="9.9499999999999993" customHeight="1">
      <c r="B30" s="7"/>
      <c r="C30" s="1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7" ht="9.9499999999999993" customHeight="1">
      <c r="B31" s="19"/>
      <c r="C31" s="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7" ht="9.9499999999999993" customHeight="1">
      <c r="B32" s="19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ht="9.9499999999999993" customHeight="1">
      <c r="B33" s="19"/>
      <c r="C33" s="12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ht="9.9499999999999993" customHeight="1">
      <c r="B34" s="1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2:14" ht="9.9499999999999993" customHeight="1">
      <c r="B35" s="7"/>
      <c r="C35" s="12"/>
      <c r="D35" s="5"/>
      <c r="E35" s="5"/>
      <c r="F35" s="5"/>
      <c r="G35" s="5"/>
      <c r="H35" s="5"/>
      <c r="I35" s="5"/>
      <c r="J35" s="5"/>
      <c r="K35" s="5"/>
      <c r="L35" s="11"/>
      <c r="M35" s="11"/>
      <c r="N35" s="11"/>
    </row>
    <row r="36" spans="2:14" ht="9.9499999999999993" customHeight="1">
      <c r="B36" s="7"/>
      <c r="C36" s="12"/>
      <c r="D36" s="5"/>
      <c r="E36" s="5"/>
      <c r="F36" s="5"/>
      <c r="G36" s="5"/>
      <c r="H36" s="5"/>
      <c r="I36" s="5"/>
      <c r="J36" s="5"/>
      <c r="K36" s="5"/>
      <c r="L36" s="11"/>
      <c r="M36" s="11"/>
      <c r="N36" s="11"/>
    </row>
    <row r="37" spans="2:14" ht="9.9499999999999993" customHeight="1">
      <c r="B37" s="7"/>
      <c r="C37" s="12"/>
      <c r="D37" s="5"/>
      <c r="E37" s="5"/>
      <c r="F37" s="5"/>
      <c r="G37" s="5"/>
      <c r="H37" s="5"/>
      <c r="I37" s="5"/>
      <c r="J37" s="5"/>
      <c r="K37" s="5"/>
      <c r="L37" s="11"/>
      <c r="M37" s="11"/>
      <c r="N37" s="11"/>
    </row>
    <row r="38" spans="2:14" ht="9.9499999999999993" customHeight="1">
      <c r="B38" s="20"/>
      <c r="C38" s="20"/>
      <c r="D38" s="20"/>
      <c r="E38" s="20"/>
      <c r="F38" s="20"/>
      <c r="G38" s="20"/>
    </row>
    <row r="39" spans="2:14" ht="9.9499999999999993" customHeight="1">
      <c r="B39" s="20"/>
      <c r="C39" s="20"/>
      <c r="D39" s="20"/>
      <c r="E39" s="20"/>
    </row>
    <row r="40" spans="2:14" ht="9.9499999999999993" customHeight="1"/>
    <row r="41" spans="2:14" ht="9.9499999999999993" customHeight="1"/>
    <row r="42" spans="2:14" ht="9.9499999999999993" customHeight="1"/>
    <row r="43" spans="2:14" ht="9.9499999999999993" customHeight="1"/>
    <row r="44" spans="2:14" ht="9.9499999999999993" customHeight="1"/>
    <row r="45" spans="2:14" ht="9.9499999999999993" customHeight="1"/>
    <row r="46" spans="2:14" ht="9.9499999999999993" customHeight="1"/>
    <row r="47" spans="2:14" ht="9.9499999999999993" customHeight="1"/>
    <row r="48" spans="2:14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6">
    <mergeCell ref="B1:G1"/>
    <mergeCell ref="B2:G2"/>
    <mergeCell ref="B4:B5"/>
    <mergeCell ref="C4:C5"/>
    <mergeCell ref="D4:F4"/>
    <mergeCell ref="G4:G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1"/>
  <sheetViews>
    <sheetView showGridLines="0" zoomScaleNormal="100" zoomScaleSheetLayoutView="100" workbookViewId="0">
      <selection activeCell="B1" sqref="B1:H1"/>
    </sheetView>
  </sheetViews>
  <sheetFormatPr defaultColWidth="13.375" defaultRowHeight="13.5"/>
  <cols>
    <col min="1" max="1" width="16.75" style="1" bestFit="1" customWidth="1"/>
    <col min="2" max="2" width="11.875" style="1" customWidth="1"/>
    <col min="3" max="8" width="13.625" style="1" customWidth="1"/>
    <col min="9" max="9" width="7" style="1" customWidth="1"/>
    <col min="10" max="10" width="6.875" style="1" customWidth="1"/>
    <col min="11" max="11" width="6.25" style="1" customWidth="1"/>
    <col min="12" max="12" width="6.5" style="1" customWidth="1"/>
    <col min="13" max="13" width="6.75" style="1" customWidth="1"/>
    <col min="14" max="14" width="7" style="1" bestFit="1" customWidth="1"/>
    <col min="15" max="15" width="10.75" style="1" bestFit="1" customWidth="1"/>
    <col min="16" max="16" width="6.75" style="1" customWidth="1"/>
    <col min="17" max="17" width="7" style="1" customWidth="1"/>
    <col min="18" max="18" width="6.875" style="1" customWidth="1"/>
    <col min="19" max="20" width="7" style="1" customWidth="1"/>
    <col min="21" max="22" width="7.5" style="1" customWidth="1"/>
    <col min="23" max="23" width="7.375" style="1" customWidth="1"/>
    <col min="24" max="25" width="7.625" style="1" customWidth="1"/>
    <col min="26" max="26" width="7.25" style="1" customWidth="1"/>
    <col min="27" max="27" width="7.625" style="1" customWidth="1"/>
    <col min="28" max="16384" width="13.375" style="1"/>
  </cols>
  <sheetData>
    <row r="1" spans="2:15" ht="21">
      <c r="B1" s="496" t="s">
        <v>449</v>
      </c>
      <c r="C1" s="496"/>
      <c r="D1" s="496"/>
      <c r="E1" s="496"/>
      <c r="F1" s="496"/>
      <c r="G1" s="496"/>
      <c r="H1" s="496"/>
    </row>
    <row r="2" spans="2:15" s="4" customFormat="1" ht="19.5" customHeight="1" thickBot="1">
      <c r="B2" s="497" t="s">
        <v>450</v>
      </c>
      <c r="C2" s="497"/>
      <c r="D2" s="497"/>
      <c r="E2" s="497"/>
      <c r="F2" s="166"/>
      <c r="G2" s="166"/>
      <c r="H2" s="167" t="s">
        <v>256</v>
      </c>
      <c r="I2" s="2"/>
      <c r="J2" s="3"/>
      <c r="K2" s="3"/>
      <c r="L2" s="3"/>
      <c r="M2" s="3"/>
      <c r="N2" s="3"/>
      <c r="O2" s="3"/>
    </row>
    <row r="3" spans="2:15" ht="15.95" customHeight="1">
      <c r="B3" s="494" t="s">
        <v>11</v>
      </c>
      <c r="C3" s="168" t="s">
        <v>12</v>
      </c>
      <c r="D3" s="169"/>
      <c r="E3" s="169"/>
      <c r="F3" s="168" t="s">
        <v>13</v>
      </c>
      <c r="G3" s="169"/>
      <c r="H3" s="169"/>
      <c r="I3" s="5"/>
      <c r="J3" s="6"/>
      <c r="K3" s="6"/>
      <c r="L3" s="6"/>
      <c r="M3" s="6"/>
      <c r="N3" s="6"/>
      <c r="O3" s="6"/>
    </row>
    <row r="4" spans="2:15" ht="15.95" customHeight="1">
      <c r="B4" s="495"/>
      <c r="C4" s="170" t="s">
        <v>266</v>
      </c>
      <c r="D4" s="170" t="s">
        <v>14</v>
      </c>
      <c r="E4" s="170" t="s">
        <v>15</v>
      </c>
      <c r="F4" s="170" t="s">
        <v>266</v>
      </c>
      <c r="G4" s="170" t="s">
        <v>14</v>
      </c>
      <c r="H4" s="170" t="s">
        <v>15</v>
      </c>
      <c r="J4" s="7"/>
      <c r="K4" s="7"/>
      <c r="L4" s="7"/>
      <c r="M4" s="7"/>
      <c r="N4" s="7"/>
      <c r="O4" s="7"/>
    </row>
    <row r="5" spans="2:15" ht="15.95" customHeight="1">
      <c r="B5" s="171" t="s">
        <v>451</v>
      </c>
      <c r="C5" s="172">
        <v>59</v>
      </c>
      <c r="D5" s="55">
        <v>470590</v>
      </c>
      <c r="E5" s="55">
        <v>1822479</v>
      </c>
      <c r="F5" s="173">
        <v>19</v>
      </c>
      <c r="G5" s="55">
        <v>265650</v>
      </c>
      <c r="H5" s="55">
        <v>1157066</v>
      </c>
      <c r="J5" s="7"/>
      <c r="K5" s="7"/>
      <c r="L5" s="7"/>
      <c r="M5" s="7"/>
      <c r="N5" s="7"/>
      <c r="O5" s="7"/>
    </row>
    <row r="6" spans="2:15" ht="15.95" customHeight="1">
      <c r="B6" s="174">
        <v>27</v>
      </c>
      <c r="C6" s="53">
        <v>59</v>
      </c>
      <c r="D6" s="54">
        <v>470590</v>
      </c>
      <c r="E6" s="54">
        <v>1822479</v>
      </c>
      <c r="F6" s="55">
        <v>19</v>
      </c>
      <c r="G6" s="54">
        <v>265650</v>
      </c>
      <c r="H6" s="54">
        <v>1157066</v>
      </c>
      <c r="I6" s="5"/>
      <c r="J6" s="7"/>
      <c r="K6" s="7"/>
      <c r="L6" s="6"/>
      <c r="M6" s="6"/>
      <c r="N6" s="7"/>
      <c r="O6" s="7"/>
    </row>
    <row r="7" spans="2:15" ht="15.95" customHeight="1">
      <c r="B7" s="174">
        <v>28</v>
      </c>
      <c r="C7" s="175" t="s">
        <v>452</v>
      </c>
      <c r="D7" s="176" t="s">
        <v>452</v>
      </c>
      <c r="E7" s="176" t="s">
        <v>452</v>
      </c>
      <c r="F7" s="177" t="s">
        <v>452</v>
      </c>
      <c r="G7" s="176" t="s">
        <v>452</v>
      </c>
      <c r="H7" s="176" t="s">
        <v>452</v>
      </c>
      <c r="I7" s="5"/>
      <c r="J7" s="7"/>
      <c r="K7" s="7"/>
      <c r="L7" s="6"/>
      <c r="M7" s="6"/>
      <c r="N7" s="7"/>
      <c r="O7" s="7"/>
    </row>
    <row r="8" spans="2:15" ht="8.25" customHeight="1">
      <c r="B8" s="178"/>
      <c r="C8" s="179"/>
      <c r="D8" s="180"/>
      <c r="E8" s="180"/>
      <c r="F8" s="180"/>
      <c r="G8" s="180"/>
      <c r="H8" s="177"/>
    </row>
    <row r="9" spans="2:15" ht="15.95" customHeight="1">
      <c r="B9" s="181" t="s">
        <v>16</v>
      </c>
      <c r="C9" s="179" t="s">
        <v>452</v>
      </c>
      <c r="D9" s="182" t="s">
        <v>452</v>
      </c>
      <c r="E9" s="182" t="s">
        <v>452</v>
      </c>
      <c r="F9" s="182" t="s">
        <v>452</v>
      </c>
      <c r="G9" s="182" t="s">
        <v>452</v>
      </c>
      <c r="H9" s="182" t="s">
        <v>452</v>
      </c>
    </row>
    <row r="10" spans="2:15" ht="15.95" customHeight="1">
      <c r="B10" s="181" t="s">
        <v>17</v>
      </c>
      <c r="C10" s="179" t="s">
        <v>452</v>
      </c>
      <c r="D10" s="182" t="s">
        <v>452</v>
      </c>
      <c r="E10" s="182" t="s">
        <v>452</v>
      </c>
      <c r="F10" s="182" t="s">
        <v>452</v>
      </c>
      <c r="G10" s="182" t="s">
        <v>452</v>
      </c>
      <c r="H10" s="182" t="s">
        <v>452</v>
      </c>
    </row>
    <row r="11" spans="2:15" ht="15.95" customHeight="1">
      <c r="B11" s="181" t="s">
        <v>18</v>
      </c>
      <c r="C11" s="179" t="s">
        <v>452</v>
      </c>
      <c r="D11" s="182" t="s">
        <v>452</v>
      </c>
      <c r="E11" s="182" t="s">
        <v>452</v>
      </c>
      <c r="F11" s="182" t="s">
        <v>452</v>
      </c>
      <c r="G11" s="182" t="s">
        <v>452</v>
      </c>
      <c r="H11" s="182" t="s">
        <v>452</v>
      </c>
    </row>
    <row r="12" spans="2:15" ht="15.95" customHeight="1">
      <c r="B12" s="181" t="s">
        <v>19</v>
      </c>
      <c r="C12" s="179" t="s">
        <v>452</v>
      </c>
      <c r="D12" s="182" t="s">
        <v>452</v>
      </c>
      <c r="E12" s="182" t="s">
        <v>452</v>
      </c>
      <c r="F12" s="182" t="s">
        <v>452</v>
      </c>
      <c r="G12" s="182" t="s">
        <v>452</v>
      </c>
      <c r="H12" s="182" t="s">
        <v>452</v>
      </c>
    </row>
    <row r="13" spans="2:15" ht="15.95" customHeight="1" thickBot="1">
      <c r="B13" s="183" t="s">
        <v>20</v>
      </c>
      <c r="C13" s="184" t="s">
        <v>452</v>
      </c>
      <c r="D13" s="185" t="s">
        <v>452</v>
      </c>
      <c r="E13" s="185" t="s">
        <v>452</v>
      </c>
      <c r="F13" s="185" t="s">
        <v>452</v>
      </c>
      <c r="G13" s="185" t="s">
        <v>452</v>
      </c>
      <c r="H13" s="185" t="s">
        <v>452</v>
      </c>
    </row>
    <row r="14" spans="2:15" ht="15.95" customHeight="1" thickBot="1">
      <c r="B14" s="186"/>
      <c r="C14" s="186"/>
      <c r="D14" s="186"/>
      <c r="E14" s="186"/>
      <c r="F14" s="186"/>
      <c r="G14" s="186"/>
      <c r="H14" s="186"/>
    </row>
    <row r="15" spans="2:15" ht="15.95" customHeight="1">
      <c r="B15" s="494" t="s">
        <v>11</v>
      </c>
      <c r="C15" s="168" t="s">
        <v>21</v>
      </c>
      <c r="D15" s="169"/>
      <c r="E15" s="169"/>
      <c r="F15" s="168" t="s">
        <v>22</v>
      </c>
      <c r="G15" s="169"/>
      <c r="H15" s="169"/>
      <c r="J15" s="7"/>
      <c r="K15" s="7"/>
      <c r="L15" s="7"/>
      <c r="M15" s="7"/>
      <c r="N15" s="7"/>
      <c r="O15" s="7"/>
    </row>
    <row r="16" spans="2:15" ht="15.95" customHeight="1">
      <c r="B16" s="495"/>
      <c r="C16" s="170" t="s">
        <v>266</v>
      </c>
      <c r="D16" s="170" t="s">
        <v>267</v>
      </c>
      <c r="E16" s="170" t="s">
        <v>15</v>
      </c>
      <c r="F16" s="170" t="s">
        <v>266</v>
      </c>
      <c r="G16" s="170" t="s">
        <v>14</v>
      </c>
      <c r="H16" s="170" t="s">
        <v>15</v>
      </c>
      <c r="J16" s="7"/>
      <c r="K16" s="7"/>
      <c r="L16" s="7"/>
      <c r="M16" s="7"/>
      <c r="N16" s="7"/>
      <c r="O16" s="7"/>
    </row>
    <row r="17" spans="2:15" ht="15.95" customHeight="1">
      <c r="B17" s="171" t="s">
        <v>453</v>
      </c>
      <c r="C17" s="179" t="s">
        <v>206</v>
      </c>
      <c r="D17" s="182" t="s">
        <v>206</v>
      </c>
      <c r="E17" s="182" t="s">
        <v>206</v>
      </c>
      <c r="F17" s="53">
        <v>40</v>
      </c>
      <c r="G17" s="53">
        <v>204940</v>
      </c>
      <c r="H17" s="53">
        <v>665413</v>
      </c>
      <c r="I17" s="8"/>
      <c r="J17" s="9"/>
      <c r="K17" s="9"/>
      <c r="L17" s="9"/>
      <c r="M17" s="10"/>
      <c r="N17" s="10"/>
      <c r="O17" s="10"/>
    </row>
    <row r="18" spans="2:15" ht="15.95" customHeight="1">
      <c r="B18" s="174">
        <v>27</v>
      </c>
      <c r="C18" s="187" t="s">
        <v>206</v>
      </c>
      <c r="D18" s="182" t="s">
        <v>206</v>
      </c>
      <c r="E18" s="182" t="s">
        <v>206</v>
      </c>
      <c r="F18" s="53">
        <v>40</v>
      </c>
      <c r="G18" s="53">
        <v>204940</v>
      </c>
      <c r="H18" s="53">
        <v>665413</v>
      </c>
      <c r="I18" s="5"/>
      <c r="J18" s="6"/>
      <c r="K18" s="6"/>
      <c r="L18" s="6"/>
      <c r="M18" s="6"/>
      <c r="N18" s="6"/>
      <c r="O18" s="6"/>
    </row>
    <row r="19" spans="2:15" ht="15.95" customHeight="1">
      <c r="B19" s="174">
        <v>28</v>
      </c>
      <c r="C19" s="179" t="s">
        <v>452</v>
      </c>
      <c r="D19" s="182" t="s">
        <v>452</v>
      </c>
      <c r="E19" s="182" t="s">
        <v>452</v>
      </c>
      <c r="F19" s="188" t="s">
        <v>452</v>
      </c>
      <c r="G19" s="176" t="s">
        <v>452</v>
      </c>
      <c r="H19" s="176" t="s">
        <v>452</v>
      </c>
      <c r="I19" s="5"/>
      <c r="J19" s="6"/>
      <c r="K19" s="6"/>
      <c r="L19" s="6"/>
      <c r="M19" s="6"/>
      <c r="N19" s="6"/>
      <c r="O19" s="6"/>
    </row>
    <row r="20" spans="2:15" ht="8.25" customHeight="1">
      <c r="B20" s="178"/>
      <c r="C20" s="189"/>
      <c r="D20" s="178"/>
      <c r="E20" s="173"/>
      <c r="F20" s="173"/>
      <c r="G20" s="173"/>
      <c r="H20" s="178"/>
      <c r="I20" s="5"/>
      <c r="J20" s="6"/>
      <c r="K20" s="6"/>
      <c r="L20" s="6"/>
      <c r="M20" s="6"/>
      <c r="N20" s="6"/>
      <c r="O20" s="6"/>
    </row>
    <row r="21" spans="2:15" ht="15.95" customHeight="1">
      <c r="B21" s="181" t="s">
        <v>16</v>
      </c>
      <c r="C21" s="179" t="s">
        <v>452</v>
      </c>
      <c r="D21" s="182" t="s">
        <v>452</v>
      </c>
      <c r="E21" s="182" t="s">
        <v>452</v>
      </c>
      <c r="F21" s="182" t="s">
        <v>452</v>
      </c>
      <c r="G21" s="182" t="s">
        <v>452</v>
      </c>
      <c r="H21" s="182" t="s">
        <v>452</v>
      </c>
      <c r="I21" s="5"/>
      <c r="J21" s="6"/>
      <c r="K21" s="6"/>
      <c r="L21" s="6"/>
      <c r="M21" s="6"/>
      <c r="N21" s="6"/>
      <c r="O21" s="6"/>
    </row>
    <row r="22" spans="2:15" ht="15.95" customHeight="1">
      <c r="B22" s="181" t="s">
        <v>17</v>
      </c>
      <c r="C22" s="179" t="s">
        <v>452</v>
      </c>
      <c r="D22" s="182" t="s">
        <v>452</v>
      </c>
      <c r="E22" s="182" t="s">
        <v>452</v>
      </c>
      <c r="F22" s="182" t="s">
        <v>452</v>
      </c>
      <c r="G22" s="182" t="s">
        <v>452</v>
      </c>
      <c r="H22" s="182" t="s">
        <v>452</v>
      </c>
      <c r="I22" s="11"/>
      <c r="J22" s="7"/>
      <c r="K22" s="7"/>
      <c r="L22" s="7"/>
      <c r="M22" s="7"/>
      <c r="N22" s="7"/>
      <c r="O22" s="7"/>
    </row>
    <row r="23" spans="2:15" ht="15.95" customHeight="1">
      <c r="B23" s="181" t="s">
        <v>18</v>
      </c>
      <c r="C23" s="179" t="s">
        <v>452</v>
      </c>
      <c r="D23" s="182" t="s">
        <v>452</v>
      </c>
      <c r="E23" s="182" t="s">
        <v>452</v>
      </c>
      <c r="F23" s="182" t="s">
        <v>452</v>
      </c>
      <c r="G23" s="182" t="s">
        <v>452</v>
      </c>
      <c r="H23" s="182" t="s">
        <v>452</v>
      </c>
      <c r="I23" s="5"/>
      <c r="J23" s="6"/>
      <c r="K23" s="6"/>
      <c r="L23" s="6"/>
      <c r="M23" s="7"/>
      <c r="N23" s="7"/>
      <c r="O23" s="7"/>
    </row>
    <row r="24" spans="2:15" ht="15.95" customHeight="1">
      <c r="B24" s="181" t="s">
        <v>19</v>
      </c>
      <c r="C24" s="179" t="s">
        <v>452</v>
      </c>
      <c r="D24" s="182" t="s">
        <v>452</v>
      </c>
      <c r="E24" s="182" t="s">
        <v>452</v>
      </c>
      <c r="F24" s="182" t="s">
        <v>452</v>
      </c>
      <c r="G24" s="182" t="s">
        <v>452</v>
      </c>
      <c r="H24" s="182" t="s">
        <v>452</v>
      </c>
      <c r="I24" s="5"/>
      <c r="J24" s="6"/>
      <c r="K24" s="6"/>
      <c r="L24" s="6"/>
      <c r="M24" s="7"/>
      <c r="N24" s="7"/>
      <c r="O24" s="7"/>
    </row>
    <row r="25" spans="2:15" ht="15.95" customHeight="1" thickBot="1">
      <c r="B25" s="183" t="s">
        <v>20</v>
      </c>
      <c r="C25" s="184" t="s">
        <v>452</v>
      </c>
      <c r="D25" s="185" t="s">
        <v>452</v>
      </c>
      <c r="E25" s="185" t="s">
        <v>452</v>
      </c>
      <c r="F25" s="185" t="s">
        <v>452</v>
      </c>
      <c r="G25" s="185" t="s">
        <v>452</v>
      </c>
      <c r="H25" s="185" t="s">
        <v>452</v>
      </c>
      <c r="I25" s="5"/>
      <c r="J25" s="6"/>
      <c r="K25" s="6"/>
      <c r="L25" s="6"/>
      <c r="M25" s="7"/>
      <c r="N25" s="7"/>
      <c r="O25" s="7"/>
    </row>
    <row r="26" spans="2:15" ht="16.5" customHeight="1">
      <c r="B26" s="190" t="s">
        <v>454</v>
      </c>
      <c r="C26" s="191"/>
      <c r="D26" s="191"/>
      <c r="E26" s="191"/>
      <c r="F26" s="191"/>
      <c r="G26" s="191"/>
      <c r="H26" s="191"/>
    </row>
    <row r="27" spans="2:15" ht="16.5" customHeight="1">
      <c r="B27" s="190" t="s">
        <v>455</v>
      </c>
      <c r="C27" s="191"/>
      <c r="D27" s="191"/>
      <c r="E27" s="191"/>
      <c r="F27" s="191"/>
      <c r="G27" s="191"/>
      <c r="H27" s="191"/>
    </row>
    <row r="28" spans="2:15" ht="21" customHeight="1">
      <c r="B28" s="190" t="s">
        <v>456</v>
      </c>
      <c r="C28" s="191"/>
      <c r="D28" s="191"/>
      <c r="E28" s="191"/>
      <c r="F28" s="191"/>
      <c r="G28" s="191"/>
      <c r="H28" s="191"/>
      <c r="I28" s="12"/>
      <c r="J28" s="5"/>
      <c r="K28" s="12"/>
      <c r="L28" s="5"/>
      <c r="M28" s="5"/>
      <c r="N28" s="5"/>
      <c r="O28" s="5"/>
    </row>
    <row r="29" spans="2:15" ht="21" customHeight="1">
      <c r="L29" s="11"/>
      <c r="M29" s="11"/>
      <c r="N29" s="11"/>
      <c r="O29" s="11"/>
    </row>
    <row r="30" spans="2:15" ht="21" customHeight="1">
      <c r="L30" s="11"/>
      <c r="M30" s="11"/>
      <c r="N30" s="11"/>
      <c r="O30" s="11"/>
    </row>
    <row r="31" spans="2:15" ht="21" customHeight="1">
      <c r="D31" s="5"/>
      <c r="J31" s="5"/>
      <c r="L31" s="11"/>
      <c r="M31" s="11"/>
      <c r="N31" s="11"/>
      <c r="O31" s="11"/>
    </row>
    <row r="32" spans="2:15" ht="21" customHeight="1">
      <c r="B32" s="12"/>
      <c r="C32" s="5"/>
      <c r="D32" s="5"/>
      <c r="E32" s="5"/>
      <c r="F32" s="12"/>
      <c r="G32" s="12"/>
      <c r="H32" s="5"/>
      <c r="I32" s="12"/>
      <c r="J32" s="5"/>
      <c r="K32" s="12"/>
      <c r="L32" s="11"/>
      <c r="M32" s="11"/>
      <c r="N32" s="5"/>
      <c r="O32" s="5"/>
    </row>
    <row r="33" spans="2:15" ht="21" customHeight="1"/>
    <row r="34" spans="2:15" ht="21" customHeight="1"/>
    <row r="35" spans="2:15" ht="21" customHeight="1"/>
    <row r="36" spans="2:15" ht="21" customHeight="1">
      <c r="M36" s="5"/>
    </row>
    <row r="37" spans="2:15" ht="21" customHeight="1">
      <c r="B37" s="13"/>
      <c r="C37" s="13"/>
      <c r="D37" s="13"/>
      <c r="E37" s="7"/>
      <c r="F37" s="7"/>
      <c r="G37" s="7"/>
    </row>
    <row r="38" spans="2:15" ht="21" customHeight="1"/>
    <row r="39" spans="2:15" ht="21" customHeight="1">
      <c r="F39" s="14"/>
      <c r="O39" s="7"/>
    </row>
    <row r="40" spans="2:15" ht="21" customHeight="1">
      <c r="B40" s="14"/>
      <c r="C40" s="14"/>
      <c r="D40" s="14"/>
      <c r="E40" s="8"/>
      <c r="F40" s="14"/>
      <c r="G40" s="8"/>
      <c r="J40" s="14"/>
      <c r="K40" s="14"/>
      <c r="L40" s="14"/>
      <c r="M40" s="14"/>
      <c r="O40" s="7"/>
    </row>
    <row r="41" spans="2:15" ht="21" customHeight="1">
      <c r="B41" s="14"/>
      <c r="C41" s="15"/>
      <c r="D41" s="15"/>
      <c r="F41" s="14"/>
      <c r="G41" s="8"/>
      <c r="H41" s="7"/>
      <c r="K41" s="16"/>
      <c r="L41" s="16"/>
      <c r="M41" s="16"/>
      <c r="O41" s="8"/>
    </row>
    <row r="42" spans="2:15" ht="21" customHeight="1">
      <c r="B42" s="17"/>
      <c r="C42" s="17"/>
      <c r="D42" s="17"/>
      <c r="E42" s="10"/>
      <c r="F42" s="14"/>
      <c r="G42" s="8"/>
      <c r="H42" s="7"/>
      <c r="I42" s="8"/>
      <c r="J42" s="8"/>
      <c r="K42" s="14"/>
      <c r="L42" s="14"/>
      <c r="M42" s="14"/>
      <c r="N42" s="14"/>
      <c r="O42" s="8"/>
    </row>
    <row r="43" spans="2:15" ht="21" customHeight="1">
      <c r="B43" s="10"/>
      <c r="C43" s="10"/>
      <c r="D43" s="10"/>
      <c r="E43" s="10"/>
      <c r="F43" s="14"/>
      <c r="G43" s="8"/>
      <c r="H43" s="7"/>
      <c r="I43" s="8"/>
      <c r="J43" s="8"/>
      <c r="K43" s="14"/>
      <c r="L43" s="14"/>
      <c r="M43" s="14"/>
      <c r="N43" s="14"/>
      <c r="O43" s="18"/>
    </row>
    <row r="44" spans="2:15" ht="21" customHeight="1">
      <c r="E44" s="5"/>
      <c r="G44" s="12"/>
      <c r="O44" s="12"/>
    </row>
    <row r="45" spans="2:15" ht="21" customHeight="1">
      <c r="E45" s="5"/>
      <c r="G45" s="12"/>
      <c r="O45" s="5"/>
    </row>
    <row r="46" spans="2:15" ht="21" customHeight="1">
      <c r="E46" s="5"/>
      <c r="G46" s="12"/>
      <c r="O46" s="5"/>
    </row>
    <row r="47" spans="2:15" ht="21" customHeight="1">
      <c r="C47" s="5"/>
      <c r="E47" s="5"/>
      <c r="G47" s="5"/>
      <c r="J47" s="5"/>
      <c r="O47" s="5"/>
    </row>
    <row r="48" spans="2:15" ht="21" customHeight="1"/>
    <row r="49" spans="2:15" ht="21" customHeight="1"/>
    <row r="50" spans="2:15" ht="21" customHeight="1">
      <c r="C50" s="5"/>
      <c r="E50" s="5"/>
      <c r="G50" s="5"/>
      <c r="J50" s="5"/>
      <c r="O50" s="5"/>
    </row>
    <row r="51" spans="2:15" ht="21" customHeight="1">
      <c r="B51" s="12"/>
      <c r="C51" s="5"/>
      <c r="D51" s="12"/>
      <c r="E51" s="5"/>
      <c r="F51" s="5"/>
      <c r="G51" s="5"/>
      <c r="H51" s="12"/>
      <c r="I51" s="5"/>
      <c r="J51" s="5"/>
      <c r="K51" s="5"/>
      <c r="L51" s="5"/>
      <c r="M51" s="5"/>
      <c r="N51" s="5"/>
      <c r="O51" s="5"/>
    </row>
    <row r="52" spans="2:15" ht="21" customHeight="1"/>
    <row r="53" spans="2:15" ht="21" customHeight="1"/>
    <row r="54" spans="2:15" ht="21" customHeight="1"/>
    <row r="55" spans="2:15" ht="21" customHeight="1"/>
    <row r="56" spans="2:15" ht="21" customHeight="1"/>
    <row r="57" spans="2:15" ht="21" customHeight="1">
      <c r="E57" s="13"/>
      <c r="F57" s="13"/>
      <c r="G57" s="13"/>
      <c r="H57" s="13"/>
    </row>
    <row r="58" spans="2:15" ht="21" customHeight="1"/>
    <row r="59" spans="2:15" ht="21" customHeight="1">
      <c r="C59" s="8"/>
      <c r="D59" s="8"/>
      <c r="E59" s="8"/>
    </row>
    <row r="60" spans="2:15" ht="21" customHeight="1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7"/>
    </row>
    <row r="61" spans="2:15" ht="21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0"/>
    </row>
    <row r="62" spans="2:15" ht="21" customHeight="1">
      <c r="B62" s="7"/>
      <c r="C62" s="1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2:15" ht="21" customHeight="1">
      <c r="B63" s="19"/>
      <c r="C63" s="1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2:15" ht="21" customHeight="1">
      <c r="B64" s="19"/>
      <c r="C64" s="1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2:15" ht="21" customHeight="1">
      <c r="B65" s="19"/>
      <c r="C65" s="12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2:15" ht="21" customHeight="1">
      <c r="B66" s="19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2:15" ht="21" customHeight="1">
      <c r="B67" s="7"/>
      <c r="C67" s="12"/>
      <c r="D67" s="5"/>
      <c r="E67" s="5"/>
      <c r="F67" s="5"/>
      <c r="G67" s="5"/>
      <c r="H67" s="5"/>
      <c r="I67" s="5"/>
      <c r="J67" s="5"/>
      <c r="K67" s="5"/>
      <c r="L67" s="5"/>
      <c r="M67" s="11"/>
      <c r="N67" s="11"/>
      <c r="O67" s="11"/>
    </row>
    <row r="68" spans="2:15" ht="21" customHeight="1">
      <c r="B68" s="7"/>
      <c r="C68" s="12"/>
      <c r="D68" s="5"/>
      <c r="E68" s="5"/>
      <c r="F68" s="5"/>
      <c r="G68" s="5"/>
      <c r="H68" s="5"/>
      <c r="I68" s="5"/>
      <c r="J68" s="5"/>
      <c r="K68" s="5"/>
      <c r="L68" s="5"/>
      <c r="M68" s="11"/>
      <c r="N68" s="11"/>
      <c r="O68" s="11"/>
    </row>
    <row r="69" spans="2:15" ht="21" customHeight="1">
      <c r="B69" s="7"/>
      <c r="C69" s="12"/>
      <c r="D69" s="5"/>
      <c r="E69" s="5"/>
      <c r="F69" s="5"/>
      <c r="G69" s="5"/>
      <c r="H69" s="5"/>
      <c r="I69" s="5"/>
      <c r="J69" s="5"/>
      <c r="K69" s="5"/>
      <c r="L69" s="5"/>
      <c r="M69" s="11"/>
      <c r="N69" s="11"/>
      <c r="O69" s="11"/>
    </row>
    <row r="70" spans="2:15" ht="21" customHeight="1">
      <c r="B70" s="20"/>
      <c r="C70" s="20"/>
      <c r="D70" s="20"/>
      <c r="E70" s="20"/>
      <c r="F70" s="20"/>
      <c r="G70" s="20"/>
      <c r="H70" s="20"/>
    </row>
    <row r="71" spans="2:15" ht="21" customHeight="1">
      <c r="B71" s="20"/>
      <c r="C71" s="20"/>
      <c r="D71" s="20"/>
      <c r="E71" s="20"/>
    </row>
  </sheetData>
  <mergeCells count="4">
    <mergeCell ref="B3:B4"/>
    <mergeCell ref="B15:B16"/>
    <mergeCell ref="B1:H1"/>
    <mergeCell ref="B2:E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showGridLines="0" zoomScaleNormal="100" zoomScaleSheetLayoutView="87" workbookViewId="0">
      <selection activeCell="F2" sqref="F2"/>
    </sheetView>
  </sheetViews>
  <sheetFormatPr defaultColWidth="13.375" defaultRowHeight="13.5"/>
  <cols>
    <col min="1" max="1" width="18.5" style="1" bestFit="1" customWidth="1"/>
    <col min="2" max="2" width="3.25" style="1" customWidth="1"/>
    <col min="3" max="3" width="1.875" style="1" customWidth="1"/>
    <col min="4" max="4" width="12.5" style="1" customWidth="1"/>
    <col min="5" max="5" width="2.625" style="1" customWidth="1"/>
    <col min="6" max="6" width="20" style="1" customWidth="1"/>
    <col min="7" max="11" width="10.625" style="1" customWidth="1"/>
    <col min="12" max="12" width="6.875" style="1" customWidth="1"/>
    <col min="13" max="13" width="6.25" style="1" customWidth="1"/>
    <col min="14" max="14" width="6.5" style="1" customWidth="1"/>
    <col min="15" max="15" width="6.75" style="1" customWidth="1"/>
    <col min="16" max="16" width="7" style="1" bestFit="1" customWidth="1"/>
    <col min="17" max="17" width="10.75" style="1" bestFit="1" customWidth="1"/>
    <col min="18" max="18" width="6.75" style="1" customWidth="1"/>
    <col min="19" max="19" width="7" style="1" customWidth="1"/>
    <col min="20" max="20" width="6.875" style="1" customWidth="1"/>
    <col min="21" max="22" width="7" style="1" customWidth="1"/>
    <col min="23" max="24" width="7.5" style="1" customWidth="1"/>
    <col min="25" max="25" width="7.375" style="1" customWidth="1"/>
    <col min="26" max="27" width="7.625" style="1" customWidth="1"/>
    <col min="28" max="28" width="7.25" style="1" customWidth="1"/>
    <col min="29" max="29" width="7.625" style="1" customWidth="1"/>
    <col min="30" max="16384" width="13.375" style="1"/>
  </cols>
  <sheetData>
    <row r="1" spans="1:20" ht="21">
      <c r="B1" s="483" t="s">
        <v>449</v>
      </c>
      <c r="C1" s="483"/>
      <c r="D1" s="483"/>
      <c r="E1" s="483"/>
      <c r="F1" s="483"/>
      <c r="G1" s="483"/>
      <c r="H1" s="483"/>
      <c r="I1" s="483"/>
      <c r="J1" s="483"/>
      <c r="K1" s="483"/>
    </row>
    <row r="2" spans="1:20" ht="28.5" customHeight="1">
      <c r="A2" s="26"/>
      <c r="B2" s="147"/>
      <c r="C2" s="192"/>
      <c r="D2" s="193"/>
      <c r="E2" s="147"/>
      <c r="F2" s="147"/>
      <c r="G2" s="192"/>
      <c r="H2" s="194"/>
      <c r="I2" s="192"/>
      <c r="J2" s="192"/>
      <c r="K2" s="192"/>
      <c r="L2" s="13"/>
      <c r="M2" s="13"/>
    </row>
    <row r="3" spans="1:20" s="4" customFormat="1" ht="19.5" customHeight="1" thickBot="1">
      <c r="B3" s="195" t="s">
        <v>457</v>
      </c>
      <c r="C3" s="196"/>
      <c r="D3" s="196"/>
      <c r="E3" s="196"/>
      <c r="F3" s="196"/>
      <c r="G3" s="196"/>
      <c r="H3" s="197"/>
      <c r="I3" s="197"/>
      <c r="J3" s="197"/>
      <c r="K3" s="198" t="s">
        <v>227</v>
      </c>
      <c r="L3" s="8"/>
      <c r="M3" s="8"/>
      <c r="N3" s="8"/>
    </row>
    <row r="4" spans="1:20" ht="25.5" customHeight="1">
      <c r="B4" s="499" t="s">
        <v>260</v>
      </c>
      <c r="C4" s="499"/>
      <c r="D4" s="499"/>
      <c r="E4" s="499"/>
      <c r="F4" s="486"/>
      <c r="G4" s="149" t="s">
        <v>458</v>
      </c>
      <c r="H4" s="149">
        <v>25</v>
      </c>
      <c r="I4" s="149">
        <v>26</v>
      </c>
      <c r="J4" s="149">
        <v>27</v>
      </c>
      <c r="K4" s="149">
        <v>28</v>
      </c>
      <c r="L4" s="18"/>
      <c r="O4" s="8"/>
      <c r="P4" s="8"/>
      <c r="Q4" s="8"/>
      <c r="R4" s="8"/>
      <c r="S4" s="8"/>
      <c r="T4" s="8"/>
    </row>
    <row r="5" spans="1:20" ht="5.25" customHeight="1">
      <c r="B5" s="164"/>
      <c r="C5" s="164"/>
      <c r="D5" s="199"/>
      <c r="E5" s="199"/>
      <c r="F5" s="199"/>
      <c r="G5" s="200"/>
      <c r="H5" s="199"/>
      <c r="I5" s="199"/>
      <c r="J5" s="199"/>
      <c r="K5" s="201"/>
      <c r="L5" s="7"/>
      <c r="O5" s="8"/>
      <c r="P5" s="8"/>
      <c r="Q5" s="8"/>
      <c r="R5" s="8"/>
      <c r="S5" s="8"/>
      <c r="T5" s="8"/>
    </row>
    <row r="6" spans="1:20" ht="18" customHeight="1">
      <c r="B6" s="498" t="s">
        <v>261</v>
      </c>
      <c r="C6" s="498"/>
      <c r="D6" s="498"/>
      <c r="E6" s="202"/>
      <c r="F6" s="203" t="s">
        <v>23</v>
      </c>
      <c r="G6" s="199">
        <v>583571</v>
      </c>
      <c r="H6" s="199">
        <v>583394</v>
      </c>
      <c r="I6" s="165">
        <v>584335</v>
      </c>
      <c r="J6" s="204">
        <v>586966</v>
      </c>
      <c r="K6" s="205" t="s">
        <v>452</v>
      </c>
      <c r="L6" s="27"/>
      <c r="O6" s="8"/>
      <c r="P6" s="8"/>
      <c r="Q6" s="8"/>
      <c r="R6" s="8"/>
      <c r="S6" s="8"/>
      <c r="T6" s="8"/>
    </row>
    <row r="7" spans="1:20" ht="9.9499999999999993" customHeight="1">
      <c r="B7" s="498"/>
      <c r="C7" s="498"/>
      <c r="D7" s="498"/>
      <c r="E7" s="202"/>
      <c r="F7" s="203"/>
      <c r="G7" s="199"/>
      <c r="H7" s="199"/>
      <c r="I7" s="165"/>
      <c r="J7" s="204"/>
      <c r="K7" s="205"/>
      <c r="L7" s="7"/>
      <c r="O7" s="8"/>
      <c r="P7" s="8"/>
      <c r="Q7" s="8"/>
      <c r="R7" s="8"/>
      <c r="S7" s="8"/>
      <c r="T7" s="8"/>
    </row>
    <row r="8" spans="1:20" ht="18" customHeight="1">
      <c r="B8" s="498"/>
      <c r="C8" s="498"/>
      <c r="D8" s="498"/>
      <c r="E8" s="202"/>
      <c r="F8" s="203" t="s">
        <v>24</v>
      </c>
      <c r="G8" s="199">
        <v>6355715</v>
      </c>
      <c r="H8" s="199">
        <v>6185369</v>
      </c>
      <c r="I8" s="165">
        <v>6207604</v>
      </c>
      <c r="J8" s="204">
        <v>6104358</v>
      </c>
      <c r="K8" s="205" t="s">
        <v>452</v>
      </c>
      <c r="L8" s="7"/>
      <c r="O8" s="6"/>
      <c r="P8" s="6"/>
      <c r="Q8" s="6"/>
      <c r="R8" s="6"/>
      <c r="S8" s="12"/>
      <c r="T8" s="12"/>
    </row>
    <row r="9" spans="1:20" ht="11.1" customHeight="1">
      <c r="B9" s="206"/>
      <c r="C9" s="206"/>
      <c r="D9" s="202"/>
      <c r="E9" s="202"/>
      <c r="F9" s="203"/>
      <c r="G9" s="199"/>
      <c r="H9" s="199"/>
      <c r="I9" s="165"/>
      <c r="J9" s="204"/>
      <c r="K9" s="205"/>
      <c r="L9" s="7"/>
      <c r="O9" s="6"/>
      <c r="P9" s="6"/>
      <c r="Q9" s="6"/>
      <c r="R9" s="6"/>
      <c r="S9" s="12"/>
      <c r="T9" s="12"/>
    </row>
    <row r="10" spans="1:20" ht="18" customHeight="1">
      <c r="B10" s="498" t="s">
        <v>213</v>
      </c>
      <c r="C10" s="498"/>
      <c r="D10" s="498"/>
      <c r="E10" s="164"/>
      <c r="F10" s="203" t="s">
        <v>23</v>
      </c>
      <c r="G10" s="199">
        <v>491244</v>
      </c>
      <c r="H10" s="199">
        <v>493163</v>
      </c>
      <c r="I10" s="165">
        <v>495758</v>
      </c>
      <c r="J10" s="204">
        <v>498393</v>
      </c>
      <c r="K10" s="205" t="s">
        <v>452</v>
      </c>
      <c r="L10" s="27"/>
      <c r="O10" s="6"/>
      <c r="P10" s="6"/>
      <c r="Q10" s="6"/>
      <c r="R10" s="6"/>
      <c r="S10" s="12"/>
      <c r="T10" s="12"/>
    </row>
    <row r="11" spans="1:20" ht="9.9499999999999993" customHeight="1">
      <c r="B11" s="498"/>
      <c r="C11" s="498"/>
      <c r="D11" s="498"/>
      <c r="E11" s="164"/>
      <c r="F11" s="203"/>
      <c r="G11" s="199"/>
      <c r="H11" s="199"/>
      <c r="I11" s="165"/>
      <c r="J11" s="204"/>
      <c r="K11" s="205"/>
      <c r="L11" s="7"/>
      <c r="O11" s="6"/>
      <c r="P11" s="6"/>
      <c r="Q11" s="6"/>
      <c r="R11" s="6"/>
      <c r="S11" s="12"/>
      <c r="T11" s="12"/>
    </row>
    <row r="12" spans="1:20" ht="18" customHeight="1">
      <c r="A12" s="23"/>
      <c r="B12" s="498"/>
      <c r="C12" s="498"/>
      <c r="D12" s="498"/>
      <c r="E12" s="199"/>
      <c r="F12" s="203" t="s">
        <v>24</v>
      </c>
      <c r="G12" s="199">
        <v>2034304</v>
      </c>
      <c r="H12" s="199">
        <v>1995927</v>
      </c>
      <c r="I12" s="165">
        <v>1990066</v>
      </c>
      <c r="J12" s="204">
        <v>1912249</v>
      </c>
      <c r="K12" s="205" t="s">
        <v>452</v>
      </c>
      <c r="L12" s="7"/>
      <c r="M12" s="7"/>
      <c r="N12" s="7"/>
      <c r="O12" s="7"/>
    </row>
    <row r="13" spans="1:20" ht="11.1" customHeight="1">
      <c r="B13" s="164"/>
      <c r="C13" s="164"/>
      <c r="D13" s="207"/>
      <c r="E13" s="199"/>
      <c r="F13" s="203"/>
      <c r="G13" s="199"/>
      <c r="H13" s="199"/>
      <c r="I13" s="165"/>
      <c r="J13" s="204"/>
      <c r="K13" s="205"/>
      <c r="L13" s="7"/>
      <c r="M13" s="7"/>
      <c r="N13" s="7"/>
      <c r="O13" s="7"/>
    </row>
    <row r="14" spans="1:20" ht="18" customHeight="1">
      <c r="B14" s="164"/>
      <c r="C14" s="164"/>
      <c r="D14" s="498" t="s">
        <v>459</v>
      </c>
      <c r="E14" s="164"/>
      <c r="F14" s="203" t="s">
        <v>23</v>
      </c>
      <c r="G14" s="199">
        <v>340987</v>
      </c>
      <c r="H14" s="199">
        <v>337451</v>
      </c>
      <c r="I14" s="165">
        <v>334437</v>
      </c>
      <c r="J14" s="204">
        <v>332276</v>
      </c>
      <c r="K14" s="205" t="s">
        <v>452</v>
      </c>
      <c r="L14" s="7"/>
      <c r="M14" s="7"/>
      <c r="N14" s="7"/>
      <c r="O14" s="7"/>
      <c r="Q14" s="5"/>
    </row>
    <row r="15" spans="1:20" ht="9.9499999999999993" customHeight="1">
      <c r="B15" s="164"/>
      <c r="C15" s="164"/>
      <c r="D15" s="498"/>
      <c r="E15" s="164"/>
      <c r="F15" s="203"/>
      <c r="G15" s="199"/>
      <c r="H15" s="199"/>
      <c r="I15" s="165"/>
      <c r="J15" s="204"/>
      <c r="K15" s="205"/>
      <c r="L15" s="7"/>
      <c r="M15" s="7"/>
      <c r="N15" s="7"/>
      <c r="O15" s="7"/>
      <c r="P15" s="12"/>
      <c r="Q15" s="5"/>
    </row>
    <row r="16" spans="1:20" ht="18" customHeight="1">
      <c r="B16" s="164" t="s">
        <v>25</v>
      </c>
      <c r="C16" s="164"/>
      <c r="D16" s="498"/>
      <c r="E16" s="164"/>
      <c r="F16" s="203" t="s">
        <v>24</v>
      </c>
      <c r="G16" s="199">
        <v>1360630</v>
      </c>
      <c r="H16" s="199">
        <v>1298607</v>
      </c>
      <c r="I16" s="165">
        <v>1272299</v>
      </c>
      <c r="J16" s="204">
        <v>1188662</v>
      </c>
      <c r="K16" s="205" t="s">
        <v>452</v>
      </c>
    </row>
    <row r="17" spans="2:22" ht="11.1" customHeight="1">
      <c r="B17" s="164"/>
      <c r="C17" s="164"/>
      <c r="D17" s="164"/>
      <c r="E17" s="164"/>
      <c r="F17" s="208"/>
      <c r="G17" s="199"/>
      <c r="H17" s="199"/>
      <c r="I17" s="165"/>
      <c r="J17" s="204"/>
      <c r="K17" s="205"/>
      <c r="L17" s="24"/>
      <c r="M17" s="24"/>
    </row>
    <row r="18" spans="2:22" ht="18" customHeight="1">
      <c r="B18" s="164" t="s">
        <v>26</v>
      </c>
      <c r="C18" s="164"/>
      <c r="D18" s="498" t="s">
        <v>460</v>
      </c>
      <c r="E18" s="164"/>
      <c r="F18" s="203" t="s">
        <v>23</v>
      </c>
      <c r="G18" s="199">
        <v>150257</v>
      </c>
      <c r="H18" s="199">
        <v>155712</v>
      </c>
      <c r="I18" s="165">
        <v>161321</v>
      </c>
      <c r="J18" s="204">
        <v>166117</v>
      </c>
      <c r="K18" s="205" t="s">
        <v>452</v>
      </c>
      <c r="L18" s="8"/>
      <c r="M18" s="8"/>
    </row>
    <row r="19" spans="2:22" ht="9.9499999999999993" customHeight="1">
      <c r="B19" s="164"/>
      <c r="C19" s="164"/>
      <c r="D19" s="498"/>
      <c r="E19" s="164"/>
      <c r="F19" s="203"/>
      <c r="G19" s="199"/>
      <c r="H19" s="199"/>
      <c r="I19" s="165"/>
      <c r="J19" s="204"/>
      <c r="K19" s="205"/>
      <c r="L19" s="8"/>
      <c r="M19" s="8"/>
      <c r="N19" s="7"/>
      <c r="O19" s="7"/>
      <c r="P19" s="7"/>
    </row>
    <row r="20" spans="2:22" ht="18" customHeight="1">
      <c r="B20" s="164"/>
      <c r="C20" s="164"/>
      <c r="D20" s="498"/>
      <c r="E20" s="164"/>
      <c r="F20" s="203" t="s">
        <v>24</v>
      </c>
      <c r="G20" s="199">
        <v>673674</v>
      </c>
      <c r="H20" s="199">
        <v>697320</v>
      </c>
      <c r="I20" s="165">
        <v>717767</v>
      </c>
      <c r="J20" s="204">
        <v>723587</v>
      </c>
      <c r="K20" s="205" t="s">
        <v>452</v>
      </c>
      <c r="L20" s="6"/>
      <c r="M20" s="6"/>
      <c r="N20" s="25"/>
      <c r="O20" s="25"/>
      <c r="P20" s="25"/>
      <c r="Q20" s="25"/>
      <c r="R20" s="25"/>
      <c r="S20" s="25"/>
    </row>
    <row r="21" spans="2:22" ht="11.1" customHeight="1">
      <c r="B21" s="164"/>
      <c r="C21" s="164"/>
      <c r="D21" s="164"/>
      <c r="E21" s="164"/>
      <c r="F21" s="208"/>
      <c r="G21" s="199"/>
      <c r="H21" s="199"/>
      <c r="I21" s="165"/>
      <c r="J21" s="204"/>
      <c r="K21" s="205"/>
      <c r="L21" s="6"/>
      <c r="M21" s="6"/>
    </row>
    <row r="22" spans="2:22" ht="18" customHeight="1">
      <c r="B22" s="164"/>
      <c r="C22" s="164"/>
      <c r="D22" s="164"/>
      <c r="E22" s="164"/>
      <c r="F22" s="203" t="s">
        <v>23</v>
      </c>
      <c r="G22" s="199">
        <v>92327</v>
      </c>
      <c r="H22" s="199">
        <v>90231</v>
      </c>
      <c r="I22" s="165">
        <v>88577</v>
      </c>
      <c r="J22" s="204">
        <v>88573</v>
      </c>
      <c r="K22" s="205" t="s">
        <v>452</v>
      </c>
      <c r="L22" s="6"/>
      <c r="M22" s="6"/>
      <c r="Q22" s="8"/>
      <c r="R22" s="8"/>
      <c r="S22" s="8"/>
      <c r="T22" s="8"/>
      <c r="U22" s="7"/>
      <c r="V22" s="7"/>
    </row>
    <row r="23" spans="2:22" ht="18" customHeight="1">
      <c r="B23" s="498" t="s">
        <v>232</v>
      </c>
      <c r="C23" s="498"/>
      <c r="D23" s="498"/>
      <c r="E23" s="164"/>
      <c r="F23" s="208" t="s">
        <v>27</v>
      </c>
      <c r="G23" s="199">
        <v>1579633</v>
      </c>
      <c r="H23" s="199">
        <v>1567262</v>
      </c>
      <c r="I23" s="165">
        <v>1535195</v>
      </c>
      <c r="J23" s="204">
        <v>1517008</v>
      </c>
      <c r="K23" s="205" t="s">
        <v>452</v>
      </c>
      <c r="L23" s="14"/>
      <c r="M23" s="15"/>
      <c r="N23" s="8"/>
      <c r="O23" s="8"/>
      <c r="P23" s="8"/>
      <c r="Q23" s="8"/>
      <c r="R23" s="8"/>
      <c r="S23" s="8"/>
    </row>
    <row r="24" spans="2:22" ht="18" customHeight="1">
      <c r="B24" s="164"/>
      <c r="C24" s="164"/>
      <c r="D24" s="164"/>
      <c r="E24" s="164"/>
      <c r="F24" s="203" t="s">
        <v>24</v>
      </c>
      <c r="G24" s="199">
        <v>4321411</v>
      </c>
      <c r="H24" s="199">
        <v>4189442</v>
      </c>
      <c r="I24" s="165">
        <v>4217538</v>
      </c>
      <c r="J24" s="204">
        <v>4192109</v>
      </c>
      <c r="K24" s="205" t="s">
        <v>452</v>
      </c>
      <c r="M24" s="15"/>
      <c r="N24" s="8"/>
      <c r="O24" s="8"/>
      <c r="P24" s="8"/>
      <c r="Q24" s="8"/>
      <c r="R24" s="7"/>
      <c r="S24" s="7"/>
    </row>
    <row r="25" spans="2:22" ht="11.1" customHeight="1">
      <c r="B25" s="164"/>
      <c r="C25" s="164"/>
      <c r="D25" s="164"/>
      <c r="E25" s="164"/>
      <c r="F25" s="208"/>
      <c r="G25" s="199"/>
      <c r="H25" s="199"/>
      <c r="I25" s="165"/>
      <c r="J25" s="204"/>
      <c r="K25" s="205"/>
      <c r="L25" s="17"/>
      <c r="M25" s="17"/>
      <c r="N25" s="8"/>
      <c r="O25" s="8"/>
      <c r="P25" s="8"/>
      <c r="Q25" s="8"/>
      <c r="R25" s="10"/>
      <c r="S25" s="10"/>
    </row>
    <row r="26" spans="2:22" ht="18" customHeight="1">
      <c r="B26" s="164"/>
      <c r="C26" s="164"/>
      <c r="D26" s="164"/>
      <c r="E26" s="164"/>
      <c r="F26" s="203" t="s">
        <v>23</v>
      </c>
      <c r="G26" s="199">
        <v>3760</v>
      </c>
      <c r="H26" s="199">
        <v>3780</v>
      </c>
      <c r="I26" s="165">
        <v>3815</v>
      </c>
      <c r="J26" s="204">
        <v>3827</v>
      </c>
      <c r="K26" s="205" t="s">
        <v>452</v>
      </c>
      <c r="L26" s="10"/>
      <c r="M26" s="8"/>
      <c r="N26" s="8"/>
      <c r="O26" s="8"/>
      <c r="P26" s="8"/>
      <c r="Q26" s="7"/>
      <c r="R26" s="7"/>
    </row>
    <row r="27" spans="2:22" ht="18" customHeight="1">
      <c r="B27" s="164"/>
      <c r="C27" s="164"/>
      <c r="D27" s="209" t="s">
        <v>28</v>
      </c>
      <c r="E27" s="164"/>
      <c r="F27" s="208" t="s">
        <v>27</v>
      </c>
      <c r="G27" s="199">
        <v>424367</v>
      </c>
      <c r="H27" s="199">
        <v>414811</v>
      </c>
      <c r="I27" s="165">
        <v>414976</v>
      </c>
      <c r="J27" s="204">
        <v>399225</v>
      </c>
      <c r="K27" s="205" t="s">
        <v>452</v>
      </c>
      <c r="L27" s="12"/>
      <c r="M27" s="6"/>
      <c r="N27" s="6"/>
      <c r="O27" s="6"/>
      <c r="P27" s="6"/>
      <c r="Q27" s="6"/>
      <c r="R27" s="6"/>
    </row>
    <row r="28" spans="2:22" ht="18" customHeight="1">
      <c r="B28" s="164"/>
      <c r="C28" s="164"/>
      <c r="D28" s="199"/>
      <c r="E28" s="164"/>
      <c r="F28" s="203" t="s">
        <v>24</v>
      </c>
      <c r="G28" s="199">
        <v>1242181</v>
      </c>
      <c r="H28" s="199">
        <v>1228652</v>
      </c>
      <c r="I28" s="165">
        <v>1223715</v>
      </c>
      <c r="J28" s="204">
        <v>1181945</v>
      </c>
      <c r="K28" s="205" t="s">
        <v>452</v>
      </c>
      <c r="L28" s="12"/>
      <c r="M28" s="6"/>
      <c r="N28" s="6"/>
      <c r="O28" s="6"/>
      <c r="P28" s="6"/>
      <c r="Q28" s="6"/>
      <c r="R28" s="6"/>
    </row>
    <row r="29" spans="2:22" ht="11.1" customHeight="1">
      <c r="B29" s="164"/>
      <c r="C29" s="164"/>
      <c r="D29" s="164"/>
      <c r="E29" s="164"/>
      <c r="F29" s="208"/>
      <c r="G29" s="199"/>
      <c r="H29" s="199"/>
      <c r="I29" s="165"/>
      <c r="J29" s="204"/>
      <c r="K29" s="205"/>
      <c r="L29" s="12"/>
      <c r="M29" s="6"/>
      <c r="N29" s="6"/>
      <c r="O29" s="6"/>
      <c r="P29" s="6"/>
      <c r="Q29" s="6"/>
      <c r="R29" s="6"/>
    </row>
    <row r="30" spans="2:22" ht="18" customHeight="1">
      <c r="B30" s="164"/>
      <c r="C30" s="164"/>
      <c r="D30" s="164"/>
      <c r="E30" s="164"/>
      <c r="F30" s="203" t="s">
        <v>23</v>
      </c>
      <c r="G30" s="199">
        <v>52252</v>
      </c>
      <c r="H30" s="199">
        <v>51309</v>
      </c>
      <c r="I30" s="165">
        <v>50831</v>
      </c>
      <c r="J30" s="204">
        <v>50845</v>
      </c>
      <c r="K30" s="205" t="s">
        <v>452</v>
      </c>
      <c r="L30" s="5"/>
      <c r="M30" s="6"/>
      <c r="N30" s="6"/>
      <c r="O30" s="6"/>
      <c r="P30" s="6"/>
      <c r="Q30" s="6"/>
      <c r="R30" s="6"/>
    </row>
    <row r="31" spans="2:22" ht="18" customHeight="1">
      <c r="B31" s="164"/>
      <c r="C31" s="164"/>
      <c r="D31" s="207" t="s">
        <v>29</v>
      </c>
      <c r="E31" s="164"/>
      <c r="F31" s="208" t="s">
        <v>27</v>
      </c>
      <c r="G31" s="199">
        <v>541079</v>
      </c>
      <c r="H31" s="199">
        <v>530859</v>
      </c>
      <c r="I31" s="165">
        <v>523815</v>
      </c>
      <c r="J31" s="204">
        <v>511867</v>
      </c>
      <c r="K31" s="205" t="s">
        <v>452</v>
      </c>
      <c r="M31" s="7"/>
      <c r="N31" s="7"/>
      <c r="O31" s="7"/>
      <c r="P31" s="7"/>
      <c r="Q31" s="7"/>
      <c r="R31" s="7"/>
    </row>
    <row r="32" spans="2:22" ht="18" customHeight="1">
      <c r="B32" s="164"/>
      <c r="C32" s="164"/>
      <c r="D32" s="164"/>
      <c r="E32" s="164"/>
      <c r="F32" s="203" t="s">
        <v>24</v>
      </c>
      <c r="G32" s="199">
        <v>712568</v>
      </c>
      <c r="H32" s="199">
        <v>693879</v>
      </c>
      <c r="I32" s="165">
        <v>693809</v>
      </c>
      <c r="J32" s="204">
        <v>661040</v>
      </c>
      <c r="K32" s="205" t="s">
        <v>452</v>
      </c>
      <c r="M32" s="7"/>
      <c r="N32" s="7"/>
      <c r="O32" s="7"/>
      <c r="P32" s="7"/>
      <c r="Q32" s="7"/>
      <c r="R32" s="7"/>
    </row>
    <row r="33" spans="2:20" ht="11.1" customHeight="1">
      <c r="B33" s="164"/>
      <c r="C33" s="164"/>
      <c r="D33" s="164"/>
      <c r="E33" s="164"/>
      <c r="F33" s="208"/>
      <c r="G33" s="199"/>
      <c r="H33" s="199"/>
      <c r="I33" s="165"/>
      <c r="J33" s="204"/>
      <c r="K33" s="205"/>
      <c r="L33" s="5"/>
      <c r="M33" s="7"/>
      <c r="N33" s="7"/>
      <c r="O33" s="6"/>
      <c r="P33" s="6"/>
      <c r="Q33" s="7"/>
      <c r="R33" s="7"/>
    </row>
    <row r="34" spans="2:20" ht="18" customHeight="1">
      <c r="B34" s="164"/>
      <c r="C34" s="164"/>
      <c r="D34" s="164"/>
      <c r="E34" s="164"/>
      <c r="F34" s="203" t="s">
        <v>23</v>
      </c>
      <c r="G34" s="199">
        <v>161</v>
      </c>
      <c r="H34" s="199">
        <v>157</v>
      </c>
      <c r="I34" s="165">
        <v>157</v>
      </c>
      <c r="J34" s="204">
        <v>161</v>
      </c>
      <c r="K34" s="205" t="s">
        <v>452</v>
      </c>
      <c r="L34" s="7"/>
      <c r="M34" s="7"/>
      <c r="N34" s="6"/>
      <c r="O34" s="6"/>
      <c r="P34" s="7"/>
      <c r="Q34" s="7"/>
    </row>
    <row r="35" spans="2:20" ht="18" customHeight="1">
      <c r="B35" s="164"/>
      <c r="C35" s="164"/>
      <c r="D35" s="207" t="s">
        <v>30</v>
      </c>
      <c r="E35" s="164"/>
      <c r="F35" s="208" t="s">
        <v>27</v>
      </c>
      <c r="G35" s="199">
        <v>467067</v>
      </c>
      <c r="H35" s="199">
        <v>479710</v>
      </c>
      <c r="I35" s="165">
        <v>455711</v>
      </c>
      <c r="J35" s="204">
        <v>467125</v>
      </c>
      <c r="K35" s="205" t="s">
        <v>452</v>
      </c>
    </row>
    <row r="36" spans="2:20" ht="18" customHeight="1">
      <c r="B36" s="164" t="s">
        <v>25</v>
      </c>
      <c r="C36" s="164"/>
      <c r="D36" s="164"/>
      <c r="E36" s="164"/>
      <c r="F36" s="203" t="s">
        <v>24</v>
      </c>
      <c r="G36" s="199">
        <v>2243723</v>
      </c>
      <c r="H36" s="199">
        <v>2147967</v>
      </c>
      <c r="I36" s="165">
        <v>2185825</v>
      </c>
      <c r="J36" s="204">
        <v>2244985</v>
      </c>
      <c r="K36" s="205" t="s">
        <v>452</v>
      </c>
    </row>
    <row r="37" spans="2:20" ht="11.1" customHeight="1">
      <c r="B37" s="164"/>
      <c r="C37" s="164"/>
      <c r="D37" s="164"/>
      <c r="E37" s="164"/>
      <c r="F37" s="208"/>
      <c r="G37" s="199"/>
      <c r="H37" s="199"/>
      <c r="I37" s="165"/>
      <c r="J37" s="204"/>
      <c r="K37" s="205"/>
    </row>
    <row r="38" spans="2:20" ht="18" customHeight="1">
      <c r="B38" s="164" t="s">
        <v>26</v>
      </c>
      <c r="C38" s="164"/>
      <c r="D38" s="164"/>
      <c r="E38" s="164"/>
      <c r="F38" s="203" t="s">
        <v>23</v>
      </c>
      <c r="G38" s="199">
        <v>271</v>
      </c>
      <c r="H38" s="199">
        <v>260</v>
      </c>
      <c r="I38" s="165">
        <v>297</v>
      </c>
      <c r="J38" s="204">
        <v>247</v>
      </c>
      <c r="K38" s="205" t="s">
        <v>452</v>
      </c>
    </row>
    <row r="39" spans="2:20" ht="18" customHeight="1">
      <c r="B39" s="164"/>
      <c r="C39" s="164"/>
      <c r="D39" s="207" t="s">
        <v>31</v>
      </c>
      <c r="E39" s="164"/>
      <c r="F39" s="208" t="s">
        <v>27</v>
      </c>
      <c r="G39" s="199">
        <v>4062</v>
      </c>
      <c r="H39" s="199">
        <v>3327</v>
      </c>
      <c r="I39" s="165">
        <v>6597</v>
      </c>
      <c r="J39" s="204">
        <v>3492</v>
      </c>
      <c r="K39" s="205" t="s">
        <v>452</v>
      </c>
    </row>
    <row r="40" spans="2:20" ht="18" customHeight="1">
      <c r="B40" s="164"/>
      <c r="C40" s="164"/>
      <c r="D40" s="164"/>
      <c r="E40" s="164"/>
      <c r="F40" s="203" t="s">
        <v>24</v>
      </c>
      <c r="G40" s="199">
        <v>3083</v>
      </c>
      <c r="H40" s="199">
        <v>4613</v>
      </c>
      <c r="I40" s="165">
        <v>4206</v>
      </c>
      <c r="J40" s="204">
        <v>2758</v>
      </c>
      <c r="K40" s="205" t="s">
        <v>452</v>
      </c>
    </row>
    <row r="41" spans="2:20" ht="11.1" customHeight="1">
      <c r="B41" s="164"/>
      <c r="C41" s="164"/>
      <c r="D41" s="164"/>
      <c r="E41" s="164"/>
      <c r="F41" s="208"/>
      <c r="G41" s="199"/>
      <c r="H41" s="199"/>
      <c r="I41" s="165"/>
      <c r="J41" s="204"/>
      <c r="K41" s="205"/>
      <c r="L41" s="22"/>
    </row>
    <row r="42" spans="2:20" ht="18" customHeight="1">
      <c r="B42" s="164"/>
      <c r="C42" s="164"/>
      <c r="D42" s="164"/>
      <c r="E42" s="164"/>
      <c r="F42" s="203" t="s">
        <v>23</v>
      </c>
      <c r="G42" s="199">
        <v>10911</v>
      </c>
      <c r="H42" s="199">
        <v>10774</v>
      </c>
      <c r="I42" s="165">
        <v>10625</v>
      </c>
      <c r="J42" s="204">
        <v>10471</v>
      </c>
      <c r="K42" s="205" t="s">
        <v>452</v>
      </c>
      <c r="L42" s="8"/>
      <c r="M42" s="8"/>
      <c r="O42" s="7"/>
      <c r="P42" s="7"/>
      <c r="Q42" s="7"/>
      <c r="R42" s="7"/>
      <c r="S42" s="7"/>
      <c r="T42" s="7"/>
    </row>
    <row r="43" spans="2:20" ht="18" customHeight="1">
      <c r="B43" s="164"/>
      <c r="C43" s="164"/>
      <c r="D43" s="207" t="s">
        <v>32</v>
      </c>
      <c r="E43" s="164"/>
      <c r="F43" s="208" t="s">
        <v>27</v>
      </c>
      <c r="G43" s="199">
        <v>41033</v>
      </c>
      <c r="H43" s="199">
        <v>40908</v>
      </c>
      <c r="I43" s="165">
        <v>40820</v>
      </c>
      <c r="J43" s="204">
        <v>40624</v>
      </c>
      <c r="K43" s="205" t="s">
        <v>452</v>
      </c>
      <c r="O43" s="7"/>
      <c r="P43" s="7"/>
      <c r="Q43" s="7"/>
      <c r="R43" s="7"/>
      <c r="S43" s="7"/>
      <c r="T43" s="7"/>
    </row>
    <row r="44" spans="2:20" ht="18" customHeight="1">
      <c r="B44" s="164"/>
      <c r="C44" s="164"/>
      <c r="D44" s="164"/>
      <c r="E44" s="164"/>
      <c r="F44" s="203" t="s">
        <v>24</v>
      </c>
      <c r="G44" s="199">
        <v>14825</v>
      </c>
      <c r="H44" s="199">
        <v>15176</v>
      </c>
      <c r="I44" s="165">
        <v>17722</v>
      </c>
      <c r="J44" s="204">
        <v>14159</v>
      </c>
      <c r="K44" s="205" t="s">
        <v>452</v>
      </c>
      <c r="L44" s="8"/>
      <c r="M44" s="8"/>
      <c r="N44" s="8"/>
      <c r="O44" s="9"/>
      <c r="P44" s="9"/>
      <c r="Q44" s="9"/>
      <c r="R44" s="10"/>
      <c r="S44" s="10"/>
      <c r="T44" s="10"/>
    </row>
    <row r="45" spans="2:20" ht="11.1" customHeight="1">
      <c r="B45" s="164"/>
      <c r="C45" s="164"/>
      <c r="D45" s="164"/>
      <c r="E45" s="164"/>
      <c r="F45" s="208"/>
      <c r="G45" s="199"/>
      <c r="H45" s="199"/>
      <c r="I45" s="165"/>
      <c r="J45" s="204"/>
      <c r="K45" s="205"/>
      <c r="L45" s="6"/>
      <c r="M45" s="6"/>
      <c r="N45" s="6"/>
      <c r="O45" s="6"/>
      <c r="P45" s="6"/>
      <c r="Q45" s="6"/>
    </row>
    <row r="46" spans="2:20" ht="18" customHeight="1">
      <c r="B46" s="164"/>
      <c r="C46" s="164"/>
      <c r="D46" s="164"/>
      <c r="E46" s="164"/>
      <c r="F46" s="203" t="s">
        <v>23</v>
      </c>
      <c r="G46" s="199">
        <v>24972</v>
      </c>
      <c r="H46" s="199">
        <v>23951</v>
      </c>
      <c r="I46" s="165">
        <v>22852</v>
      </c>
      <c r="J46" s="204">
        <v>23022</v>
      </c>
      <c r="K46" s="205" t="s">
        <v>452</v>
      </c>
      <c r="L46" s="6"/>
      <c r="M46" s="6"/>
      <c r="N46" s="6"/>
      <c r="O46" s="6"/>
      <c r="P46" s="6"/>
      <c r="Q46" s="6"/>
    </row>
    <row r="47" spans="2:20" ht="18" customHeight="1">
      <c r="B47" s="164"/>
      <c r="C47" s="164"/>
      <c r="D47" s="164" t="s">
        <v>33</v>
      </c>
      <c r="E47" s="164"/>
      <c r="F47" s="208" t="s">
        <v>27</v>
      </c>
      <c r="G47" s="199">
        <v>102025</v>
      </c>
      <c r="H47" s="199">
        <v>97647</v>
      </c>
      <c r="I47" s="165">
        <v>93276</v>
      </c>
      <c r="J47" s="204">
        <v>94675</v>
      </c>
      <c r="K47" s="205" t="s">
        <v>452</v>
      </c>
      <c r="L47" s="6"/>
      <c r="M47" s="6"/>
      <c r="N47" s="6"/>
      <c r="O47" s="6"/>
      <c r="P47" s="6"/>
      <c r="Q47" s="6"/>
    </row>
    <row r="48" spans="2:20" ht="18" customHeight="1">
      <c r="B48" s="156"/>
      <c r="C48" s="156"/>
      <c r="D48" s="156"/>
      <c r="E48" s="156"/>
      <c r="F48" s="203" t="s">
        <v>24</v>
      </c>
      <c r="G48" s="151">
        <v>105031</v>
      </c>
      <c r="H48" s="151">
        <v>99155</v>
      </c>
      <c r="I48" s="152">
        <v>92261</v>
      </c>
      <c r="J48" s="155">
        <v>87222</v>
      </c>
      <c r="K48" s="210" t="s">
        <v>452</v>
      </c>
      <c r="L48" s="6"/>
      <c r="M48" s="6"/>
      <c r="N48" s="6"/>
      <c r="O48" s="6"/>
      <c r="P48" s="6"/>
      <c r="Q48" s="6"/>
    </row>
    <row r="49" spans="2:17" ht="3.75" customHeight="1" thickBot="1">
      <c r="B49" s="211"/>
      <c r="C49" s="211"/>
      <c r="D49" s="212"/>
      <c r="E49" s="212"/>
      <c r="F49" s="213"/>
      <c r="G49" s="212"/>
      <c r="H49" s="212"/>
      <c r="I49" s="212"/>
      <c r="J49" s="212"/>
      <c r="K49" s="214"/>
      <c r="L49" s="7"/>
      <c r="M49" s="7"/>
      <c r="N49" s="7"/>
      <c r="O49" s="7"/>
      <c r="P49" s="7"/>
      <c r="Q49" s="7"/>
    </row>
    <row r="50" spans="2:17" ht="16.5" customHeight="1">
      <c r="B50" s="156" t="s">
        <v>461</v>
      </c>
      <c r="C50" s="156"/>
      <c r="D50" s="156"/>
      <c r="E50" s="156"/>
      <c r="F50" s="215"/>
      <c r="G50" s="215"/>
      <c r="H50" s="164"/>
      <c r="I50" s="164"/>
      <c r="J50" s="164"/>
      <c r="K50" s="164"/>
      <c r="L50" s="6"/>
      <c r="M50" s="6"/>
      <c r="N50" s="6"/>
      <c r="O50" s="7"/>
      <c r="P50" s="7"/>
      <c r="Q50" s="7"/>
    </row>
    <row r="51" spans="2:17" ht="16.5" customHeight="1">
      <c r="B51" s="190" t="s">
        <v>455</v>
      </c>
      <c r="C51" s="156"/>
      <c r="D51" s="156"/>
      <c r="E51" s="156"/>
      <c r="F51" s="215"/>
      <c r="G51" s="215"/>
      <c r="H51" s="164"/>
      <c r="I51" s="164"/>
      <c r="J51" s="164"/>
      <c r="K51" s="164"/>
      <c r="L51" s="6"/>
      <c r="M51" s="6"/>
      <c r="N51" s="6"/>
      <c r="O51" s="7"/>
      <c r="P51" s="7"/>
      <c r="Q51" s="7"/>
    </row>
    <row r="52" spans="2:17" ht="20.100000000000001" customHeight="1">
      <c r="B52" s="164" t="s">
        <v>194</v>
      </c>
      <c r="C52" s="164"/>
      <c r="D52" s="164"/>
      <c r="E52" s="164"/>
      <c r="F52" s="164"/>
      <c r="G52" s="164"/>
      <c r="H52" s="164"/>
      <c r="I52" s="164"/>
      <c r="J52" s="164"/>
      <c r="K52" s="164"/>
      <c r="L52" s="6"/>
      <c r="M52" s="6"/>
      <c r="N52" s="6"/>
      <c r="O52" s="7"/>
      <c r="P52" s="7"/>
      <c r="Q52" s="7"/>
    </row>
    <row r="53" spans="2:17" ht="20.100000000000001" customHeight="1">
      <c r="B53" s="28"/>
      <c r="D53" s="28"/>
      <c r="E53" s="20"/>
    </row>
    <row r="54" spans="2:17" ht="21" customHeight="1">
      <c r="B54" s="29"/>
      <c r="C54" s="30"/>
      <c r="D54" s="30"/>
      <c r="E54" s="30"/>
      <c r="F54" s="30"/>
    </row>
    <row r="55" spans="2:17" ht="21" customHeight="1"/>
    <row r="56" spans="2:17" ht="21" customHeight="1">
      <c r="D56" s="8"/>
      <c r="E56" s="8"/>
      <c r="F56" s="8"/>
      <c r="K56" s="8"/>
      <c r="L56" s="8"/>
      <c r="M56" s="8"/>
      <c r="N56" s="8"/>
      <c r="O56" s="8"/>
    </row>
    <row r="57" spans="2:17" ht="21" customHeight="1">
      <c r="B57" s="8"/>
      <c r="C57" s="8"/>
      <c r="E57" s="8"/>
      <c r="F57" s="8"/>
      <c r="G57" s="8"/>
      <c r="H57" s="8"/>
      <c r="N57" s="7"/>
      <c r="O57" s="7"/>
      <c r="P57" s="18"/>
      <c r="Q57" s="18"/>
    </row>
    <row r="58" spans="2:17" ht="21" customHeight="1">
      <c r="I58" s="18"/>
      <c r="J58" s="8"/>
      <c r="K58" s="8"/>
      <c r="L58" s="7"/>
      <c r="M58" s="7"/>
      <c r="N58" s="7"/>
      <c r="O58" s="7"/>
      <c r="P58" s="18"/>
      <c r="Q58" s="18"/>
    </row>
    <row r="59" spans="2:17" ht="21" customHeight="1">
      <c r="B59" s="10"/>
      <c r="C59" s="10"/>
      <c r="D59" s="10"/>
      <c r="E59" s="10"/>
      <c r="F59" s="10"/>
      <c r="G59" s="10"/>
      <c r="H59" s="10"/>
      <c r="I59" s="18"/>
      <c r="J59" s="8"/>
      <c r="K59" s="8"/>
      <c r="L59" s="10"/>
      <c r="M59" s="10"/>
      <c r="N59" s="10"/>
      <c r="O59" s="10"/>
      <c r="P59" s="18"/>
      <c r="Q59" s="18"/>
    </row>
    <row r="60" spans="2:17" ht="21" customHeight="1">
      <c r="B60" s="10"/>
      <c r="C60" s="10"/>
      <c r="D60" s="10"/>
      <c r="E60" s="10"/>
      <c r="F60" s="10"/>
      <c r="G60" s="10"/>
      <c r="H60" s="10"/>
      <c r="I60" s="18"/>
      <c r="J60" s="4"/>
      <c r="K60" s="31"/>
      <c r="L60" s="10"/>
      <c r="M60" s="10"/>
      <c r="N60" s="10"/>
      <c r="O60" s="10"/>
      <c r="P60" s="18"/>
      <c r="Q60" s="18"/>
    </row>
    <row r="61" spans="2:17" ht="21" customHeigh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5"/>
      <c r="O61" s="5"/>
      <c r="P61" s="5"/>
      <c r="Q61" s="5"/>
    </row>
    <row r="62" spans="2:17" ht="21" customHeigh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5"/>
      <c r="O62" s="5"/>
      <c r="P62" s="5"/>
      <c r="Q62" s="5"/>
    </row>
    <row r="63" spans="2:17" ht="21" customHeigh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5"/>
      <c r="O63" s="5"/>
      <c r="P63" s="5"/>
      <c r="Q63" s="5"/>
    </row>
    <row r="64" spans="2:17" ht="21" customHeight="1">
      <c r="B64" s="5"/>
      <c r="C64" s="12"/>
      <c r="D64" s="12"/>
      <c r="E64" s="5"/>
      <c r="F64" s="12"/>
      <c r="G64" s="12"/>
      <c r="H64" s="12"/>
      <c r="I64" s="12"/>
      <c r="J64" s="12"/>
      <c r="K64" s="12"/>
      <c r="L64" s="5"/>
      <c r="M64" s="12"/>
      <c r="N64" s="5"/>
      <c r="O64" s="5"/>
      <c r="P64" s="5"/>
      <c r="Q64" s="5"/>
    </row>
    <row r="65" spans="2:17" ht="21" customHeight="1">
      <c r="N65" s="11"/>
      <c r="O65" s="11"/>
      <c r="P65" s="11"/>
      <c r="Q65" s="11"/>
    </row>
    <row r="66" spans="2:17" ht="21" customHeight="1">
      <c r="J66" s="12"/>
      <c r="N66" s="11"/>
      <c r="O66" s="11"/>
      <c r="P66" s="11"/>
      <c r="Q66" s="11"/>
    </row>
    <row r="67" spans="2:17" ht="21" customHeight="1">
      <c r="B67" s="5"/>
      <c r="E67" s="5"/>
      <c r="J67" s="12"/>
      <c r="L67" s="5"/>
      <c r="N67" s="11"/>
      <c r="O67" s="11"/>
      <c r="P67" s="11"/>
      <c r="Q67" s="11"/>
    </row>
    <row r="68" spans="2:17" ht="21" customHeight="1">
      <c r="B68" s="5"/>
      <c r="C68" s="12"/>
      <c r="D68" s="5"/>
      <c r="E68" s="5"/>
      <c r="F68" s="5"/>
      <c r="G68" s="12"/>
      <c r="H68" s="12"/>
      <c r="I68" s="5"/>
      <c r="J68" s="12"/>
      <c r="K68" s="12"/>
      <c r="L68" s="5"/>
      <c r="M68" s="12"/>
      <c r="N68" s="11"/>
      <c r="O68" s="11"/>
      <c r="P68" s="5"/>
      <c r="Q68" s="5"/>
    </row>
    <row r="69" spans="2:17" ht="21" customHeight="1"/>
    <row r="70" spans="2:17" ht="21" customHeight="1"/>
    <row r="71" spans="2:17" ht="21" customHeight="1"/>
    <row r="72" spans="2:17" ht="21" customHeight="1">
      <c r="O72" s="5"/>
    </row>
    <row r="73" spans="2:17" ht="21" customHeight="1">
      <c r="B73" s="29"/>
      <c r="C73" s="13"/>
      <c r="D73" s="13"/>
      <c r="E73" s="13"/>
      <c r="F73" s="7"/>
      <c r="G73" s="7"/>
      <c r="H73" s="7"/>
    </row>
    <row r="74" spans="2:17" ht="21" customHeight="1"/>
    <row r="75" spans="2:17" ht="21" customHeight="1">
      <c r="G75" s="14"/>
      <c r="Q75" s="7"/>
    </row>
    <row r="76" spans="2:17" ht="21" customHeight="1">
      <c r="B76" s="15"/>
      <c r="C76" s="14"/>
      <c r="D76" s="14"/>
      <c r="E76" s="14"/>
      <c r="F76" s="8"/>
      <c r="G76" s="14"/>
      <c r="H76" s="8"/>
      <c r="L76" s="14"/>
      <c r="M76" s="14"/>
      <c r="N76" s="14"/>
      <c r="O76" s="14"/>
      <c r="Q76" s="7"/>
    </row>
    <row r="77" spans="2:17" ht="21" customHeight="1">
      <c r="B77" s="15"/>
      <c r="C77" s="14"/>
      <c r="D77" s="15"/>
      <c r="E77" s="15"/>
      <c r="G77" s="14"/>
      <c r="H77" s="8"/>
      <c r="I77" s="7"/>
      <c r="J77" s="7"/>
      <c r="M77" s="16"/>
      <c r="N77" s="16"/>
      <c r="O77" s="16"/>
      <c r="Q77" s="8"/>
    </row>
    <row r="78" spans="2:17" ht="21" customHeight="1">
      <c r="B78" s="17"/>
      <c r="C78" s="17"/>
      <c r="D78" s="17"/>
      <c r="E78" s="17"/>
      <c r="F78" s="10"/>
      <c r="G78" s="14"/>
      <c r="H78" s="8"/>
      <c r="I78" s="7"/>
      <c r="J78" s="7"/>
      <c r="K78" s="8"/>
      <c r="L78" s="8"/>
      <c r="M78" s="14"/>
      <c r="N78" s="14"/>
      <c r="O78" s="14"/>
      <c r="P78" s="14"/>
      <c r="Q78" s="8"/>
    </row>
    <row r="79" spans="2:17" ht="21" customHeight="1">
      <c r="B79" s="10"/>
      <c r="C79" s="10"/>
      <c r="D79" s="10"/>
      <c r="E79" s="10"/>
      <c r="F79" s="10"/>
      <c r="G79" s="14"/>
      <c r="H79" s="8"/>
      <c r="I79" s="7"/>
      <c r="J79" s="7"/>
      <c r="K79" s="8"/>
      <c r="L79" s="8"/>
      <c r="M79" s="14"/>
      <c r="N79" s="14"/>
      <c r="O79" s="14"/>
      <c r="P79" s="14"/>
      <c r="Q79" s="18"/>
    </row>
    <row r="80" spans="2:17" ht="21" customHeight="1">
      <c r="F80" s="5"/>
      <c r="H80" s="12"/>
      <c r="Q80" s="12"/>
    </row>
    <row r="81" spans="2:17" ht="21" customHeight="1">
      <c r="F81" s="5"/>
      <c r="H81" s="12"/>
      <c r="Q81" s="5"/>
    </row>
    <row r="82" spans="2:17" ht="21" customHeight="1">
      <c r="F82" s="5"/>
      <c r="H82" s="12"/>
      <c r="Q82" s="5"/>
    </row>
    <row r="83" spans="2:17" ht="21" customHeight="1">
      <c r="D83" s="5"/>
      <c r="F83" s="5"/>
      <c r="H83" s="5"/>
      <c r="L83" s="5"/>
      <c r="Q83" s="5"/>
    </row>
    <row r="84" spans="2:17" ht="21" customHeight="1"/>
    <row r="85" spans="2:17" ht="21" customHeight="1"/>
    <row r="86" spans="2:17" ht="21" customHeight="1">
      <c r="B86" s="5"/>
      <c r="D86" s="5"/>
      <c r="F86" s="5"/>
      <c r="H86" s="5"/>
      <c r="L86" s="5"/>
      <c r="Q86" s="5"/>
    </row>
    <row r="87" spans="2:17" ht="21" customHeight="1">
      <c r="B87" s="12"/>
      <c r="C87" s="12"/>
      <c r="D87" s="5"/>
      <c r="E87" s="12"/>
      <c r="F87" s="5"/>
      <c r="G87" s="5"/>
      <c r="H87" s="5"/>
      <c r="I87" s="12"/>
      <c r="J87" s="12"/>
      <c r="K87" s="5"/>
      <c r="L87" s="5"/>
      <c r="M87" s="5"/>
      <c r="N87" s="5"/>
      <c r="O87" s="5"/>
      <c r="P87" s="5"/>
      <c r="Q87" s="5"/>
    </row>
    <row r="88" spans="2:17" ht="21" customHeight="1"/>
    <row r="89" spans="2:17" ht="21" customHeight="1"/>
    <row r="90" spans="2:17" ht="21" customHeight="1"/>
    <row r="91" spans="2:17" ht="21" customHeight="1"/>
    <row r="92" spans="2:17" ht="21" customHeight="1"/>
    <row r="93" spans="2:17" ht="21" customHeight="1">
      <c r="B93" s="29"/>
      <c r="F93" s="13"/>
      <c r="G93" s="13"/>
      <c r="H93" s="13"/>
      <c r="I93" s="13"/>
      <c r="J93" s="22"/>
    </row>
    <row r="94" spans="2:17" ht="21" customHeight="1"/>
    <row r="95" spans="2:17" ht="21" customHeight="1">
      <c r="D95" s="8"/>
      <c r="E95" s="8"/>
      <c r="F95" s="8"/>
    </row>
    <row r="96" spans="2:17" ht="21" customHeight="1">
      <c r="B96" s="7"/>
      <c r="C96" s="7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7"/>
    </row>
    <row r="97" spans="2:17" ht="21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0"/>
    </row>
    <row r="98" spans="2:17" ht="21" customHeight="1">
      <c r="B98" s="7"/>
      <c r="C98" s="7"/>
      <c r="D98" s="12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2:17" ht="21" customHeight="1">
      <c r="B99" s="19"/>
      <c r="C99" s="19"/>
      <c r="D99" s="12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2:17" ht="21" customHeight="1">
      <c r="B100" s="19"/>
      <c r="C100" s="19"/>
      <c r="D100" s="12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2:17" ht="21" customHeight="1">
      <c r="B101" s="19"/>
      <c r="C101" s="19"/>
      <c r="D101" s="1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2:17" ht="21" customHeight="1">
      <c r="B102" s="19"/>
      <c r="C102" s="19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2:17" ht="21" customHeight="1">
      <c r="B103" s="7"/>
      <c r="C103" s="7"/>
      <c r="D103" s="1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1"/>
      <c r="P103" s="11"/>
      <c r="Q103" s="11"/>
    </row>
    <row r="104" spans="2:17" ht="21" customHeight="1">
      <c r="B104" s="7"/>
      <c r="C104" s="7"/>
      <c r="D104" s="1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1"/>
      <c r="P104" s="11"/>
      <c r="Q104" s="11"/>
    </row>
    <row r="105" spans="2:17" ht="21" customHeight="1">
      <c r="B105" s="7"/>
      <c r="C105" s="7"/>
      <c r="D105" s="12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11"/>
      <c r="P105" s="11"/>
      <c r="Q105" s="11"/>
    </row>
    <row r="106" spans="2:17" ht="21" customHeight="1">
      <c r="B106" s="20"/>
      <c r="C106" s="20"/>
      <c r="D106" s="20"/>
      <c r="E106" s="20"/>
      <c r="F106" s="20"/>
      <c r="G106" s="20"/>
      <c r="H106" s="20"/>
      <c r="I106" s="20"/>
    </row>
    <row r="107" spans="2:17" ht="21" customHeight="1">
      <c r="B107" s="20"/>
      <c r="C107" s="20"/>
      <c r="D107" s="20"/>
      <c r="E107" s="20"/>
      <c r="F107" s="20"/>
    </row>
  </sheetData>
  <mergeCells count="7">
    <mergeCell ref="B1:K1"/>
    <mergeCell ref="B23:D23"/>
    <mergeCell ref="B4:F4"/>
    <mergeCell ref="B6:D8"/>
    <mergeCell ref="B10:D12"/>
    <mergeCell ref="D14:D16"/>
    <mergeCell ref="D18:D20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53" min="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GridLines="0" zoomScaleNormal="100" zoomScaleSheetLayoutView="100" workbookViewId="0">
      <selection activeCell="B2" sqref="B2:M2"/>
    </sheetView>
  </sheetViews>
  <sheetFormatPr defaultRowHeight="13.5"/>
  <cols>
    <col min="1" max="1" width="18.5" style="1" bestFit="1" customWidth="1"/>
    <col min="2" max="2" width="11.125" style="1" customWidth="1"/>
    <col min="3" max="3" width="10.5" style="1" customWidth="1"/>
    <col min="4" max="4" width="10.125" style="1" customWidth="1"/>
    <col min="5" max="6" width="7" style="1" customWidth="1"/>
    <col min="7" max="7" width="14" style="1" customWidth="1"/>
    <col min="8" max="8" width="9.625" style="1" customWidth="1"/>
    <col min="9" max="9" width="1.875" style="7" customWidth="1"/>
    <col min="10" max="10" width="1.75" style="1" customWidth="1"/>
    <col min="11" max="11" width="5.25" style="1" customWidth="1"/>
    <col min="12" max="13" width="7" style="1" customWidth="1"/>
    <col min="14" max="16384" width="9" style="1"/>
  </cols>
  <sheetData>
    <row r="2" spans="1:20" ht="28.5" customHeight="1">
      <c r="A2" s="32"/>
      <c r="B2" s="484" t="s">
        <v>462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</row>
    <row r="3" spans="1:20" s="4" customFormat="1" ht="19.5" customHeight="1" thickBot="1">
      <c r="B3" s="195" t="s">
        <v>463</v>
      </c>
      <c r="C3" s="216"/>
      <c r="D3" s="216"/>
      <c r="E3" s="216"/>
      <c r="F3" s="216"/>
      <c r="G3" s="216"/>
      <c r="H3" s="216"/>
      <c r="I3" s="217"/>
      <c r="J3" s="216"/>
      <c r="K3" s="216"/>
      <c r="L3" s="216"/>
      <c r="M3" s="216"/>
      <c r="R3" s="8"/>
      <c r="S3" s="8"/>
    </row>
    <row r="4" spans="1:20" ht="14.25" customHeight="1">
      <c r="B4" s="164"/>
      <c r="C4" s="218"/>
      <c r="D4" s="164"/>
      <c r="E4" s="515" t="s">
        <v>233</v>
      </c>
      <c r="F4" s="516"/>
      <c r="G4" s="219" t="s">
        <v>464</v>
      </c>
      <c r="H4" s="517" t="s">
        <v>34</v>
      </c>
      <c r="I4" s="518"/>
      <c r="J4" s="518"/>
      <c r="K4" s="519"/>
      <c r="L4" s="220" t="s">
        <v>35</v>
      </c>
      <c r="M4" s="221"/>
      <c r="N4" s="8"/>
      <c r="O4" s="8"/>
      <c r="P4" s="8"/>
      <c r="Q4" s="18"/>
      <c r="R4" s="7"/>
      <c r="S4" s="8"/>
    </row>
    <row r="5" spans="1:20" ht="14.25" customHeight="1">
      <c r="B5" s="206" t="s">
        <v>36</v>
      </c>
      <c r="C5" s="222" t="s">
        <v>37</v>
      </c>
      <c r="D5" s="223"/>
      <c r="E5" s="219" t="s">
        <v>38</v>
      </c>
      <c r="F5" s="219" t="s">
        <v>39</v>
      </c>
      <c r="G5" s="219" t="s">
        <v>40</v>
      </c>
      <c r="H5" s="520" t="s">
        <v>41</v>
      </c>
      <c r="I5" s="521"/>
      <c r="J5" s="522"/>
      <c r="K5" s="219" t="s">
        <v>42</v>
      </c>
      <c r="L5" s="219" t="s">
        <v>38</v>
      </c>
      <c r="M5" s="219" t="s">
        <v>43</v>
      </c>
      <c r="N5" s="8"/>
      <c r="O5" s="8"/>
      <c r="P5" s="8"/>
      <c r="Q5" s="18"/>
      <c r="R5" s="8"/>
      <c r="S5" s="8"/>
      <c r="T5" s="33"/>
    </row>
    <row r="6" spans="1:20" ht="14.25" customHeight="1">
      <c r="B6" s="224"/>
      <c r="C6" s="225"/>
      <c r="D6" s="224"/>
      <c r="E6" s="149" t="s">
        <v>234</v>
      </c>
      <c r="F6" s="149" t="s">
        <v>234</v>
      </c>
      <c r="G6" s="149" t="s">
        <v>465</v>
      </c>
      <c r="H6" s="523" t="s">
        <v>466</v>
      </c>
      <c r="I6" s="499"/>
      <c r="J6" s="486"/>
      <c r="K6" s="149" t="s">
        <v>262</v>
      </c>
      <c r="L6" s="149" t="s">
        <v>467</v>
      </c>
      <c r="M6" s="149" t="s">
        <v>467</v>
      </c>
      <c r="N6" s="14"/>
      <c r="O6" s="14"/>
      <c r="P6" s="12"/>
      <c r="Q6" s="12"/>
      <c r="R6" s="12"/>
      <c r="S6" s="12"/>
    </row>
    <row r="7" spans="1:20" s="34" customFormat="1" ht="18.95" customHeight="1">
      <c r="B7" s="206" t="s">
        <v>44</v>
      </c>
      <c r="C7" s="200"/>
      <c r="D7" s="199"/>
      <c r="E7" s="199"/>
      <c r="F7" s="199"/>
      <c r="G7" s="199"/>
      <c r="H7" s="226"/>
      <c r="I7" s="202"/>
      <c r="J7" s="227"/>
      <c r="K7" s="199"/>
      <c r="L7" s="199"/>
      <c r="M7" s="199"/>
      <c r="N7" s="56"/>
      <c r="O7" s="56"/>
      <c r="P7" s="35"/>
      <c r="Q7" s="35"/>
      <c r="R7" s="35"/>
      <c r="S7" s="35"/>
    </row>
    <row r="8" spans="1:20" s="34" customFormat="1" ht="18.95" customHeight="1">
      <c r="B8" s="206" t="s">
        <v>45</v>
      </c>
      <c r="C8" s="200"/>
      <c r="D8" s="199"/>
      <c r="E8" s="199"/>
      <c r="F8" s="199"/>
      <c r="G8" s="199"/>
      <c r="H8" s="199"/>
      <c r="I8" s="202"/>
      <c r="J8" s="227"/>
      <c r="K8" s="199"/>
      <c r="L8" s="199"/>
      <c r="M8" s="199"/>
      <c r="N8" s="56"/>
      <c r="O8" s="56"/>
      <c r="P8" s="35"/>
      <c r="Q8" s="35"/>
      <c r="R8" s="35"/>
      <c r="S8" s="35"/>
    </row>
    <row r="9" spans="1:20" s="34" customFormat="1" ht="12">
      <c r="B9" s="228" t="s">
        <v>46</v>
      </c>
      <c r="C9" s="229" t="s">
        <v>263</v>
      </c>
      <c r="D9" s="201" t="s">
        <v>221</v>
      </c>
      <c r="E9" s="201">
        <v>2400</v>
      </c>
      <c r="F9" s="201">
        <v>64</v>
      </c>
      <c r="G9" s="230" t="s">
        <v>468</v>
      </c>
      <c r="H9" s="231">
        <v>1500</v>
      </c>
      <c r="I9" s="231" t="s">
        <v>235</v>
      </c>
      <c r="J9" s="231">
        <v>2</v>
      </c>
      <c r="K9" s="232">
        <v>3.3</v>
      </c>
      <c r="L9" s="190">
        <v>6.3</v>
      </c>
      <c r="M9" s="190">
        <v>0.68</v>
      </c>
      <c r="N9" s="56"/>
      <c r="O9" s="56"/>
      <c r="P9" s="35"/>
      <c r="Q9" s="35"/>
      <c r="R9" s="35"/>
      <c r="S9" s="35"/>
    </row>
    <row r="10" spans="1:20" s="34" customFormat="1" ht="12">
      <c r="B10" s="228"/>
      <c r="C10" s="233"/>
      <c r="D10" s="201"/>
      <c r="E10" s="201"/>
      <c r="F10" s="201"/>
      <c r="G10" s="234"/>
      <c r="H10" s="231"/>
      <c r="I10" s="231"/>
      <c r="J10" s="231"/>
      <c r="K10" s="232"/>
      <c r="L10" s="201"/>
      <c r="M10" s="190"/>
      <c r="N10" s="56"/>
      <c r="O10" s="56"/>
      <c r="P10" s="35"/>
      <c r="Q10" s="35"/>
      <c r="R10" s="35"/>
      <c r="S10" s="36"/>
    </row>
    <row r="11" spans="1:20" s="34" customFormat="1" ht="12">
      <c r="B11" s="510" t="s">
        <v>47</v>
      </c>
      <c r="C11" s="514" t="s">
        <v>264</v>
      </c>
      <c r="D11" s="201" t="s">
        <v>48</v>
      </c>
      <c r="E11" s="512">
        <v>62000</v>
      </c>
      <c r="F11" s="512">
        <v>14400</v>
      </c>
      <c r="G11" s="513">
        <v>275921000</v>
      </c>
      <c r="H11" s="507">
        <v>24000</v>
      </c>
      <c r="I11" s="507" t="s">
        <v>235</v>
      </c>
      <c r="J11" s="507">
        <v>3</v>
      </c>
      <c r="K11" s="508">
        <v>11</v>
      </c>
      <c r="L11" s="508">
        <v>60</v>
      </c>
      <c r="M11" s="509">
        <v>14.63</v>
      </c>
      <c r="O11" s="56"/>
      <c r="Q11" s="35"/>
      <c r="R11" s="35"/>
      <c r="S11" s="35"/>
    </row>
    <row r="12" spans="1:20" s="34" customFormat="1" ht="12">
      <c r="A12" s="37"/>
      <c r="B12" s="510"/>
      <c r="C12" s="514"/>
      <c r="D12" s="235" t="s">
        <v>225</v>
      </c>
      <c r="E12" s="512"/>
      <c r="F12" s="512"/>
      <c r="G12" s="513"/>
      <c r="H12" s="507"/>
      <c r="I12" s="507"/>
      <c r="J12" s="507"/>
      <c r="K12" s="508"/>
      <c r="L12" s="508"/>
      <c r="M12" s="509"/>
      <c r="N12" s="38"/>
      <c r="O12" s="56"/>
      <c r="Q12" s="35"/>
      <c r="R12" s="35"/>
      <c r="S12" s="35"/>
    </row>
    <row r="13" spans="1:20" s="34" customFormat="1" ht="12">
      <c r="B13" s="510" t="s">
        <v>49</v>
      </c>
      <c r="C13" s="514" t="s">
        <v>264</v>
      </c>
      <c r="D13" s="235" t="s">
        <v>48</v>
      </c>
      <c r="E13" s="512">
        <v>11700</v>
      </c>
      <c r="F13" s="512">
        <v>3900</v>
      </c>
      <c r="G13" s="513">
        <v>49590100</v>
      </c>
      <c r="H13" s="507">
        <v>7000</v>
      </c>
      <c r="I13" s="507" t="s">
        <v>235</v>
      </c>
      <c r="J13" s="507">
        <v>2</v>
      </c>
      <c r="K13" s="508">
        <v>6.6</v>
      </c>
      <c r="L13" s="508">
        <v>70</v>
      </c>
      <c r="M13" s="509">
        <v>22.47</v>
      </c>
      <c r="N13" s="38"/>
      <c r="O13" s="56"/>
      <c r="Q13" s="35"/>
      <c r="R13" s="35"/>
      <c r="S13" s="35"/>
    </row>
    <row r="14" spans="1:20" s="34" customFormat="1" ht="12">
      <c r="B14" s="510"/>
      <c r="C14" s="514"/>
      <c r="D14" s="235" t="s">
        <v>50</v>
      </c>
      <c r="E14" s="512"/>
      <c r="F14" s="512"/>
      <c r="G14" s="513"/>
      <c r="H14" s="507"/>
      <c r="I14" s="507"/>
      <c r="J14" s="507"/>
      <c r="K14" s="508"/>
      <c r="L14" s="508"/>
      <c r="M14" s="509"/>
      <c r="N14" s="38"/>
      <c r="O14" s="56"/>
      <c r="Q14" s="35"/>
      <c r="R14" s="35"/>
      <c r="S14" s="35"/>
    </row>
    <row r="15" spans="1:20" s="34" customFormat="1" ht="12">
      <c r="B15" s="510" t="s">
        <v>51</v>
      </c>
      <c r="C15" s="511" t="s">
        <v>265</v>
      </c>
      <c r="D15" s="190" t="s">
        <v>52</v>
      </c>
      <c r="E15" s="512">
        <v>11300</v>
      </c>
      <c r="F15" s="512">
        <v>770</v>
      </c>
      <c r="G15" s="513">
        <v>39870900</v>
      </c>
      <c r="H15" s="507">
        <v>12600</v>
      </c>
      <c r="I15" s="507" t="s">
        <v>235</v>
      </c>
      <c r="J15" s="507">
        <v>1</v>
      </c>
      <c r="K15" s="508">
        <v>11</v>
      </c>
      <c r="L15" s="508">
        <v>10</v>
      </c>
      <c r="M15" s="509">
        <v>1.91</v>
      </c>
      <c r="N15" s="38"/>
      <c r="O15" s="56"/>
      <c r="Q15" s="35"/>
      <c r="R15" s="35"/>
      <c r="S15" s="35"/>
      <c r="T15" s="39"/>
    </row>
    <row r="16" spans="1:20" s="34" customFormat="1" ht="12">
      <c r="B16" s="510"/>
      <c r="C16" s="511"/>
      <c r="D16" s="235" t="s">
        <v>189</v>
      </c>
      <c r="E16" s="512"/>
      <c r="F16" s="512"/>
      <c r="G16" s="513"/>
      <c r="H16" s="507"/>
      <c r="I16" s="507"/>
      <c r="J16" s="507"/>
      <c r="K16" s="508"/>
      <c r="L16" s="509"/>
      <c r="M16" s="509"/>
      <c r="N16" s="38"/>
      <c r="O16" s="56"/>
      <c r="Q16" s="35"/>
      <c r="R16" s="35"/>
      <c r="S16" s="35"/>
      <c r="T16" s="39"/>
    </row>
    <row r="17" spans="2:22" s="34" customFormat="1" ht="24.75" customHeight="1">
      <c r="B17" s="206" t="s">
        <v>53</v>
      </c>
      <c r="C17" s="218"/>
      <c r="D17" s="199"/>
      <c r="E17" s="199"/>
      <c r="F17" s="199"/>
      <c r="G17" s="199"/>
      <c r="H17" s="236"/>
      <c r="I17" s="236"/>
      <c r="J17" s="236"/>
      <c r="K17" s="237"/>
      <c r="L17" s="164"/>
      <c r="M17" s="164"/>
      <c r="O17" s="35"/>
      <c r="P17" s="35"/>
      <c r="Q17" s="35"/>
      <c r="R17" s="39"/>
    </row>
    <row r="18" spans="2:22" s="34" customFormat="1" ht="12">
      <c r="B18" s="207" t="s">
        <v>54</v>
      </c>
      <c r="C18" s="238" t="s">
        <v>469</v>
      </c>
      <c r="D18" s="207" t="s">
        <v>241</v>
      </c>
      <c r="E18" s="201">
        <v>400</v>
      </c>
      <c r="F18" s="201">
        <v>200</v>
      </c>
      <c r="G18" s="235" t="s">
        <v>470</v>
      </c>
      <c r="H18" s="231">
        <v>650</v>
      </c>
      <c r="I18" s="231" t="s">
        <v>471</v>
      </c>
      <c r="J18" s="231">
        <v>1</v>
      </c>
      <c r="K18" s="232">
        <v>6.6</v>
      </c>
      <c r="L18" s="239">
        <v>0.61199999999999999</v>
      </c>
      <c r="M18" s="239">
        <v>0.37</v>
      </c>
      <c r="N18" s="40"/>
      <c r="O18" s="41"/>
      <c r="P18" s="38"/>
      <c r="Q18" s="56"/>
      <c r="S18" s="35"/>
      <c r="T18" s="35"/>
      <c r="U18" s="35"/>
      <c r="V18" s="39"/>
    </row>
    <row r="19" spans="2:22" s="34" customFormat="1" ht="12">
      <c r="B19" s="207"/>
      <c r="C19" s="218"/>
      <c r="D19" s="209"/>
      <c r="E19" s="201"/>
      <c r="F19" s="201"/>
      <c r="G19" s="201"/>
      <c r="H19" s="231"/>
      <c r="I19" s="231"/>
      <c r="J19" s="231"/>
      <c r="K19" s="232"/>
      <c r="L19" s="239"/>
      <c r="M19" s="239"/>
      <c r="N19" s="42"/>
      <c r="Q19" s="56"/>
      <c r="S19" s="35"/>
      <c r="T19" s="35"/>
      <c r="U19" s="35"/>
      <c r="V19" s="39"/>
    </row>
    <row r="20" spans="2:22" s="34" customFormat="1" ht="12">
      <c r="B20" s="207" t="s">
        <v>55</v>
      </c>
      <c r="C20" s="219" t="s">
        <v>472</v>
      </c>
      <c r="D20" s="207" t="s">
        <v>240</v>
      </c>
      <c r="E20" s="201">
        <v>3100</v>
      </c>
      <c r="F20" s="235" t="s">
        <v>473</v>
      </c>
      <c r="G20" s="201">
        <v>4946000</v>
      </c>
      <c r="H20" s="231">
        <v>3750</v>
      </c>
      <c r="I20" s="231" t="s">
        <v>474</v>
      </c>
      <c r="J20" s="231">
        <v>1</v>
      </c>
      <c r="K20" s="232">
        <v>3.3</v>
      </c>
      <c r="L20" s="239">
        <v>9</v>
      </c>
      <c r="M20" s="239">
        <v>0.6</v>
      </c>
      <c r="N20" s="42"/>
      <c r="O20" s="38"/>
      <c r="P20" s="38"/>
      <c r="Q20" s="38"/>
      <c r="S20" s="35"/>
      <c r="T20" s="35"/>
      <c r="U20" s="35"/>
    </row>
    <row r="21" spans="2:22" s="34" customFormat="1" ht="12">
      <c r="B21" s="207"/>
      <c r="C21" s="218"/>
      <c r="D21" s="209"/>
      <c r="E21" s="201"/>
      <c r="F21" s="235"/>
      <c r="G21" s="201"/>
      <c r="H21" s="231"/>
      <c r="I21" s="231"/>
      <c r="J21" s="231"/>
      <c r="K21" s="232"/>
      <c r="L21" s="239"/>
      <c r="M21" s="239"/>
      <c r="N21" s="40"/>
      <c r="O21" s="43"/>
      <c r="Q21" s="56"/>
      <c r="S21" s="35"/>
      <c r="T21" s="35"/>
      <c r="U21" s="35"/>
      <c r="V21" s="39"/>
    </row>
    <row r="22" spans="2:22" s="34" customFormat="1" ht="12">
      <c r="B22" s="207" t="s">
        <v>56</v>
      </c>
      <c r="C22" s="219" t="s">
        <v>475</v>
      </c>
      <c r="D22" s="207" t="s">
        <v>239</v>
      </c>
      <c r="E22" s="201">
        <v>1300</v>
      </c>
      <c r="F22" s="235" t="s">
        <v>473</v>
      </c>
      <c r="G22" s="201">
        <v>3923400</v>
      </c>
      <c r="H22" s="231">
        <v>1400</v>
      </c>
      <c r="I22" s="231" t="s">
        <v>474</v>
      </c>
      <c r="J22" s="231">
        <v>1</v>
      </c>
      <c r="K22" s="232">
        <v>3.3</v>
      </c>
      <c r="L22" s="239">
        <v>3.5</v>
      </c>
      <c r="M22" s="239">
        <v>0.57999999999999996</v>
      </c>
      <c r="N22" s="42"/>
      <c r="O22" s="43"/>
      <c r="Q22" s="56"/>
      <c r="S22" s="35"/>
      <c r="T22" s="35"/>
      <c r="U22" s="35"/>
      <c r="V22" s="39"/>
    </row>
    <row r="23" spans="2:22" s="34" customFormat="1" ht="12">
      <c r="B23" s="207"/>
      <c r="C23" s="219"/>
      <c r="D23" s="199"/>
      <c r="E23" s="201"/>
      <c r="F23" s="190"/>
      <c r="G23" s="201"/>
      <c r="H23" s="231"/>
      <c r="I23" s="231"/>
      <c r="J23" s="231"/>
      <c r="K23" s="232"/>
      <c r="L23" s="239"/>
      <c r="M23" s="239"/>
      <c r="N23" s="40"/>
      <c r="O23" s="43"/>
      <c r="Q23" s="56"/>
      <c r="S23" s="35"/>
      <c r="T23" s="35"/>
      <c r="U23" s="35"/>
      <c r="V23" s="39"/>
    </row>
    <row r="24" spans="2:22" s="34" customFormat="1" ht="12">
      <c r="B24" s="207" t="s">
        <v>57</v>
      </c>
      <c r="C24" s="219" t="s">
        <v>475</v>
      </c>
      <c r="D24" s="158" t="s">
        <v>475</v>
      </c>
      <c r="E24" s="201">
        <v>6300</v>
      </c>
      <c r="F24" s="201">
        <v>440</v>
      </c>
      <c r="G24" s="201">
        <v>30745500</v>
      </c>
      <c r="H24" s="231">
        <v>4375</v>
      </c>
      <c r="I24" s="231" t="s">
        <v>474</v>
      </c>
      <c r="J24" s="231">
        <v>2</v>
      </c>
      <c r="K24" s="232">
        <v>3.3</v>
      </c>
      <c r="L24" s="239">
        <v>3.7</v>
      </c>
      <c r="M24" s="239">
        <v>0.42</v>
      </c>
      <c r="O24" s="35"/>
      <c r="P24" s="35"/>
      <c r="Q24" s="35"/>
      <c r="R24" s="39"/>
    </row>
    <row r="25" spans="2:22" s="34" customFormat="1" ht="12">
      <c r="B25" s="207"/>
      <c r="C25" s="240"/>
      <c r="D25" s="151"/>
      <c r="E25" s="201"/>
      <c r="F25" s="201"/>
      <c r="G25" s="201"/>
      <c r="H25" s="231"/>
      <c r="I25" s="231"/>
      <c r="J25" s="231"/>
      <c r="K25" s="232"/>
      <c r="L25" s="239"/>
      <c r="M25" s="239"/>
      <c r="O25" s="35"/>
      <c r="P25" s="35"/>
      <c r="Q25" s="35"/>
      <c r="R25" s="39"/>
    </row>
    <row r="26" spans="2:22" s="34" customFormat="1" ht="12">
      <c r="B26" s="207" t="s">
        <v>58</v>
      </c>
      <c r="C26" s="219" t="s">
        <v>475</v>
      </c>
      <c r="D26" s="158" t="s">
        <v>475</v>
      </c>
      <c r="E26" s="201">
        <v>5200</v>
      </c>
      <c r="F26" s="201">
        <v>230</v>
      </c>
      <c r="G26" s="201">
        <v>22042700</v>
      </c>
      <c r="H26" s="231">
        <v>5800</v>
      </c>
      <c r="I26" s="231" t="s">
        <v>474</v>
      </c>
      <c r="J26" s="231">
        <v>1</v>
      </c>
      <c r="K26" s="232">
        <v>6.6</v>
      </c>
      <c r="L26" s="239">
        <v>8.8000000000000007</v>
      </c>
      <c r="M26" s="239">
        <v>1.1599999999999999</v>
      </c>
      <c r="O26" s="35"/>
      <c r="P26" s="35"/>
      <c r="Q26" s="35"/>
    </row>
    <row r="27" spans="2:22" s="34" customFormat="1" ht="12">
      <c r="B27" s="207"/>
      <c r="C27" s="219"/>
      <c r="D27" s="156"/>
      <c r="E27" s="201"/>
      <c r="F27" s="201"/>
      <c r="G27" s="201"/>
      <c r="H27" s="231"/>
      <c r="I27" s="231"/>
      <c r="J27" s="231"/>
      <c r="K27" s="232"/>
      <c r="L27" s="239"/>
      <c r="M27" s="239"/>
      <c r="O27" s="35"/>
      <c r="P27" s="35"/>
      <c r="Q27" s="35"/>
      <c r="R27" s="39"/>
    </row>
    <row r="28" spans="2:22" s="34" customFormat="1" ht="12">
      <c r="B28" s="207" t="s">
        <v>59</v>
      </c>
      <c r="C28" s="219" t="s">
        <v>475</v>
      </c>
      <c r="D28" s="158" t="s">
        <v>475</v>
      </c>
      <c r="E28" s="201">
        <v>8700</v>
      </c>
      <c r="F28" s="201">
        <v>840</v>
      </c>
      <c r="G28" s="201">
        <v>44709800</v>
      </c>
      <c r="H28" s="231">
        <v>5250</v>
      </c>
      <c r="I28" s="231" t="s">
        <v>474</v>
      </c>
      <c r="J28" s="231">
        <v>2</v>
      </c>
      <c r="K28" s="232">
        <v>6.6</v>
      </c>
      <c r="L28" s="239">
        <v>9.4610000000000003</v>
      </c>
      <c r="M28" s="239">
        <v>1.49</v>
      </c>
      <c r="O28" s="35"/>
      <c r="P28" s="35"/>
      <c r="Q28" s="35"/>
      <c r="R28" s="39"/>
    </row>
    <row r="29" spans="2:22" s="34" customFormat="1" ht="12">
      <c r="B29" s="207"/>
      <c r="C29" s="219"/>
      <c r="D29" s="156"/>
      <c r="E29" s="201"/>
      <c r="F29" s="201"/>
      <c r="G29" s="201"/>
      <c r="H29" s="231"/>
      <c r="I29" s="231"/>
      <c r="J29" s="231"/>
      <c r="K29" s="232"/>
      <c r="L29" s="239"/>
      <c r="M29" s="239"/>
      <c r="O29" s="35"/>
      <c r="P29" s="35"/>
      <c r="Q29" s="35"/>
      <c r="R29" s="39"/>
    </row>
    <row r="30" spans="2:22" s="34" customFormat="1" ht="12">
      <c r="B30" s="207" t="s">
        <v>60</v>
      </c>
      <c r="C30" s="219" t="s">
        <v>475</v>
      </c>
      <c r="D30" s="158" t="s">
        <v>475</v>
      </c>
      <c r="E30" s="201">
        <v>9500</v>
      </c>
      <c r="F30" s="201">
        <v>1700</v>
      </c>
      <c r="G30" s="201">
        <v>55493100</v>
      </c>
      <c r="H30" s="231">
        <v>4200</v>
      </c>
      <c r="I30" s="231" t="s">
        <v>474</v>
      </c>
      <c r="J30" s="231">
        <v>3</v>
      </c>
      <c r="K30" s="232">
        <v>6.6</v>
      </c>
      <c r="L30" s="239">
        <v>9.4610000000000003</v>
      </c>
      <c r="M30" s="239">
        <v>1.83</v>
      </c>
      <c r="O30" s="35"/>
      <c r="P30" s="35"/>
      <c r="Q30" s="35"/>
      <c r="R30" s="39"/>
    </row>
    <row r="31" spans="2:22" s="34" customFormat="1" ht="12">
      <c r="B31" s="207"/>
      <c r="C31" s="219"/>
      <c r="D31" s="156"/>
      <c r="E31" s="201"/>
      <c r="F31" s="201"/>
      <c r="G31" s="201"/>
      <c r="H31" s="231"/>
      <c r="I31" s="231"/>
      <c r="J31" s="231"/>
      <c r="K31" s="232"/>
      <c r="L31" s="239"/>
      <c r="M31" s="239"/>
      <c r="O31" s="35"/>
      <c r="P31" s="35"/>
      <c r="Q31" s="35"/>
      <c r="R31" s="39"/>
    </row>
    <row r="32" spans="2:22" s="34" customFormat="1" ht="12">
      <c r="B32" s="207" t="s">
        <v>61</v>
      </c>
      <c r="C32" s="219" t="s">
        <v>475</v>
      </c>
      <c r="D32" s="158" t="s">
        <v>475</v>
      </c>
      <c r="E32" s="201">
        <v>7000</v>
      </c>
      <c r="F32" s="201">
        <v>1400</v>
      </c>
      <c r="G32" s="201">
        <v>36585600</v>
      </c>
      <c r="H32" s="231">
        <v>7500</v>
      </c>
      <c r="I32" s="231" t="s">
        <v>474</v>
      </c>
      <c r="J32" s="231">
        <v>1</v>
      </c>
      <c r="K32" s="232">
        <v>6.6</v>
      </c>
      <c r="L32" s="239">
        <v>14.6</v>
      </c>
      <c r="M32" s="239">
        <v>3.18</v>
      </c>
      <c r="O32" s="35"/>
      <c r="P32" s="35"/>
      <c r="Q32" s="36"/>
    </row>
    <row r="33" spans="2:18" s="34" customFormat="1" ht="12">
      <c r="B33" s="207"/>
      <c r="C33" s="219"/>
      <c r="D33" s="199"/>
      <c r="E33" s="201"/>
      <c r="F33" s="201"/>
      <c r="G33" s="201"/>
      <c r="H33" s="231"/>
      <c r="I33" s="231"/>
      <c r="J33" s="231"/>
      <c r="K33" s="232"/>
      <c r="L33" s="239"/>
      <c r="M33" s="239"/>
      <c r="O33" s="36"/>
      <c r="P33" s="36"/>
      <c r="Q33" s="36"/>
    </row>
    <row r="34" spans="2:18" s="34" customFormat="1" ht="12">
      <c r="B34" s="207" t="s">
        <v>62</v>
      </c>
      <c r="C34" s="219" t="s">
        <v>475</v>
      </c>
      <c r="D34" s="241" t="s">
        <v>238</v>
      </c>
      <c r="E34" s="201">
        <v>20800</v>
      </c>
      <c r="F34" s="201">
        <v>11900</v>
      </c>
      <c r="G34" s="201">
        <v>62520900</v>
      </c>
      <c r="H34" s="231">
        <v>24000</v>
      </c>
      <c r="I34" s="231" t="s">
        <v>474</v>
      </c>
      <c r="J34" s="231">
        <v>1</v>
      </c>
      <c r="K34" s="232">
        <v>11</v>
      </c>
      <c r="L34" s="239">
        <v>6.3</v>
      </c>
      <c r="M34" s="239">
        <v>3.74</v>
      </c>
      <c r="O34" s="35"/>
      <c r="P34" s="35"/>
      <c r="Q34" s="36"/>
    </row>
    <row r="35" spans="2:18" s="34" customFormat="1" ht="12">
      <c r="B35" s="207"/>
      <c r="C35" s="218"/>
      <c r="D35" s="209"/>
      <c r="E35" s="201"/>
      <c r="F35" s="201"/>
      <c r="G35" s="201"/>
      <c r="H35" s="231"/>
      <c r="I35" s="231"/>
      <c r="J35" s="231"/>
      <c r="K35" s="232"/>
      <c r="L35" s="239"/>
      <c r="M35" s="239"/>
      <c r="O35" s="35"/>
      <c r="P35" s="35"/>
      <c r="Q35" s="35"/>
    </row>
    <row r="36" spans="2:18" s="34" customFormat="1" ht="12">
      <c r="B36" s="207" t="s">
        <v>63</v>
      </c>
      <c r="C36" s="219" t="s">
        <v>475</v>
      </c>
      <c r="D36" s="241" t="s">
        <v>64</v>
      </c>
      <c r="E36" s="201">
        <v>21400</v>
      </c>
      <c r="F36" s="201">
        <v>13000</v>
      </c>
      <c r="G36" s="201">
        <v>66512400</v>
      </c>
      <c r="H36" s="231">
        <v>24000</v>
      </c>
      <c r="I36" s="231" t="s">
        <v>474</v>
      </c>
      <c r="J36" s="231">
        <v>1</v>
      </c>
      <c r="K36" s="232">
        <v>11</v>
      </c>
      <c r="L36" s="239">
        <v>6.3</v>
      </c>
      <c r="M36" s="239">
        <v>3.76</v>
      </c>
      <c r="O36" s="35"/>
      <c r="P36" s="35"/>
      <c r="Q36" s="35"/>
    </row>
    <row r="37" spans="2:18" s="34" customFormat="1" ht="12">
      <c r="B37" s="207"/>
      <c r="C37" s="218"/>
      <c r="D37" s="209"/>
      <c r="E37" s="201"/>
      <c r="F37" s="201"/>
      <c r="G37" s="201"/>
      <c r="H37" s="231"/>
      <c r="I37" s="231"/>
      <c r="J37" s="231"/>
      <c r="K37" s="232"/>
      <c r="L37" s="239"/>
      <c r="M37" s="239"/>
      <c r="O37" s="35"/>
      <c r="P37" s="35"/>
      <c r="Q37" s="35"/>
      <c r="R37" s="39"/>
    </row>
    <row r="38" spans="2:18" s="34" customFormat="1" ht="12">
      <c r="B38" s="207" t="s">
        <v>65</v>
      </c>
      <c r="C38" s="219" t="s">
        <v>475</v>
      </c>
      <c r="D38" s="241" t="s">
        <v>242</v>
      </c>
      <c r="E38" s="201">
        <v>4500</v>
      </c>
      <c r="F38" s="201">
        <v>590</v>
      </c>
      <c r="G38" s="235" t="s">
        <v>206</v>
      </c>
      <c r="H38" s="231">
        <v>4670</v>
      </c>
      <c r="I38" s="231" t="s">
        <v>474</v>
      </c>
      <c r="J38" s="231">
        <v>1</v>
      </c>
      <c r="K38" s="232">
        <v>3.3</v>
      </c>
      <c r="L38" s="239">
        <v>2.78</v>
      </c>
      <c r="M38" s="239">
        <v>0.5</v>
      </c>
      <c r="O38" s="35"/>
      <c r="P38" s="35"/>
      <c r="Q38" s="36"/>
    </row>
    <row r="39" spans="2:18" s="34" customFormat="1" ht="12">
      <c r="B39" s="207"/>
      <c r="C39" s="218"/>
      <c r="D39" s="209"/>
      <c r="E39" s="201"/>
      <c r="F39" s="235"/>
      <c r="G39" s="201"/>
      <c r="H39" s="231"/>
      <c r="I39" s="231"/>
      <c r="J39" s="231"/>
      <c r="K39" s="232"/>
      <c r="L39" s="239"/>
      <c r="M39" s="239"/>
      <c r="O39" s="35"/>
      <c r="P39" s="35"/>
      <c r="Q39" s="36"/>
      <c r="R39" s="39"/>
    </row>
    <row r="40" spans="2:18" s="34" customFormat="1" ht="12">
      <c r="B40" s="207" t="s">
        <v>66</v>
      </c>
      <c r="C40" s="238" t="s">
        <v>476</v>
      </c>
      <c r="D40" s="207" t="s">
        <v>67</v>
      </c>
      <c r="E40" s="201">
        <v>35700</v>
      </c>
      <c r="F40" s="235" t="s">
        <v>470</v>
      </c>
      <c r="G40" s="201">
        <v>107747700</v>
      </c>
      <c r="H40" s="231">
        <v>38000</v>
      </c>
      <c r="I40" s="231" t="s">
        <v>471</v>
      </c>
      <c r="J40" s="231">
        <v>1</v>
      </c>
      <c r="K40" s="232">
        <v>11</v>
      </c>
      <c r="L40" s="239">
        <v>14.3</v>
      </c>
      <c r="M40" s="239">
        <v>1.46</v>
      </c>
      <c r="O40" s="36"/>
      <c r="P40" s="36"/>
      <c r="Q40" s="36"/>
      <c r="R40" s="39"/>
    </row>
    <row r="41" spans="2:18" s="34" customFormat="1" ht="12">
      <c r="B41" s="207"/>
      <c r="C41" s="218"/>
      <c r="D41" s="209"/>
      <c r="E41" s="201"/>
      <c r="F41" s="235"/>
      <c r="G41" s="201"/>
      <c r="H41" s="231"/>
      <c r="I41" s="231"/>
      <c r="J41" s="231"/>
      <c r="K41" s="232"/>
      <c r="L41" s="239"/>
      <c r="M41" s="239"/>
      <c r="O41" s="35"/>
      <c r="P41" s="35"/>
      <c r="Q41" s="35"/>
    </row>
    <row r="42" spans="2:18" s="34" customFormat="1" ht="12">
      <c r="B42" s="504" t="s">
        <v>477</v>
      </c>
      <c r="C42" s="505" t="s">
        <v>472</v>
      </c>
      <c r="D42" s="498" t="s">
        <v>243</v>
      </c>
      <c r="E42" s="506">
        <v>46650</v>
      </c>
      <c r="F42" s="500" t="s">
        <v>470</v>
      </c>
      <c r="G42" s="500">
        <v>124708742</v>
      </c>
      <c r="H42" s="231">
        <v>51000</v>
      </c>
      <c r="I42" s="231" t="s">
        <v>471</v>
      </c>
      <c r="J42" s="231">
        <v>1</v>
      </c>
      <c r="K42" s="232">
        <v>13.8</v>
      </c>
      <c r="L42" s="239">
        <v>60</v>
      </c>
      <c r="M42" s="239">
        <v>5.57</v>
      </c>
      <c r="O42" s="35"/>
      <c r="P42" s="35"/>
      <c r="Q42" s="36"/>
      <c r="R42" s="39"/>
    </row>
    <row r="43" spans="2:18" s="34" customFormat="1" ht="12">
      <c r="B43" s="504"/>
      <c r="C43" s="505"/>
      <c r="D43" s="498"/>
      <c r="E43" s="506"/>
      <c r="F43" s="500"/>
      <c r="G43" s="500"/>
      <c r="H43" s="231">
        <v>75</v>
      </c>
      <c r="I43" s="231" t="s">
        <v>471</v>
      </c>
      <c r="J43" s="231">
        <v>2</v>
      </c>
      <c r="K43" s="232">
        <v>0.5</v>
      </c>
      <c r="L43" s="239">
        <v>0.57999999999999996</v>
      </c>
      <c r="M43" s="239">
        <v>0.54</v>
      </c>
      <c r="O43" s="35"/>
      <c r="P43" s="35"/>
      <c r="Q43" s="35"/>
    </row>
    <row r="44" spans="2:18" s="34" customFormat="1" ht="12">
      <c r="B44" s="207"/>
      <c r="C44" s="218"/>
      <c r="D44" s="207"/>
      <c r="E44" s="201"/>
      <c r="F44" s="235"/>
      <c r="G44" s="201"/>
      <c r="H44" s="231"/>
      <c r="I44" s="231"/>
      <c r="J44" s="231"/>
      <c r="K44" s="232"/>
      <c r="L44" s="239"/>
      <c r="M44" s="239"/>
      <c r="O44" s="35"/>
      <c r="P44" s="35"/>
      <c r="Q44" s="35"/>
    </row>
    <row r="45" spans="2:18" s="34" customFormat="1" ht="12">
      <c r="B45" s="207"/>
      <c r="C45" s="218"/>
      <c r="D45" s="209"/>
      <c r="E45" s="199"/>
      <c r="F45" s="199"/>
      <c r="G45" s="201"/>
      <c r="H45" s="236"/>
      <c r="I45" s="236"/>
      <c r="J45" s="236"/>
      <c r="K45" s="237"/>
      <c r="L45" s="242"/>
      <c r="M45" s="242"/>
      <c r="O45" s="35"/>
      <c r="P45" s="35"/>
      <c r="Q45" s="36"/>
    </row>
    <row r="46" spans="2:18" s="34" customFormat="1" ht="12">
      <c r="B46" s="228" t="s">
        <v>68</v>
      </c>
      <c r="C46" s="243" t="s">
        <v>469</v>
      </c>
      <c r="D46" s="228" t="s">
        <v>244</v>
      </c>
      <c r="E46" s="201">
        <v>5000</v>
      </c>
      <c r="F46" s="201">
        <v>1900</v>
      </c>
      <c r="G46" s="201">
        <v>31013700</v>
      </c>
      <c r="H46" s="231">
        <v>5000</v>
      </c>
      <c r="I46" s="231" t="s">
        <v>471</v>
      </c>
      <c r="J46" s="231">
        <v>1</v>
      </c>
      <c r="K46" s="232">
        <v>6.6</v>
      </c>
      <c r="L46" s="239">
        <v>62</v>
      </c>
      <c r="M46" s="239">
        <v>22.6</v>
      </c>
      <c r="O46" s="35"/>
      <c r="P46" s="35"/>
      <c r="Q46" s="35"/>
    </row>
    <row r="47" spans="2:18" s="34" customFormat="1" ht="12">
      <c r="B47" s="228"/>
      <c r="C47" s="244"/>
      <c r="D47" s="228"/>
      <c r="E47" s="190"/>
      <c r="F47" s="190"/>
      <c r="G47" s="190"/>
      <c r="H47" s="231"/>
      <c r="I47" s="231"/>
      <c r="J47" s="231"/>
      <c r="K47" s="232"/>
      <c r="L47" s="239"/>
      <c r="M47" s="239"/>
      <c r="O47" s="36"/>
      <c r="P47" s="36"/>
      <c r="Q47" s="36"/>
      <c r="R47" s="39"/>
    </row>
    <row r="48" spans="2:18" s="34" customFormat="1" ht="18.95" customHeight="1">
      <c r="B48" s="228" t="s">
        <v>69</v>
      </c>
      <c r="C48" s="219" t="s">
        <v>472</v>
      </c>
      <c r="D48" s="228" t="s">
        <v>245</v>
      </c>
      <c r="E48" s="245">
        <v>2700</v>
      </c>
      <c r="F48" s="190">
        <v>690</v>
      </c>
      <c r="G48" s="201">
        <v>13126100</v>
      </c>
      <c r="H48" s="231">
        <v>3000</v>
      </c>
      <c r="I48" s="231" t="s">
        <v>471</v>
      </c>
      <c r="J48" s="231">
        <v>1</v>
      </c>
      <c r="K48" s="232">
        <v>3.3</v>
      </c>
      <c r="L48" s="239">
        <v>3.8</v>
      </c>
      <c r="M48" s="239">
        <v>1.19</v>
      </c>
      <c r="O48" s="35"/>
      <c r="P48" s="35"/>
      <c r="Q48" s="35"/>
      <c r="R48" s="39"/>
    </row>
    <row r="49" spans="2:18" s="34" customFormat="1" ht="18.95" customHeight="1">
      <c r="B49" s="164"/>
      <c r="C49" s="218"/>
      <c r="D49" s="164"/>
      <c r="E49" s="164"/>
      <c r="F49" s="164"/>
      <c r="G49" s="201"/>
      <c r="H49" s="246"/>
      <c r="I49" s="246"/>
      <c r="J49" s="246"/>
      <c r="K49" s="237"/>
      <c r="L49" s="164"/>
      <c r="M49" s="164"/>
      <c r="R49" s="39"/>
    </row>
    <row r="50" spans="2:18" s="34" customFormat="1" ht="12">
      <c r="B50" s="206" t="s">
        <v>70</v>
      </c>
      <c r="C50" s="218"/>
      <c r="D50" s="164"/>
      <c r="E50" s="164"/>
      <c r="F50" s="164"/>
      <c r="G50" s="201"/>
      <c r="H50" s="246"/>
      <c r="I50" s="246"/>
      <c r="J50" s="246"/>
      <c r="K50" s="237"/>
      <c r="L50" s="164"/>
      <c r="M50" s="164"/>
      <c r="R50" s="39"/>
    </row>
    <row r="51" spans="2:18" s="34" customFormat="1" ht="12">
      <c r="B51" s="206" t="s">
        <v>53</v>
      </c>
      <c r="C51" s="218"/>
      <c r="D51" s="164"/>
      <c r="E51" s="164"/>
      <c r="F51" s="164"/>
      <c r="G51" s="190"/>
      <c r="H51" s="247"/>
      <c r="I51" s="247"/>
      <c r="J51" s="247"/>
      <c r="K51" s="156"/>
      <c r="L51" s="164"/>
      <c r="M51" s="164"/>
    </row>
    <row r="52" spans="2:18" s="34" customFormat="1" ht="12">
      <c r="B52" s="206"/>
      <c r="C52" s="218"/>
      <c r="D52" s="164"/>
      <c r="E52" s="164"/>
      <c r="F52" s="164"/>
      <c r="G52" s="190"/>
      <c r="H52" s="231">
        <v>160000</v>
      </c>
      <c r="I52" s="231" t="s">
        <v>471</v>
      </c>
      <c r="J52" s="231">
        <v>1</v>
      </c>
      <c r="K52" s="232">
        <v>15</v>
      </c>
      <c r="L52" s="164"/>
      <c r="M52" s="164"/>
      <c r="O52" s="39"/>
      <c r="P52" s="44"/>
      <c r="R52" s="39"/>
    </row>
    <row r="53" spans="2:18" s="34" customFormat="1" ht="12">
      <c r="B53" s="156"/>
      <c r="C53" s="218"/>
      <c r="D53" s="199"/>
      <c r="E53" s="199"/>
      <c r="F53" s="199"/>
      <c r="G53" s="201"/>
      <c r="H53" s="231">
        <v>257000</v>
      </c>
      <c r="I53" s="231" t="s">
        <v>471</v>
      </c>
      <c r="J53" s="231">
        <v>1</v>
      </c>
      <c r="K53" s="232">
        <v>14.3</v>
      </c>
      <c r="L53" s="164"/>
      <c r="M53" s="164"/>
      <c r="P53" s="44"/>
      <c r="R53" s="39"/>
    </row>
    <row r="54" spans="2:18" s="34" customFormat="1" ht="12">
      <c r="B54" s="207" t="s">
        <v>71</v>
      </c>
      <c r="C54" s="218"/>
      <c r="D54" s="500">
        <v>1245000</v>
      </c>
      <c r="E54" s="501"/>
      <c r="F54" s="235" t="s">
        <v>470</v>
      </c>
      <c r="G54" s="201">
        <v>1298029000</v>
      </c>
      <c r="H54" s="231">
        <v>500000</v>
      </c>
      <c r="I54" s="231" t="s">
        <v>471</v>
      </c>
      <c r="J54" s="231">
        <v>1</v>
      </c>
      <c r="K54" s="232">
        <v>22</v>
      </c>
      <c r="L54" s="164"/>
      <c r="M54" s="164"/>
      <c r="R54" s="44"/>
    </row>
    <row r="55" spans="2:18" s="34" customFormat="1" ht="12">
      <c r="B55" s="164"/>
      <c r="C55" s="218"/>
      <c r="D55" s="190"/>
      <c r="E55" s="190"/>
      <c r="F55" s="190"/>
      <c r="G55" s="201"/>
      <c r="H55" s="231">
        <v>500000</v>
      </c>
      <c r="I55" s="231" t="s">
        <v>471</v>
      </c>
      <c r="J55" s="231">
        <v>1</v>
      </c>
      <c r="K55" s="232">
        <v>19</v>
      </c>
      <c r="L55" s="164"/>
      <c r="M55" s="164"/>
      <c r="R55" s="44"/>
    </row>
    <row r="56" spans="2:18" s="34" customFormat="1" ht="12">
      <c r="B56" s="164"/>
      <c r="C56" s="218"/>
      <c r="D56" s="190"/>
      <c r="E56" s="190"/>
      <c r="F56" s="190"/>
      <c r="G56" s="190"/>
      <c r="H56" s="248"/>
      <c r="I56" s="248"/>
      <c r="J56" s="248"/>
      <c r="K56" s="190"/>
      <c r="L56" s="164"/>
      <c r="M56" s="164"/>
      <c r="O56" s="39"/>
      <c r="R56" s="39"/>
    </row>
    <row r="57" spans="2:18" s="34" customFormat="1" ht="16.5" customHeight="1">
      <c r="B57" s="208" t="s">
        <v>72</v>
      </c>
      <c r="C57" s="218"/>
      <c r="D57" s="500">
        <v>700000</v>
      </c>
      <c r="E57" s="501"/>
      <c r="F57" s="235" t="s">
        <v>470</v>
      </c>
      <c r="G57" s="201">
        <v>5792676000</v>
      </c>
      <c r="H57" s="249">
        <v>780000</v>
      </c>
      <c r="I57" s="231" t="s">
        <v>471</v>
      </c>
      <c r="J57" s="231">
        <v>1</v>
      </c>
      <c r="K57" s="250">
        <v>25</v>
      </c>
      <c r="L57" s="164"/>
      <c r="M57" s="164"/>
      <c r="R57" s="39"/>
    </row>
    <row r="58" spans="2:18" ht="12.95" customHeight="1" thickBot="1">
      <c r="B58" s="251"/>
      <c r="C58" s="252"/>
      <c r="D58" s="211"/>
      <c r="E58" s="212"/>
      <c r="F58" s="253"/>
      <c r="G58" s="212"/>
      <c r="H58" s="212"/>
      <c r="I58" s="254"/>
      <c r="J58" s="255"/>
      <c r="K58" s="256"/>
      <c r="L58" s="211"/>
      <c r="M58" s="211"/>
      <c r="R58" s="11"/>
    </row>
    <row r="59" spans="2:18" ht="17.25" customHeight="1">
      <c r="B59" s="502" t="s">
        <v>216</v>
      </c>
      <c r="C59" s="502"/>
      <c r="D59" s="502"/>
      <c r="E59" s="502"/>
      <c r="F59" s="502"/>
      <c r="G59" s="503"/>
      <c r="H59" s="156"/>
      <c r="I59" s="158"/>
      <c r="J59" s="257"/>
      <c r="K59" s="156"/>
      <c r="L59" s="156"/>
      <c r="M59" s="156"/>
    </row>
    <row r="60" spans="2:18" ht="12.95" customHeight="1">
      <c r="B60" s="15"/>
      <c r="C60" s="45"/>
      <c r="D60" s="45"/>
      <c r="E60" s="46"/>
      <c r="F60" s="46"/>
      <c r="G60" s="46"/>
      <c r="H60" s="46"/>
      <c r="I60" s="6"/>
      <c r="J60" s="47"/>
      <c r="K60" s="12"/>
    </row>
    <row r="61" spans="2:18" ht="12.95" customHeight="1">
      <c r="B61" s="15"/>
      <c r="C61" s="45"/>
      <c r="D61" s="11"/>
      <c r="E61" s="45"/>
      <c r="F61" s="45"/>
      <c r="G61" s="46"/>
      <c r="H61" s="46"/>
      <c r="I61" s="6"/>
      <c r="J61" s="47"/>
      <c r="K61" s="12"/>
      <c r="R61" s="48"/>
    </row>
    <row r="62" spans="2:18" ht="12.95" customHeight="1">
      <c r="B62" s="15"/>
      <c r="C62" s="45"/>
      <c r="D62" s="45"/>
      <c r="E62" s="45"/>
      <c r="F62" s="45"/>
      <c r="G62" s="45"/>
      <c r="H62" s="45"/>
      <c r="J62" s="22"/>
      <c r="K62" s="12"/>
      <c r="L62" s="12"/>
      <c r="P62" s="48"/>
    </row>
    <row r="63" spans="2:18" ht="12.95" customHeight="1">
      <c r="B63" s="15"/>
      <c r="C63" s="45"/>
      <c r="D63" s="45"/>
      <c r="E63" s="45"/>
      <c r="F63" s="45"/>
      <c r="G63" s="46"/>
      <c r="H63" s="46"/>
      <c r="I63" s="6"/>
      <c r="J63" s="47"/>
      <c r="K63" s="12"/>
      <c r="L63" s="12"/>
      <c r="P63" s="11"/>
      <c r="R63" s="48"/>
    </row>
    <row r="64" spans="2:18" ht="12.95" customHeight="1">
      <c r="B64" s="15"/>
      <c r="C64" s="45"/>
      <c r="D64" s="45"/>
      <c r="E64" s="45"/>
      <c r="F64" s="45"/>
      <c r="G64" s="45"/>
      <c r="H64" s="45"/>
      <c r="J64" s="22"/>
      <c r="K64" s="12"/>
      <c r="R64" s="48"/>
    </row>
    <row r="65" spans="2:18" ht="12.95" customHeight="1">
      <c r="B65" s="15"/>
      <c r="C65" s="45"/>
      <c r="D65" s="45"/>
      <c r="E65" s="46"/>
      <c r="F65" s="46"/>
      <c r="G65" s="46"/>
      <c r="H65" s="46"/>
      <c r="I65" s="6"/>
      <c r="J65" s="47"/>
      <c r="K65" s="12"/>
    </row>
    <row r="66" spans="2:18" ht="12.95" customHeight="1">
      <c r="B66" s="15"/>
      <c r="C66" s="45"/>
      <c r="D66" s="45"/>
      <c r="E66" s="46"/>
      <c r="F66" s="46"/>
      <c r="G66" s="46"/>
      <c r="H66" s="46"/>
      <c r="I66" s="6"/>
      <c r="J66" s="47"/>
      <c r="R66" s="48"/>
    </row>
    <row r="67" spans="2:18" ht="12.95" customHeight="1">
      <c r="B67" s="20"/>
      <c r="C67" s="20"/>
      <c r="D67" s="20"/>
      <c r="E67" s="45"/>
      <c r="F67" s="45"/>
      <c r="G67" s="45"/>
      <c r="H67" s="45"/>
      <c r="J67" s="22"/>
    </row>
    <row r="68" spans="2:18" ht="12.95" customHeight="1">
      <c r="B68" s="20"/>
      <c r="C68" s="20"/>
      <c r="D68" s="20"/>
      <c r="E68" s="45"/>
      <c r="F68" s="45"/>
      <c r="G68" s="45"/>
      <c r="H68" s="45"/>
      <c r="J68" s="45"/>
    </row>
  </sheetData>
  <mergeCells count="47">
    <mergeCell ref="L11:L12"/>
    <mergeCell ref="M11:M12"/>
    <mergeCell ref="B2:M2"/>
    <mergeCell ref="E4:F4"/>
    <mergeCell ref="H4:K4"/>
    <mergeCell ref="H5:J5"/>
    <mergeCell ref="H6:J6"/>
    <mergeCell ref="B11:B12"/>
    <mergeCell ref="C11:C12"/>
    <mergeCell ref="E11:E12"/>
    <mergeCell ref="F11:F12"/>
    <mergeCell ref="G11:G12"/>
    <mergeCell ref="H13:H14"/>
    <mergeCell ref="H11:H12"/>
    <mergeCell ref="I11:I12"/>
    <mergeCell ref="J11:J12"/>
    <mergeCell ref="K11:K12"/>
    <mergeCell ref="B13:B14"/>
    <mergeCell ref="C13:C14"/>
    <mergeCell ref="E13:E14"/>
    <mergeCell ref="F13:F14"/>
    <mergeCell ref="G13:G14"/>
    <mergeCell ref="B15:B16"/>
    <mergeCell ref="C15:C16"/>
    <mergeCell ref="E15:E16"/>
    <mergeCell ref="F15:F16"/>
    <mergeCell ref="G15:G16"/>
    <mergeCell ref="M15:M16"/>
    <mergeCell ref="I13:I14"/>
    <mergeCell ref="J13:J14"/>
    <mergeCell ref="K13:K14"/>
    <mergeCell ref="L13:L14"/>
    <mergeCell ref="M13:M14"/>
    <mergeCell ref="H15:H16"/>
    <mergeCell ref="I15:I16"/>
    <mergeCell ref="J15:J16"/>
    <mergeCell ref="K15:K16"/>
    <mergeCell ref="L15:L16"/>
    <mergeCell ref="D54:E54"/>
    <mergeCell ref="D57:E57"/>
    <mergeCell ref="B59:G59"/>
    <mergeCell ref="B42:B43"/>
    <mergeCell ref="C42:C43"/>
    <mergeCell ref="D42:D43"/>
    <mergeCell ref="E42:E43"/>
    <mergeCell ref="F42:F43"/>
    <mergeCell ref="G42:G4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1"/>
  <sheetViews>
    <sheetView showGridLines="0" zoomScaleNormal="100" zoomScaleSheetLayoutView="100" workbookViewId="0">
      <selection activeCell="B2" sqref="B2:I2"/>
    </sheetView>
  </sheetViews>
  <sheetFormatPr defaultRowHeight="13.5"/>
  <cols>
    <col min="1" max="1" width="15" style="1" bestFit="1" customWidth="1"/>
    <col min="2" max="2" width="12.375" style="1" customWidth="1"/>
    <col min="3" max="9" width="11.625" style="1" customWidth="1"/>
    <col min="10" max="12" width="9" style="1"/>
    <col min="13" max="13" width="3.125" style="1" customWidth="1"/>
    <col min="14" max="14" width="10.625" style="1" customWidth="1"/>
    <col min="15" max="16384" width="9" style="1"/>
  </cols>
  <sheetData>
    <row r="2" spans="1:15" ht="28.5" customHeight="1">
      <c r="A2" s="21"/>
      <c r="B2" s="484" t="s">
        <v>478</v>
      </c>
      <c r="C2" s="484"/>
      <c r="D2" s="484"/>
      <c r="E2" s="484"/>
      <c r="F2" s="484"/>
      <c r="G2" s="484"/>
      <c r="H2" s="484"/>
      <c r="I2" s="484"/>
    </row>
    <row r="3" spans="1:15" s="4" customFormat="1" ht="19.5" customHeight="1" thickBot="1">
      <c r="B3" s="195" t="s">
        <v>479</v>
      </c>
      <c r="C3" s="258"/>
      <c r="D3" s="258"/>
      <c r="E3" s="258"/>
      <c r="F3" s="258"/>
      <c r="G3" s="259"/>
      <c r="H3" s="259"/>
      <c r="I3" s="259"/>
      <c r="M3" s="8"/>
      <c r="N3" s="8"/>
    </row>
    <row r="4" spans="1:15" ht="16.5" customHeight="1">
      <c r="B4" s="533" t="s">
        <v>218</v>
      </c>
      <c r="C4" s="523" t="s">
        <v>73</v>
      </c>
      <c r="D4" s="499"/>
      <c r="E4" s="486"/>
      <c r="F4" s="220" t="s">
        <v>74</v>
      </c>
      <c r="G4" s="221"/>
      <c r="H4" s="220" t="s">
        <v>75</v>
      </c>
      <c r="I4" s="260"/>
      <c r="J4" s="8"/>
      <c r="K4" s="8"/>
      <c r="L4" s="18"/>
      <c r="M4" s="7"/>
      <c r="N4" s="8"/>
    </row>
    <row r="5" spans="1:15" ht="24" customHeight="1">
      <c r="B5" s="534"/>
      <c r="C5" s="535" t="s">
        <v>480</v>
      </c>
      <c r="D5" s="261" t="s">
        <v>76</v>
      </c>
      <c r="E5" s="261" t="s">
        <v>77</v>
      </c>
      <c r="F5" s="535" t="s">
        <v>481</v>
      </c>
      <c r="G5" s="535" t="s">
        <v>482</v>
      </c>
      <c r="H5" s="218"/>
      <c r="I5" s="538" t="s">
        <v>483</v>
      </c>
      <c r="J5" s="8"/>
      <c r="K5" s="8"/>
      <c r="L5" s="18"/>
      <c r="M5" s="8"/>
      <c r="N5" s="8"/>
      <c r="O5" s="33"/>
    </row>
    <row r="6" spans="1:15" ht="24" customHeight="1">
      <c r="B6" s="534"/>
      <c r="C6" s="536"/>
      <c r="D6" s="261" t="s">
        <v>484</v>
      </c>
      <c r="E6" s="261" t="s">
        <v>485</v>
      </c>
      <c r="F6" s="536"/>
      <c r="G6" s="537"/>
      <c r="H6" s="219" t="s">
        <v>191</v>
      </c>
      <c r="I6" s="539"/>
      <c r="J6" s="14"/>
      <c r="K6" s="12"/>
      <c r="L6" s="12"/>
      <c r="M6" s="12"/>
      <c r="N6" s="12"/>
    </row>
    <row r="7" spans="1:15" ht="24" customHeight="1">
      <c r="B7" s="486"/>
      <c r="C7" s="149" t="s">
        <v>78</v>
      </c>
      <c r="D7" s="149" t="s">
        <v>486</v>
      </c>
      <c r="E7" s="149" t="s">
        <v>487</v>
      </c>
      <c r="F7" s="149" t="s">
        <v>78</v>
      </c>
      <c r="G7" s="149" t="s">
        <v>487</v>
      </c>
      <c r="H7" s="149"/>
      <c r="I7" s="149" t="s">
        <v>190</v>
      </c>
      <c r="J7" s="14"/>
      <c r="K7" s="12"/>
      <c r="L7" s="12"/>
      <c r="M7" s="12"/>
      <c r="N7" s="12"/>
    </row>
    <row r="8" spans="1:15" ht="24" customHeight="1">
      <c r="B8" s="262" t="s">
        <v>488</v>
      </c>
      <c r="C8" s="200">
        <v>1</v>
      </c>
      <c r="D8" s="199">
        <v>696</v>
      </c>
      <c r="E8" s="199">
        <v>384000</v>
      </c>
      <c r="F8" s="199">
        <v>2</v>
      </c>
      <c r="G8" s="199">
        <v>111000</v>
      </c>
      <c r="H8" s="202" t="s">
        <v>489</v>
      </c>
      <c r="I8" s="263">
        <v>42951</v>
      </c>
      <c r="J8" s="14"/>
      <c r="K8" s="12"/>
      <c r="L8" s="12"/>
      <c r="M8" s="12"/>
      <c r="N8" s="12"/>
    </row>
    <row r="9" spans="1:15" ht="24" customHeight="1">
      <c r="B9" s="262">
        <v>25</v>
      </c>
      <c r="C9" s="200">
        <v>1</v>
      </c>
      <c r="D9" s="199">
        <v>696</v>
      </c>
      <c r="E9" s="199">
        <v>384000</v>
      </c>
      <c r="F9" s="199">
        <v>2</v>
      </c>
      <c r="G9" s="199">
        <v>111000</v>
      </c>
      <c r="H9" s="202" t="s">
        <v>489</v>
      </c>
      <c r="I9" s="263">
        <v>43027</v>
      </c>
      <c r="J9" s="14"/>
      <c r="K9" s="12"/>
      <c r="L9" s="12"/>
      <c r="M9" s="12"/>
      <c r="N9" s="12"/>
    </row>
    <row r="10" spans="1:15" ht="24" customHeight="1">
      <c r="B10" s="262">
        <v>26</v>
      </c>
      <c r="C10" s="200">
        <v>1</v>
      </c>
      <c r="D10" s="199">
        <v>696</v>
      </c>
      <c r="E10" s="199">
        <v>384000</v>
      </c>
      <c r="F10" s="199">
        <v>2</v>
      </c>
      <c r="G10" s="199">
        <v>111000</v>
      </c>
      <c r="H10" s="202" t="s">
        <v>489</v>
      </c>
      <c r="I10" s="263">
        <v>42157</v>
      </c>
      <c r="J10" s="14"/>
      <c r="K10" s="12"/>
      <c r="L10" s="12"/>
      <c r="M10" s="12"/>
      <c r="N10" s="5"/>
    </row>
    <row r="11" spans="1:15" ht="24" customHeight="1">
      <c r="B11" s="264">
        <v>27</v>
      </c>
      <c r="C11" s="265">
        <v>1</v>
      </c>
      <c r="D11" s="266">
        <v>696</v>
      </c>
      <c r="E11" s="266">
        <v>384000</v>
      </c>
      <c r="F11" s="266">
        <v>2</v>
      </c>
      <c r="G11" s="266">
        <v>111000</v>
      </c>
      <c r="H11" s="267" t="s">
        <v>490</v>
      </c>
      <c r="I11" s="263">
        <v>42210</v>
      </c>
      <c r="J11" s="14"/>
      <c r="L11" s="12"/>
      <c r="M11" s="12"/>
      <c r="N11" s="12"/>
    </row>
    <row r="12" spans="1:15" ht="24" customHeight="1" thickBot="1">
      <c r="A12" s="49"/>
      <c r="B12" s="264">
        <v>28</v>
      </c>
      <c r="C12" s="265">
        <v>1</v>
      </c>
      <c r="D12" s="268">
        <v>696</v>
      </c>
      <c r="E12" s="269">
        <v>384000</v>
      </c>
      <c r="F12" s="269">
        <v>2</v>
      </c>
      <c r="G12" s="269">
        <v>111000</v>
      </c>
      <c r="H12" s="270" t="s">
        <v>490</v>
      </c>
      <c r="I12" s="271">
        <v>42391</v>
      </c>
      <c r="J12" s="14"/>
      <c r="L12" s="12"/>
      <c r="M12" s="12"/>
      <c r="N12" s="12"/>
    </row>
    <row r="13" spans="1:15" ht="16.5" customHeight="1">
      <c r="B13" s="272" t="s">
        <v>491</v>
      </c>
      <c r="C13" s="272"/>
      <c r="D13" s="273"/>
      <c r="E13" s="272"/>
      <c r="F13" s="272"/>
      <c r="G13" s="274"/>
      <c r="H13" s="274"/>
      <c r="I13" s="215"/>
      <c r="J13" s="14"/>
      <c r="L13" s="12"/>
      <c r="M13" s="12"/>
      <c r="N13" s="12"/>
    </row>
    <row r="14" spans="1:15" ht="16.5" customHeight="1">
      <c r="B14" s="275" t="s">
        <v>212</v>
      </c>
      <c r="C14" s="275"/>
      <c r="D14" s="276"/>
      <c r="E14" s="276"/>
      <c r="F14" s="276"/>
      <c r="G14" s="241"/>
      <c r="H14" s="156"/>
      <c r="I14" s="156"/>
      <c r="J14" s="14"/>
      <c r="L14" s="12"/>
      <c r="M14" s="12"/>
      <c r="N14" s="12"/>
      <c r="O14" s="48"/>
    </row>
    <row r="15" spans="1:15" ht="9.9499999999999993" customHeight="1">
      <c r="B15" s="277"/>
      <c r="C15" s="278"/>
      <c r="D15" s="278"/>
      <c r="E15" s="279"/>
      <c r="F15" s="279"/>
      <c r="G15" s="280"/>
      <c r="H15" s="278"/>
      <c r="I15" s="278"/>
      <c r="J15" s="15"/>
      <c r="K15" s="50"/>
      <c r="L15" s="12"/>
      <c r="M15" s="12"/>
      <c r="N15" s="5"/>
      <c r="O15" s="48"/>
    </row>
    <row r="16" spans="1:15" ht="9.9499999999999993" customHeight="1">
      <c r="B16" s="281"/>
      <c r="C16" s="277"/>
      <c r="D16" s="277"/>
      <c r="E16" s="277"/>
      <c r="F16" s="277"/>
      <c r="G16" s="277"/>
      <c r="H16" s="277"/>
      <c r="I16" s="277"/>
      <c r="J16" s="15"/>
      <c r="L16" s="5"/>
      <c r="M16" s="5"/>
      <c r="N16" s="5"/>
      <c r="O16" s="48"/>
    </row>
    <row r="17" spans="2:15" ht="9" customHeight="1">
      <c r="B17" s="281"/>
      <c r="C17" s="277"/>
      <c r="D17" s="277"/>
      <c r="E17" s="277"/>
      <c r="F17" s="277"/>
      <c r="G17" s="277"/>
      <c r="H17" s="277"/>
      <c r="I17" s="277"/>
      <c r="J17" s="14"/>
      <c r="L17" s="12"/>
      <c r="M17" s="12"/>
      <c r="N17" s="12"/>
    </row>
    <row r="18" spans="2:15" s="4" customFormat="1" ht="19.5" customHeight="1" thickBot="1">
      <c r="B18" s="282" t="s">
        <v>492</v>
      </c>
      <c r="C18" s="282"/>
      <c r="D18" s="282"/>
      <c r="E18" s="282"/>
      <c r="F18" s="283"/>
      <c r="G18" s="148"/>
      <c r="H18" s="147"/>
      <c r="I18" s="148" t="s">
        <v>231</v>
      </c>
      <c r="K18" s="2"/>
      <c r="L18" s="2"/>
      <c r="M18" s="2"/>
      <c r="N18" s="51"/>
    </row>
    <row r="19" spans="2:15" ht="24" customHeight="1">
      <c r="B19" s="540" t="s">
        <v>236</v>
      </c>
      <c r="C19" s="485"/>
      <c r="D19" s="541" t="s">
        <v>229</v>
      </c>
      <c r="E19" s="485"/>
      <c r="F19" s="490" t="s">
        <v>230</v>
      </c>
      <c r="G19" s="490"/>
      <c r="H19" s="490"/>
      <c r="I19" s="490"/>
      <c r="J19" s="12"/>
      <c r="K19" s="12"/>
      <c r="L19" s="48"/>
    </row>
    <row r="20" spans="2:15" ht="24" customHeight="1">
      <c r="B20" s="499"/>
      <c r="C20" s="486"/>
      <c r="D20" s="523"/>
      <c r="E20" s="486"/>
      <c r="F20" s="284" t="s">
        <v>219</v>
      </c>
      <c r="G20" s="284" t="s">
        <v>80</v>
      </c>
      <c r="H20" s="284" t="s">
        <v>79</v>
      </c>
      <c r="I20" s="285" t="s">
        <v>193</v>
      </c>
      <c r="K20" s="12"/>
      <c r="L20" s="12"/>
      <c r="M20" s="12"/>
    </row>
    <row r="21" spans="2:15" ht="24" customHeight="1">
      <c r="B21" s="542" t="s">
        <v>488</v>
      </c>
      <c r="C21" s="543"/>
      <c r="D21" s="526">
        <v>2258669</v>
      </c>
      <c r="E21" s="526"/>
      <c r="F21" s="286">
        <v>390872</v>
      </c>
      <c r="G21" s="286">
        <v>220005</v>
      </c>
      <c r="H21" s="286">
        <v>1263599</v>
      </c>
      <c r="I21" s="286">
        <v>384193</v>
      </c>
    </row>
    <row r="22" spans="2:15" ht="24" customHeight="1">
      <c r="B22" s="524">
        <v>25</v>
      </c>
      <c r="C22" s="525"/>
      <c r="D22" s="526">
        <v>2218387</v>
      </c>
      <c r="E22" s="526"/>
      <c r="F22" s="286">
        <v>376189</v>
      </c>
      <c r="G22" s="286">
        <v>207014</v>
      </c>
      <c r="H22" s="286">
        <v>1230812</v>
      </c>
      <c r="I22" s="286">
        <v>404372</v>
      </c>
    </row>
    <row r="23" spans="2:15" ht="24" customHeight="1">
      <c r="B23" s="524">
        <v>26</v>
      </c>
      <c r="C23" s="525"/>
      <c r="D23" s="526">
        <v>2109266</v>
      </c>
      <c r="E23" s="526"/>
      <c r="F23" s="286">
        <v>379125</v>
      </c>
      <c r="G23" s="286">
        <v>198955</v>
      </c>
      <c r="H23" s="286">
        <v>1213555</v>
      </c>
      <c r="I23" s="286">
        <v>317631</v>
      </c>
    </row>
    <row r="24" spans="2:15" ht="24" customHeight="1">
      <c r="B24" s="527">
        <v>27</v>
      </c>
      <c r="C24" s="528"/>
      <c r="D24" s="529">
        <v>2159297</v>
      </c>
      <c r="E24" s="529"/>
      <c r="F24" s="287">
        <v>368580</v>
      </c>
      <c r="G24" s="287">
        <v>197566</v>
      </c>
      <c r="H24" s="287">
        <v>1297770</v>
      </c>
      <c r="I24" s="287">
        <v>295381</v>
      </c>
    </row>
    <row r="25" spans="2:15" ht="24" customHeight="1" thickBot="1">
      <c r="B25" s="530">
        <v>28</v>
      </c>
      <c r="C25" s="531"/>
      <c r="D25" s="532">
        <v>2303047</v>
      </c>
      <c r="E25" s="532"/>
      <c r="F25" s="288">
        <v>354711</v>
      </c>
      <c r="G25" s="288">
        <v>201644</v>
      </c>
      <c r="H25" s="288">
        <v>1441686</v>
      </c>
      <c r="I25" s="288">
        <v>305006</v>
      </c>
    </row>
    <row r="26" spans="2:15" ht="16.5" customHeight="1">
      <c r="B26" s="164" t="s">
        <v>237</v>
      </c>
      <c r="C26" s="164"/>
      <c r="D26" s="276"/>
      <c r="E26" s="276"/>
      <c r="F26" s="276"/>
      <c r="G26" s="276"/>
      <c r="H26" s="289"/>
      <c r="I26" s="278"/>
      <c r="J26" s="14"/>
      <c r="L26" s="12"/>
      <c r="M26" s="12"/>
      <c r="N26" s="12"/>
    </row>
    <row r="27" spans="2:15" ht="9.9499999999999993" customHeight="1">
      <c r="B27" s="290"/>
      <c r="C27" s="291"/>
      <c r="D27" s="291"/>
      <c r="E27" s="291"/>
      <c r="F27" s="291"/>
      <c r="G27" s="278"/>
      <c r="H27" s="278"/>
      <c r="I27" s="292"/>
      <c r="J27" s="14"/>
      <c r="L27" s="12"/>
      <c r="M27" s="12"/>
      <c r="N27" s="5"/>
      <c r="O27" s="48"/>
    </row>
    <row r="28" spans="2:15" ht="9.9499999999999993" customHeight="1">
      <c r="B28" s="15"/>
      <c r="C28" s="45"/>
      <c r="D28" s="45"/>
      <c r="E28" s="45"/>
      <c r="F28" s="45"/>
      <c r="G28" s="45"/>
      <c r="H28" s="45"/>
      <c r="I28" s="7"/>
      <c r="J28" s="14"/>
      <c r="L28" s="12"/>
      <c r="M28" s="12"/>
      <c r="N28" s="12"/>
    </row>
    <row r="29" spans="2:15" ht="9.9499999999999993" customHeight="1">
      <c r="B29" s="15"/>
      <c r="C29" s="45"/>
      <c r="D29" s="45"/>
      <c r="E29" s="46"/>
      <c r="F29" s="45"/>
      <c r="G29" s="46"/>
      <c r="H29" s="46"/>
      <c r="I29" s="14"/>
      <c r="J29" s="14"/>
      <c r="L29" s="12"/>
      <c r="M29" s="12"/>
      <c r="N29" s="12"/>
    </row>
    <row r="30" spans="2:15" ht="9.9499999999999993" customHeight="1">
      <c r="B30" s="15"/>
      <c r="C30" s="45"/>
      <c r="D30" s="45"/>
      <c r="E30" s="45"/>
      <c r="F30" s="46"/>
      <c r="G30" s="46"/>
      <c r="H30" s="46"/>
      <c r="I30" s="15"/>
      <c r="J30" s="15"/>
      <c r="L30" s="5"/>
      <c r="M30" s="5"/>
      <c r="N30" s="5"/>
      <c r="O30" s="48"/>
    </row>
    <row r="31" spans="2:15" ht="9.9499999999999993" customHeight="1">
      <c r="B31" s="15"/>
      <c r="C31" s="45"/>
      <c r="D31" s="45"/>
      <c r="E31" s="46"/>
      <c r="F31" s="46"/>
      <c r="G31" s="46"/>
      <c r="H31" s="46"/>
      <c r="I31" s="15"/>
      <c r="J31" s="15"/>
      <c r="L31" s="12"/>
      <c r="M31" s="12"/>
      <c r="N31" s="12"/>
      <c r="O31" s="48"/>
    </row>
    <row r="32" spans="2:15" ht="9.9499999999999993" customHeight="1">
      <c r="B32" s="15"/>
      <c r="C32" s="45"/>
      <c r="D32" s="45"/>
      <c r="E32" s="46"/>
      <c r="F32" s="45"/>
      <c r="G32" s="45"/>
      <c r="H32" s="45"/>
      <c r="O32" s="48"/>
    </row>
    <row r="33" spans="2:15" ht="9.9499999999999993" customHeight="1">
      <c r="B33" s="15"/>
      <c r="C33" s="45"/>
      <c r="D33" s="45"/>
      <c r="E33" s="45"/>
      <c r="F33" s="45"/>
      <c r="G33" s="45"/>
      <c r="H33" s="45"/>
      <c r="I33" s="12"/>
    </row>
    <row r="34" spans="2:15" ht="9.9499999999999993" customHeight="1">
      <c r="B34" s="15"/>
      <c r="C34" s="11"/>
      <c r="D34" s="11"/>
      <c r="E34" s="11"/>
      <c r="F34" s="11"/>
      <c r="G34" s="11"/>
      <c r="H34" s="11"/>
      <c r="I34" s="12"/>
      <c r="L34" s="48"/>
      <c r="M34" s="11"/>
      <c r="O34" s="48"/>
    </row>
    <row r="35" spans="2:15" ht="9.9499999999999993" customHeight="1">
      <c r="B35" s="15"/>
      <c r="C35" s="45"/>
      <c r="D35" s="45"/>
      <c r="E35" s="45"/>
      <c r="F35" s="45"/>
      <c r="G35" s="46"/>
      <c r="H35" s="46"/>
      <c r="I35" s="12"/>
      <c r="M35" s="11"/>
      <c r="O35" s="48"/>
    </row>
    <row r="36" spans="2:15" ht="9.9499999999999993" customHeight="1">
      <c r="B36" s="15"/>
      <c r="C36" s="45"/>
      <c r="D36" s="45"/>
      <c r="E36" s="46"/>
      <c r="F36" s="46"/>
      <c r="G36" s="46"/>
      <c r="H36" s="46"/>
      <c r="I36" s="12"/>
      <c r="O36" s="11"/>
    </row>
    <row r="37" spans="2:15" ht="9.9499999999999993" customHeight="1">
      <c r="B37" s="15"/>
      <c r="C37" s="45"/>
      <c r="D37" s="45"/>
      <c r="E37" s="46"/>
      <c r="F37" s="46"/>
      <c r="G37" s="46"/>
      <c r="H37" s="46"/>
      <c r="I37" s="12"/>
      <c r="O37" s="11"/>
    </row>
    <row r="38" spans="2:15" ht="9.9499999999999993" customHeight="1">
      <c r="B38" s="15"/>
      <c r="C38" s="45"/>
      <c r="D38" s="11"/>
      <c r="E38" s="46"/>
      <c r="F38" s="46"/>
      <c r="G38" s="46"/>
      <c r="H38" s="46"/>
      <c r="L38" s="48"/>
      <c r="O38" s="48"/>
    </row>
    <row r="39" spans="2:15" ht="9.9499999999999993" customHeight="1">
      <c r="B39" s="15"/>
      <c r="C39" s="45"/>
      <c r="D39" s="45"/>
      <c r="E39" s="45"/>
      <c r="F39" s="45"/>
      <c r="G39" s="45"/>
      <c r="H39" s="45"/>
      <c r="I39" s="12"/>
    </row>
    <row r="40" spans="2:15" ht="9.9499999999999993" customHeight="1">
      <c r="B40" s="15"/>
      <c r="C40" s="45"/>
      <c r="D40" s="45"/>
      <c r="E40" s="46"/>
      <c r="F40" s="46"/>
      <c r="G40" s="46"/>
      <c r="H40" s="46"/>
      <c r="I40" s="12"/>
      <c r="L40" s="48"/>
      <c r="O40" s="48"/>
    </row>
    <row r="41" spans="2:15" ht="9.9499999999999993" customHeight="1">
      <c r="B41" s="15"/>
      <c r="C41" s="45"/>
      <c r="D41" s="45"/>
      <c r="E41" s="45"/>
      <c r="F41" s="45"/>
      <c r="G41" s="45"/>
      <c r="H41" s="45"/>
      <c r="I41" s="12"/>
      <c r="L41" s="48"/>
      <c r="O41" s="48"/>
    </row>
    <row r="42" spans="2:15" ht="9.9499999999999993" customHeight="1">
      <c r="B42" s="15"/>
      <c r="C42" s="11"/>
      <c r="D42" s="11"/>
      <c r="E42" s="11"/>
      <c r="F42" s="11"/>
      <c r="G42" s="11"/>
      <c r="H42" s="11"/>
      <c r="I42" s="12"/>
      <c r="L42" s="11"/>
      <c r="O42" s="48"/>
    </row>
    <row r="43" spans="2:15" ht="9.9499999999999993" customHeight="1">
      <c r="B43" s="15"/>
      <c r="C43" s="45"/>
      <c r="D43" s="45"/>
      <c r="E43" s="46"/>
      <c r="F43" s="46"/>
      <c r="G43" s="46"/>
      <c r="H43" s="46"/>
      <c r="I43" s="12"/>
      <c r="O43" s="48"/>
    </row>
    <row r="44" spans="2:15" ht="9.9499999999999993" customHeight="1">
      <c r="B44" s="15"/>
      <c r="C44" s="45"/>
      <c r="D44" s="45"/>
      <c r="E44" s="46"/>
      <c r="F44" s="46"/>
      <c r="G44" s="46"/>
      <c r="H44" s="46"/>
      <c r="I44" s="12"/>
      <c r="O44" s="11"/>
    </row>
    <row r="45" spans="2:15" ht="9.9499999999999993" customHeight="1">
      <c r="B45" s="15"/>
      <c r="C45" s="45"/>
      <c r="D45" s="45"/>
      <c r="E45" s="46"/>
      <c r="F45" s="46"/>
      <c r="G45" s="46"/>
      <c r="H45" s="46"/>
      <c r="I45" s="12"/>
    </row>
    <row r="46" spans="2:15" ht="9.9499999999999993" customHeight="1">
      <c r="B46" s="15"/>
      <c r="C46" s="45"/>
      <c r="D46" s="45"/>
      <c r="E46" s="46"/>
      <c r="F46" s="46"/>
      <c r="G46" s="46"/>
      <c r="H46" s="46"/>
      <c r="I46" s="12"/>
    </row>
    <row r="47" spans="2:15" ht="9.9499999999999993" customHeight="1">
      <c r="B47" s="15"/>
      <c r="C47" s="45"/>
      <c r="D47" s="11"/>
      <c r="E47" s="45"/>
      <c r="F47" s="45"/>
      <c r="G47" s="46"/>
      <c r="H47" s="46"/>
      <c r="I47" s="12"/>
      <c r="O47" s="48"/>
    </row>
    <row r="48" spans="2:15" ht="9.9499999999999993" customHeight="1">
      <c r="B48" s="15"/>
      <c r="C48" s="45"/>
      <c r="D48" s="45"/>
      <c r="E48" s="45"/>
      <c r="F48" s="45"/>
      <c r="G48" s="45"/>
      <c r="H48" s="45"/>
      <c r="I48" s="12"/>
      <c r="M48" s="48"/>
    </row>
    <row r="49" spans="2:15" ht="9.9499999999999993" customHeight="1">
      <c r="B49" s="15"/>
      <c r="C49" s="45"/>
      <c r="D49" s="45"/>
      <c r="E49" s="45"/>
      <c r="F49" s="45"/>
      <c r="G49" s="46"/>
      <c r="H49" s="46"/>
      <c r="I49" s="12"/>
      <c r="M49" s="11"/>
      <c r="O49" s="48"/>
    </row>
    <row r="50" spans="2:15" ht="9.9499999999999993" customHeight="1">
      <c r="B50" s="15"/>
      <c r="C50" s="45"/>
      <c r="D50" s="45"/>
      <c r="E50" s="45"/>
      <c r="F50" s="45"/>
      <c r="G50" s="45"/>
      <c r="H50" s="45"/>
      <c r="I50" s="12"/>
      <c r="O50" s="48"/>
    </row>
    <row r="51" spans="2:15" ht="9.9499999999999993" customHeight="1">
      <c r="B51" s="15"/>
      <c r="C51" s="45"/>
      <c r="D51" s="45"/>
      <c r="E51" s="46"/>
      <c r="F51" s="46"/>
      <c r="G51" s="46"/>
      <c r="H51" s="46"/>
      <c r="I51" s="12"/>
    </row>
    <row r="52" spans="2:15" ht="9.9499999999999993" customHeight="1">
      <c r="B52" s="15"/>
      <c r="C52" s="45"/>
      <c r="D52" s="45"/>
      <c r="E52" s="46"/>
      <c r="F52" s="46"/>
      <c r="G52" s="46"/>
      <c r="H52" s="46"/>
      <c r="O52" s="48"/>
    </row>
    <row r="53" spans="2:15" ht="9.9499999999999993" customHeight="1">
      <c r="B53" s="20"/>
      <c r="C53" s="20"/>
      <c r="D53" s="20"/>
      <c r="E53" s="45"/>
      <c r="F53" s="45"/>
      <c r="G53" s="45"/>
      <c r="H53" s="45"/>
    </row>
    <row r="54" spans="2:15" ht="9.9499999999999993" customHeight="1">
      <c r="B54" s="20"/>
      <c r="C54" s="20"/>
      <c r="D54" s="20"/>
      <c r="E54" s="45"/>
      <c r="F54" s="45"/>
      <c r="G54" s="45"/>
      <c r="H54" s="45"/>
    </row>
    <row r="55" spans="2:15" ht="9.9499999999999993" customHeight="1"/>
    <row r="56" spans="2:15" ht="9.9499999999999993" customHeight="1"/>
    <row r="57" spans="2:15" ht="9.9499999999999993" customHeight="1"/>
    <row r="58" spans="2:15" ht="9.9499999999999993" customHeight="1"/>
    <row r="59" spans="2:15" ht="9.9499999999999993" customHeight="1"/>
    <row r="60" spans="2:15" ht="9.9499999999999993" customHeight="1"/>
    <row r="61" spans="2:15" ht="9.9499999999999993" customHeight="1"/>
    <row r="62" spans="2:15" ht="9.9499999999999993" customHeight="1"/>
    <row r="63" spans="2:15" ht="9.9499999999999993" customHeight="1"/>
    <row r="64" spans="2:15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</sheetData>
  <mergeCells count="20">
    <mergeCell ref="B22:C22"/>
    <mergeCell ref="D22:E22"/>
    <mergeCell ref="B2:I2"/>
    <mergeCell ref="B4:B7"/>
    <mergeCell ref="C4:E4"/>
    <mergeCell ref="C5:C6"/>
    <mergeCell ref="F5:F6"/>
    <mergeCell ref="G5:G6"/>
    <mergeCell ref="I5:I6"/>
    <mergeCell ref="B19:C20"/>
    <mergeCell ref="D19:E20"/>
    <mergeCell ref="F19:I19"/>
    <mergeCell ref="B21:C21"/>
    <mergeCell ref="D21:E21"/>
    <mergeCell ref="B23:C23"/>
    <mergeCell ref="D23:E23"/>
    <mergeCell ref="B24:C24"/>
    <mergeCell ref="D24:E24"/>
    <mergeCell ref="B25:C25"/>
    <mergeCell ref="D25:E2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7"/>
  <sheetViews>
    <sheetView showGridLines="0" zoomScaleNormal="100" zoomScaleSheetLayoutView="100" workbookViewId="0">
      <selection activeCell="B4" sqref="B4:I4"/>
    </sheetView>
  </sheetViews>
  <sheetFormatPr defaultRowHeight="13.5"/>
  <cols>
    <col min="1" max="1" width="15" style="1" bestFit="1" customWidth="1"/>
    <col min="2" max="2" width="12.375" style="1" customWidth="1"/>
    <col min="3" max="9" width="11.625" style="1" customWidth="1"/>
    <col min="10" max="12" width="9" style="1"/>
    <col min="13" max="13" width="3.125" style="1" customWidth="1"/>
    <col min="14" max="14" width="10.625" style="1" customWidth="1"/>
    <col min="15" max="16384" width="9" style="1"/>
  </cols>
  <sheetData>
    <row r="2" spans="1:15" ht="9.9499999999999993" customHeight="1">
      <c r="B2" s="15"/>
      <c r="C2" s="45"/>
      <c r="D2" s="45"/>
      <c r="E2" s="45"/>
      <c r="F2" s="45"/>
      <c r="G2" s="46"/>
      <c r="H2" s="46"/>
      <c r="I2" s="7"/>
      <c r="J2" s="14"/>
      <c r="L2" s="12"/>
      <c r="M2" s="12"/>
      <c r="N2" s="5"/>
      <c r="O2" s="48"/>
    </row>
    <row r="3" spans="1:15" ht="9.9499999999999993" customHeight="1">
      <c r="B3" s="15"/>
      <c r="C3" s="45"/>
      <c r="D3" s="45"/>
      <c r="E3" s="45"/>
      <c r="F3" s="45"/>
      <c r="G3" s="45"/>
      <c r="H3" s="45"/>
      <c r="I3" s="7"/>
      <c r="J3" s="14"/>
      <c r="L3" s="12"/>
      <c r="M3" s="12"/>
      <c r="N3" s="12"/>
    </row>
    <row r="4" spans="1:15" ht="28.5" customHeight="1">
      <c r="A4" s="21"/>
      <c r="B4" s="484" t="s">
        <v>493</v>
      </c>
      <c r="C4" s="484"/>
      <c r="D4" s="484"/>
      <c r="E4" s="484"/>
      <c r="F4" s="484"/>
      <c r="G4" s="484"/>
      <c r="H4" s="484"/>
      <c r="I4" s="484"/>
      <c r="J4" s="12"/>
      <c r="K4" s="12"/>
      <c r="L4" s="12"/>
      <c r="M4" s="48"/>
    </row>
    <row r="5" spans="1:15" ht="19.5" customHeight="1" thickBot="1">
      <c r="B5" s="192"/>
      <c r="C5" s="196"/>
      <c r="D5" s="196"/>
      <c r="E5" s="196"/>
      <c r="F5" s="196"/>
      <c r="G5" s="544" t="s">
        <v>195</v>
      </c>
      <c r="H5" s="544"/>
      <c r="I5" s="544"/>
      <c r="J5" s="12"/>
      <c r="K5" s="12"/>
      <c r="L5" s="12"/>
      <c r="M5" s="48"/>
    </row>
    <row r="6" spans="1:15" ht="24" customHeight="1">
      <c r="B6" s="490" t="s">
        <v>81</v>
      </c>
      <c r="C6" s="490"/>
      <c r="D6" s="490"/>
      <c r="E6" s="550"/>
      <c r="F6" s="293" t="s">
        <v>494</v>
      </c>
      <c r="G6" s="293">
        <v>26</v>
      </c>
      <c r="H6" s="293">
        <v>27</v>
      </c>
      <c r="I6" s="294">
        <v>28</v>
      </c>
      <c r="J6" s="12"/>
      <c r="K6" s="12"/>
      <c r="L6" s="5"/>
    </row>
    <row r="7" spans="1:15" ht="24" customHeight="1">
      <c r="B7" s="545" t="s">
        <v>82</v>
      </c>
      <c r="C7" s="545"/>
      <c r="D7" s="545"/>
      <c r="E7" s="504"/>
      <c r="F7" s="295">
        <v>44667</v>
      </c>
      <c r="G7" s="295">
        <v>46075</v>
      </c>
      <c r="H7" s="295">
        <v>47132</v>
      </c>
      <c r="I7" s="295">
        <v>43102</v>
      </c>
      <c r="J7" s="5"/>
      <c r="K7" s="5"/>
      <c r="L7" s="5"/>
    </row>
    <row r="8" spans="1:15" ht="24" customHeight="1">
      <c r="B8" s="156"/>
      <c r="C8" s="241"/>
      <c r="D8" s="548" t="s">
        <v>224</v>
      </c>
      <c r="E8" s="549"/>
      <c r="F8" s="151">
        <v>36155</v>
      </c>
      <c r="G8" s="151">
        <v>37457</v>
      </c>
      <c r="H8" s="151">
        <v>39692</v>
      </c>
      <c r="I8" s="151">
        <v>37266</v>
      </c>
      <c r="J8" s="12"/>
      <c r="K8" s="12"/>
      <c r="L8" s="5"/>
    </row>
    <row r="9" spans="1:15" ht="24" customHeight="1">
      <c r="B9" s="156"/>
      <c r="C9" s="241"/>
      <c r="D9" s="548" t="s">
        <v>495</v>
      </c>
      <c r="E9" s="549"/>
      <c r="F9" s="151">
        <v>8512</v>
      </c>
      <c r="G9" s="151">
        <v>8618</v>
      </c>
      <c r="H9" s="151">
        <v>7440</v>
      </c>
      <c r="I9" s="151">
        <v>5836</v>
      </c>
      <c r="J9" s="12"/>
      <c r="K9" s="12"/>
      <c r="L9" s="12"/>
    </row>
    <row r="10" spans="1:15" ht="24" customHeight="1">
      <c r="B10" s="545" t="s">
        <v>83</v>
      </c>
      <c r="C10" s="545"/>
      <c r="D10" s="545"/>
      <c r="E10" s="504"/>
      <c r="F10" s="151">
        <v>227926</v>
      </c>
      <c r="G10" s="151">
        <v>224201</v>
      </c>
      <c r="H10" s="151">
        <v>221703</v>
      </c>
      <c r="I10" s="151">
        <v>222179</v>
      </c>
      <c r="J10" s="12"/>
      <c r="K10" s="12"/>
    </row>
    <row r="11" spans="1:15" ht="24" customHeight="1" thickBot="1">
      <c r="B11" s="546" t="s">
        <v>496</v>
      </c>
      <c r="C11" s="546"/>
      <c r="D11" s="546"/>
      <c r="E11" s="547"/>
      <c r="F11" s="296">
        <v>69.099999999999994</v>
      </c>
      <c r="G11" s="296">
        <v>67.7</v>
      </c>
      <c r="H11" s="296">
        <v>66.599999999999994</v>
      </c>
      <c r="I11" s="296">
        <v>66.5</v>
      </c>
      <c r="J11" s="12"/>
      <c r="K11" s="12"/>
      <c r="L11" s="48"/>
    </row>
    <row r="12" spans="1:15" ht="16.5" customHeight="1">
      <c r="B12" s="156" t="s">
        <v>205</v>
      </c>
      <c r="C12" s="156"/>
      <c r="D12" s="156"/>
      <c r="E12" s="156"/>
      <c r="F12" s="156"/>
      <c r="G12" s="156"/>
      <c r="H12" s="297"/>
      <c r="I12" s="298"/>
      <c r="J12" s="12"/>
      <c r="K12" s="5"/>
    </row>
    <row r="13" spans="1:15" ht="9.9499999999999993" customHeight="1">
      <c r="B13" s="15"/>
      <c r="C13" s="45"/>
      <c r="D13" s="45"/>
      <c r="E13" s="45"/>
      <c r="F13" s="45"/>
      <c r="G13" s="45"/>
      <c r="H13" s="45"/>
      <c r="I13" s="7"/>
      <c r="J13" s="7"/>
      <c r="L13" s="12"/>
      <c r="M13" s="12"/>
      <c r="N13" s="12"/>
    </row>
    <row r="14" spans="1:15" ht="9.9499999999999993" customHeight="1">
      <c r="B14" s="15"/>
      <c r="C14" s="45"/>
      <c r="D14" s="45"/>
      <c r="E14" s="45"/>
      <c r="F14" s="46"/>
      <c r="G14" s="46"/>
      <c r="H14" s="46"/>
      <c r="I14" s="15"/>
      <c r="J14" s="15"/>
      <c r="L14" s="12"/>
      <c r="M14" s="12"/>
      <c r="N14" s="5"/>
    </row>
    <row r="15" spans="1:15" ht="9.9499999999999993" customHeight="1">
      <c r="B15" s="15"/>
      <c r="C15" s="45"/>
      <c r="D15" s="45"/>
      <c r="E15" s="46"/>
      <c r="F15" s="45"/>
      <c r="G15" s="46"/>
      <c r="H15" s="46"/>
      <c r="I15" s="14"/>
      <c r="J15" s="14"/>
      <c r="L15" s="12"/>
      <c r="M15" s="12"/>
      <c r="N15" s="12"/>
    </row>
    <row r="16" spans="1:15" ht="9.9499999999999993" customHeight="1">
      <c r="B16" s="15"/>
      <c r="C16" s="45"/>
      <c r="D16" s="45"/>
      <c r="E16" s="45"/>
      <c r="F16" s="46"/>
      <c r="G16" s="46"/>
      <c r="H16" s="46"/>
      <c r="I16" s="15"/>
      <c r="J16" s="15"/>
      <c r="L16" s="5"/>
      <c r="M16" s="5"/>
      <c r="N16" s="5"/>
      <c r="O16" s="48"/>
    </row>
    <row r="17" spans="2:15" ht="9.9499999999999993" customHeight="1">
      <c r="B17" s="15"/>
      <c r="C17" s="45"/>
      <c r="D17" s="45"/>
      <c r="E17" s="46"/>
      <c r="F17" s="46"/>
      <c r="G17" s="46"/>
      <c r="H17" s="46"/>
      <c r="I17" s="15"/>
      <c r="J17" s="15"/>
      <c r="L17" s="12"/>
      <c r="M17" s="12"/>
      <c r="N17" s="12"/>
      <c r="O17" s="48"/>
    </row>
    <row r="18" spans="2:15" ht="9.9499999999999993" customHeight="1">
      <c r="B18" s="15"/>
      <c r="C18" s="45"/>
      <c r="D18" s="45"/>
      <c r="E18" s="46"/>
      <c r="F18" s="45"/>
      <c r="G18" s="45"/>
      <c r="H18" s="45"/>
      <c r="O18" s="48"/>
    </row>
    <row r="19" spans="2:15" ht="9.9499999999999993" customHeight="1">
      <c r="B19" s="15"/>
      <c r="C19" s="45"/>
      <c r="D19" s="45"/>
      <c r="E19" s="45"/>
      <c r="F19" s="45"/>
      <c r="G19" s="45"/>
      <c r="H19" s="45"/>
      <c r="I19" s="12"/>
    </row>
    <row r="20" spans="2:15" ht="9.9499999999999993" customHeight="1">
      <c r="B20" s="15"/>
      <c r="C20" s="11"/>
      <c r="D20" s="11"/>
      <c r="E20" s="11"/>
      <c r="F20" s="11"/>
      <c r="G20" s="11"/>
      <c r="H20" s="11"/>
      <c r="I20" s="12"/>
      <c r="L20" s="48"/>
      <c r="M20" s="11"/>
      <c r="O20" s="48"/>
    </row>
    <row r="21" spans="2:15" ht="9.9499999999999993" customHeight="1">
      <c r="B21" s="15"/>
      <c r="C21" s="45"/>
      <c r="D21" s="45"/>
      <c r="E21" s="45"/>
      <c r="F21" s="45"/>
      <c r="G21" s="46"/>
      <c r="H21" s="46"/>
      <c r="I21" s="12"/>
      <c r="M21" s="11"/>
      <c r="O21" s="48"/>
    </row>
    <row r="22" spans="2:15" ht="9.9499999999999993" customHeight="1">
      <c r="B22" s="15"/>
      <c r="C22" s="45"/>
      <c r="D22" s="45"/>
      <c r="E22" s="46"/>
      <c r="F22" s="46"/>
      <c r="G22" s="46"/>
      <c r="H22" s="46"/>
      <c r="I22" s="12"/>
      <c r="O22" s="11"/>
    </row>
    <row r="23" spans="2:15" ht="9.9499999999999993" customHeight="1">
      <c r="B23" s="15"/>
      <c r="C23" s="45"/>
      <c r="D23" s="45"/>
      <c r="E23" s="46"/>
      <c r="F23" s="46"/>
      <c r="G23" s="46"/>
      <c r="H23" s="46"/>
      <c r="I23" s="12"/>
      <c r="O23" s="11"/>
    </row>
    <row r="24" spans="2:15" ht="9.9499999999999993" customHeight="1">
      <c r="B24" s="15"/>
      <c r="C24" s="45"/>
      <c r="D24" s="11"/>
      <c r="E24" s="46"/>
      <c r="F24" s="46"/>
      <c r="G24" s="46"/>
      <c r="H24" s="46"/>
      <c r="L24" s="48"/>
      <c r="O24" s="48"/>
    </row>
    <row r="25" spans="2:15" ht="9.9499999999999993" customHeight="1">
      <c r="B25" s="15"/>
      <c r="C25" s="45"/>
      <c r="D25" s="45"/>
      <c r="E25" s="45"/>
      <c r="F25" s="45"/>
      <c r="G25" s="45"/>
      <c r="H25" s="45"/>
      <c r="I25" s="12"/>
    </row>
    <row r="26" spans="2:15" ht="9.9499999999999993" customHeight="1">
      <c r="B26" s="15"/>
      <c r="C26" s="45"/>
      <c r="D26" s="45"/>
      <c r="E26" s="46"/>
      <c r="F26" s="46"/>
      <c r="G26" s="46"/>
      <c r="H26" s="46"/>
      <c r="I26" s="12"/>
      <c r="L26" s="48"/>
      <c r="O26" s="48"/>
    </row>
    <row r="27" spans="2:15" ht="9.9499999999999993" customHeight="1">
      <c r="B27" s="15"/>
      <c r="C27" s="45"/>
      <c r="D27" s="45"/>
      <c r="E27" s="45"/>
      <c r="F27" s="45"/>
      <c r="G27" s="45"/>
      <c r="H27" s="45"/>
      <c r="I27" s="12"/>
      <c r="L27" s="48"/>
      <c r="O27" s="48"/>
    </row>
    <row r="28" spans="2:15" ht="9.9499999999999993" customHeight="1">
      <c r="B28" s="15"/>
      <c r="C28" s="11"/>
      <c r="D28" s="11"/>
      <c r="E28" s="11"/>
      <c r="F28" s="11"/>
      <c r="G28" s="11"/>
      <c r="H28" s="11"/>
      <c r="I28" s="12"/>
      <c r="L28" s="11"/>
      <c r="O28" s="48"/>
    </row>
    <row r="29" spans="2:15" ht="9.9499999999999993" customHeight="1">
      <c r="B29" s="15"/>
      <c r="C29" s="45"/>
      <c r="D29" s="45"/>
      <c r="E29" s="46"/>
      <c r="F29" s="46"/>
      <c r="G29" s="46"/>
      <c r="H29" s="46"/>
      <c r="I29" s="12"/>
      <c r="O29" s="48"/>
    </row>
    <row r="30" spans="2:15" ht="9.9499999999999993" customHeight="1">
      <c r="B30" s="15"/>
      <c r="C30" s="45"/>
      <c r="D30" s="45"/>
      <c r="E30" s="46"/>
      <c r="F30" s="46"/>
      <c r="G30" s="46"/>
      <c r="H30" s="46"/>
      <c r="I30" s="12"/>
      <c r="O30" s="11"/>
    </row>
    <row r="31" spans="2:15" ht="9.9499999999999993" customHeight="1">
      <c r="B31" s="15"/>
      <c r="C31" s="45"/>
      <c r="D31" s="45"/>
      <c r="E31" s="46"/>
      <c r="F31" s="46"/>
      <c r="G31" s="46"/>
      <c r="H31" s="46"/>
      <c r="I31" s="12"/>
    </row>
    <row r="32" spans="2:15" ht="9.9499999999999993" customHeight="1">
      <c r="B32" s="15"/>
      <c r="C32" s="45"/>
      <c r="D32" s="45"/>
      <c r="E32" s="46"/>
      <c r="F32" s="46"/>
      <c r="G32" s="46"/>
      <c r="H32" s="46"/>
      <c r="I32" s="12"/>
    </row>
    <row r="33" spans="2:15" ht="9.9499999999999993" customHeight="1">
      <c r="B33" s="15"/>
      <c r="C33" s="45"/>
      <c r="D33" s="11"/>
      <c r="E33" s="45"/>
      <c r="F33" s="45"/>
      <c r="G33" s="46"/>
      <c r="H33" s="46"/>
      <c r="I33" s="12"/>
      <c r="O33" s="48"/>
    </row>
    <row r="34" spans="2:15" ht="9.9499999999999993" customHeight="1">
      <c r="B34" s="15"/>
      <c r="C34" s="45"/>
      <c r="D34" s="45"/>
      <c r="E34" s="45"/>
      <c r="F34" s="45"/>
      <c r="G34" s="45"/>
      <c r="H34" s="45"/>
      <c r="I34" s="12"/>
      <c r="M34" s="48"/>
    </row>
    <row r="35" spans="2:15" ht="9.9499999999999993" customHeight="1">
      <c r="B35" s="15"/>
      <c r="C35" s="45"/>
      <c r="D35" s="45"/>
      <c r="E35" s="45"/>
      <c r="F35" s="45"/>
      <c r="G35" s="46"/>
      <c r="H35" s="46"/>
      <c r="I35" s="12"/>
      <c r="M35" s="11"/>
      <c r="O35" s="48"/>
    </row>
    <row r="36" spans="2:15" ht="9.9499999999999993" customHeight="1">
      <c r="B36" s="15"/>
      <c r="C36" s="45"/>
      <c r="D36" s="45"/>
      <c r="E36" s="45"/>
      <c r="F36" s="45"/>
      <c r="G36" s="45"/>
      <c r="H36" s="45"/>
      <c r="I36" s="12"/>
      <c r="O36" s="48"/>
    </row>
    <row r="37" spans="2:15" ht="9.9499999999999993" customHeight="1">
      <c r="B37" s="15"/>
      <c r="C37" s="45"/>
      <c r="D37" s="45"/>
      <c r="E37" s="46"/>
      <c r="F37" s="46"/>
      <c r="G37" s="46"/>
      <c r="H37" s="46"/>
      <c r="I37" s="12"/>
    </row>
    <row r="38" spans="2:15" ht="9.9499999999999993" customHeight="1">
      <c r="B38" s="15"/>
      <c r="C38" s="45"/>
      <c r="D38" s="45"/>
      <c r="E38" s="46"/>
      <c r="F38" s="46"/>
      <c r="G38" s="46"/>
      <c r="H38" s="46"/>
      <c r="O38" s="48"/>
    </row>
    <row r="39" spans="2:15" ht="9.9499999999999993" customHeight="1">
      <c r="B39" s="20"/>
      <c r="C39" s="20"/>
      <c r="D39" s="20"/>
      <c r="E39" s="45"/>
      <c r="F39" s="45"/>
      <c r="G39" s="45"/>
      <c r="H39" s="45"/>
    </row>
    <row r="40" spans="2:15" ht="9.9499999999999993" customHeight="1">
      <c r="B40" s="20"/>
      <c r="C40" s="20"/>
      <c r="D40" s="20"/>
      <c r="E40" s="45"/>
      <c r="F40" s="45"/>
      <c r="G40" s="45"/>
      <c r="H40" s="45"/>
    </row>
    <row r="41" spans="2:15" ht="9.9499999999999993" customHeight="1"/>
    <row r="42" spans="2:15" ht="9.9499999999999993" customHeight="1"/>
    <row r="43" spans="2:15" ht="9.9499999999999993" customHeight="1"/>
    <row r="44" spans="2:15" ht="9.9499999999999993" customHeight="1"/>
    <row r="45" spans="2:15" ht="9.9499999999999993" customHeight="1"/>
    <row r="46" spans="2:15" ht="9.9499999999999993" customHeight="1"/>
    <row r="47" spans="2:15" ht="9.9499999999999993" customHeight="1"/>
    <row r="48" spans="2:15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</sheetData>
  <mergeCells count="8">
    <mergeCell ref="G5:I5"/>
    <mergeCell ref="B7:E7"/>
    <mergeCell ref="B10:E10"/>
    <mergeCell ref="B4:I4"/>
    <mergeCell ref="B11:E11"/>
    <mergeCell ref="D8:E8"/>
    <mergeCell ref="D9:E9"/>
    <mergeCell ref="B6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view="pageBreakPreview" zoomScaleNormal="100" zoomScaleSheetLayoutView="100" workbookViewId="0">
      <selection activeCell="B2" sqref="B2:K2"/>
    </sheetView>
  </sheetViews>
  <sheetFormatPr defaultRowHeight="13.5"/>
  <cols>
    <col min="1" max="1" width="9" style="57"/>
    <col min="2" max="2" width="11.625" style="57" customWidth="1"/>
    <col min="3" max="3" width="10.125" style="57" customWidth="1"/>
    <col min="4" max="4" width="8.375" style="57" customWidth="1"/>
    <col min="5" max="6" width="9.5" style="57" bestFit="1" customWidth="1"/>
    <col min="7" max="7" width="8.375" style="57" customWidth="1"/>
    <col min="8" max="9" width="9.5" style="57" bestFit="1" customWidth="1"/>
    <col min="10" max="10" width="8.375" style="57" customWidth="1"/>
    <col min="11" max="11" width="9" style="57"/>
    <col min="12" max="12" width="0.375" style="57" customWidth="1"/>
    <col min="13" max="23" width="8.5" style="57" customWidth="1"/>
    <col min="24" max="257" width="9" style="57"/>
    <col min="258" max="258" width="11.625" style="57" customWidth="1"/>
    <col min="259" max="259" width="10.125" style="57" customWidth="1"/>
    <col min="260" max="260" width="8.375" style="57" customWidth="1"/>
    <col min="261" max="262" width="9.5" style="57" bestFit="1" customWidth="1"/>
    <col min="263" max="263" width="8.375" style="57" customWidth="1"/>
    <col min="264" max="265" width="9.5" style="57" bestFit="1" customWidth="1"/>
    <col min="266" max="266" width="8.375" style="57" customWidth="1"/>
    <col min="267" max="267" width="9" style="57"/>
    <col min="268" max="268" width="0.375" style="57" customWidth="1"/>
    <col min="269" max="279" width="8.5" style="57" customWidth="1"/>
    <col min="280" max="513" width="9" style="57"/>
    <col min="514" max="514" width="11.625" style="57" customWidth="1"/>
    <col min="515" max="515" width="10.125" style="57" customWidth="1"/>
    <col min="516" max="516" width="8.375" style="57" customWidth="1"/>
    <col min="517" max="518" width="9.5" style="57" bestFit="1" customWidth="1"/>
    <col min="519" max="519" width="8.375" style="57" customWidth="1"/>
    <col min="520" max="521" width="9.5" style="57" bestFit="1" customWidth="1"/>
    <col min="522" max="522" width="8.375" style="57" customWidth="1"/>
    <col min="523" max="523" width="9" style="57"/>
    <col min="524" max="524" width="0.375" style="57" customWidth="1"/>
    <col min="525" max="535" width="8.5" style="57" customWidth="1"/>
    <col min="536" max="769" width="9" style="57"/>
    <col min="770" max="770" width="11.625" style="57" customWidth="1"/>
    <col min="771" max="771" width="10.125" style="57" customWidth="1"/>
    <col min="772" max="772" width="8.375" style="57" customWidth="1"/>
    <col min="773" max="774" width="9.5" style="57" bestFit="1" customWidth="1"/>
    <col min="775" max="775" width="8.375" style="57" customWidth="1"/>
    <col min="776" max="777" width="9.5" style="57" bestFit="1" customWidth="1"/>
    <col min="778" max="778" width="8.375" style="57" customWidth="1"/>
    <col min="779" max="779" width="9" style="57"/>
    <col min="780" max="780" width="0.375" style="57" customWidth="1"/>
    <col min="781" max="791" width="8.5" style="57" customWidth="1"/>
    <col min="792" max="1025" width="9" style="57"/>
    <col min="1026" max="1026" width="11.625" style="57" customWidth="1"/>
    <col min="1027" max="1027" width="10.125" style="57" customWidth="1"/>
    <col min="1028" max="1028" width="8.375" style="57" customWidth="1"/>
    <col min="1029" max="1030" width="9.5" style="57" bestFit="1" customWidth="1"/>
    <col min="1031" max="1031" width="8.375" style="57" customWidth="1"/>
    <col min="1032" max="1033" width="9.5" style="57" bestFit="1" customWidth="1"/>
    <col min="1034" max="1034" width="8.375" style="57" customWidth="1"/>
    <col min="1035" max="1035" width="9" style="57"/>
    <col min="1036" max="1036" width="0.375" style="57" customWidth="1"/>
    <col min="1037" max="1047" width="8.5" style="57" customWidth="1"/>
    <col min="1048" max="1281" width="9" style="57"/>
    <col min="1282" max="1282" width="11.625" style="57" customWidth="1"/>
    <col min="1283" max="1283" width="10.125" style="57" customWidth="1"/>
    <col min="1284" max="1284" width="8.375" style="57" customWidth="1"/>
    <col min="1285" max="1286" width="9.5" style="57" bestFit="1" customWidth="1"/>
    <col min="1287" max="1287" width="8.375" style="57" customWidth="1"/>
    <col min="1288" max="1289" width="9.5" style="57" bestFit="1" customWidth="1"/>
    <col min="1290" max="1290" width="8.375" style="57" customWidth="1"/>
    <col min="1291" max="1291" width="9" style="57"/>
    <col min="1292" max="1292" width="0.375" style="57" customWidth="1"/>
    <col min="1293" max="1303" width="8.5" style="57" customWidth="1"/>
    <col min="1304" max="1537" width="9" style="57"/>
    <col min="1538" max="1538" width="11.625" style="57" customWidth="1"/>
    <col min="1539" max="1539" width="10.125" style="57" customWidth="1"/>
    <col min="1540" max="1540" width="8.375" style="57" customWidth="1"/>
    <col min="1541" max="1542" width="9.5" style="57" bestFit="1" customWidth="1"/>
    <col min="1543" max="1543" width="8.375" style="57" customWidth="1"/>
    <col min="1544" max="1545" width="9.5" style="57" bestFit="1" customWidth="1"/>
    <col min="1546" max="1546" width="8.375" style="57" customWidth="1"/>
    <col min="1547" max="1547" width="9" style="57"/>
    <col min="1548" max="1548" width="0.375" style="57" customWidth="1"/>
    <col min="1549" max="1559" width="8.5" style="57" customWidth="1"/>
    <col min="1560" max="1793" width="9" style="57"/>
    <col min="1794" max="1794" width="11.625" style="57" customWidth="1"/>
    <col min="1795" max="1795" width="10.125" style="57" customWidth="1"/>
    <col min="1796" max="1796" width="8.375" style="57" customWidth="1"/>
    <col min="1797" max="1798" width="9.5" style="57" bestFit="1" customWidth="1"/>
    <col min="1799" max="1799" width="8.375" style="57" customWidth="1"/>
    <col min="1800" max="1801" width="9.5" style="57" bestFit="1" customWidth="1"/>
    <col min="1802" max="1802" width="8.375" style="57" customWidth="1"/>
    <col min="1803" max="1803" width="9" style="57"/>
    <col min="1804" max="1804" width="0.375" style="57" customWidth="1"/>
    <col min="1805" max="1815" width="8.5" style="57" customWidth="1"/>
    <col min="1816" max="2049" width="9" style="57"/>
    <col min="2050" max="2050" width="11.625" style="57" customWidth="1"/>
    <col min="2051" max="2051" width="10.125" style="57" customWidth="1"/>
    <col min="2052" max="2052" width="8.375" style="57" customWidth="1"/>
    <col min="2053" max="2054" width="9.5" style="57" bestFit="1" customWidth="1"/>
    <col min="2055" max="2055" width="8.375" style="57" customWidth="1"/>
    <col min="2056" max="2057" width="9.5" style="57" bestFit="1" customWidth="1"/>
    <col min="2058" max="2058" width="8.375" style="57" customWidth="1"/>
    <col min="2059" max="2059" width="9" style="57"/>
    <col min="2060" max="2060" width="0.375" style="57" customWidth="1"/>
    <col min="2061" max="2071" width="8.5" style="57" customWidth="1"/>
    <col min="2072" max="2305" width="9" style="57"/>
    <col min="2306" max="2306" width="11.625" style="57" customWidth="1"/>
    <col min="2307" max="2307" width="10.125" style="57" customWidth="1"/>
    <col min="2308" max="2308" width="8.375" style="57" customWidth="1"/>
    <col min="2309" max="2310" width="9.5" style="57" bestFit="1" customWidth="1"/>
    <col min="2311" max="2311" width="8.375" style="57" customWidth="1"/>
    <col min="2312" max="2313" width="9.5" style="57" bestFit="1" customWidth="1"/>
    <col min="2314" max="2314" width="8.375" style="57" customWidth="1"/>
    <col min="2315" max="2315" width="9" style="57"/>
    <col min="2316" max="2316" width="0.375" style="57" customWidth="1"/>
    <col min="2317" max="2327" width="8.5" style="57" customWidth="1"/>
    <col min="2328" max="2561" width="9" style="57"/>
    <col min="2562" max="2562" width="11.625" style="57" customWidth="1"/>
    <col min="2563" max="2563" width="10.125" style="57" customWidth="1"/>
    <col min="2564" max="2564" width="8.375" style="57" customWidth="1"/>
    <col min="2565" max="2566" width="9.5" style="57" bestFit="1" customWidth="1"/>
    <col min="2567" max="2567" width="8.375" style="57" customWidth="1"/>
    <col min="2568" max="2569" width="9.5" style="57" bestFit="1" customWidth="1"/>
    <col min="2570" max="2570" width="8.375" style="57" customWidth="1"/>
    <col min="2571" max="2571" width="9" style="57"/>
    <col min="2572" max="2572" width="0.375" style="57" customWidth="1"/>
    <col min="2573" max="2583" width="8.5" style="57" customWidth="1"/>
    <col min="2584" max="2817" width="9" style="57"/>
    <col min="2818" max="2818" width="11.625" style="57" customWidth="1"/>
    <col min="2819" max="2819" width="10.125" style="57" customWidth="1"/>
    <col min="2820" max="2820" width="8.375" style="57" customWidth="1"/>
    <col min="2821" max="2822" width="9.5" style="57" bestFit="1" customWidth="1"/>
    <col min="2823" max="2823" width="8.375" style="57" customWidth="1"/>
    <col min="2824" max="2825" width="9.5" style="57" bestFit="1" customWidth="1"/>
    <col min="2826" max="2826" width="8.375" style="57" customWidth="1"/>
    <col min="2827" max="2827" width="9" style="57"/>
    <col min="2828" max="2828" width="0.375" style="57" customWidth="1"/>
    <col min="2829" max="2839" width="8.5" style="57" customWidth="1"/>
    <col min="2840" max="3073" width="9" style="57"/>
    <col min="3074" max="3074" width="11.625" style="57" customWidth="1"/>
    <col min="3075" max="3075" width="10.125" style="57" customWidth="1"/>
    <col min="3076" max="3076" width="8.375" style="57" customWidth="1"/>
    <col min="3077" max="3078" width="9.5" style="57" bestFit="1" customWidth="1"/>
    <col min="3079" max="3079" width="8.375" style="57" customWidth="1"/>
    <col min="3080" max="3081" width="9.5" style="57" bestFit="1" customWidth="1"/>
    <col min="3082" max="3082" width="8.375" style="57" customWidth="1"/>
    <col min="3083" max="3083" width="9" style="57"/>
    <col min="3084" max="3084" width="0.375" style="57" customWidth="1"/>
    <col min="3085" max="3095" width="8.5" style="57" customWidth="1"/>
    <col min="3096" max="3329" width="9" style="57"/>
    <col min="3330" max="3330" width="11.625" style="57" customWidth="1"/>
    <col min="3331" max="3331" width="10.125" style="57" customWidth="1"/>
    <col min="3332" max="3332" width="8.375" style="57" customWidth="1"/>
    <col min="3333" max="3334" width="9.5" style="57" bestFit="1" customWidth="1"/>
    <col min="3335" max="3335" width="8.375" style="57" customWidth="1"/>
    <col min="3336" max="3337" width="9.5" style="57" bestFit="1" customWidth="1"/>
    <col min="3338" max="3338" width="8.375" style="57" customWidth="1"/>
    <col min="3339" max="3339" width="9" style="57"/>
    <col min="3340" max="3340" width="0.375" style="57" customWidth="1"/>
    <col min="3341" max="3351" width="8.5" style="57" customWidth="1"/>
    <col min="3352" max="3585" width="9" style="57"/>
    <col min="3586" max="3586" width="11.625" style="57" customWidth="1"/>
    <col min="3587" max="3587" width="10.125" style="57" customWidth="1"/>
    <col min="3588" max="3588" width="8.375" style="57" customWidth="1"/>
    <col min="3589" max="3590" width="9.5" style="57" bestFit="1" customWidth="1"/>
    <col min="3591" max="3591" width="8.375" style="57" customWidth="1"/>
    <col min="3592" max="3593" width="9.5" style="57" bestFit="1" customWidth="1"/>
    <col min="3594" max="3594" width="8.375" style="57" customWidth="1"/>
    <col min="3595" max="3595" width="9" style="57"/>
    <col min="3596" max="3596" width="0.375" style="57" customWidth="1"/>
    <col min="3597" max="3607" width="8.5" style="57" customWidth="1"/>
    <col min="3608" max="3841" width="9" style="57"/>
    <col min="3842" max="3842" width="11.625" style="57" customWidth="1"/>
    <col min="3843" max="3843" width="10.125" style="57" customWidth="1"/>
    <col min="3844" max="3844" width="8.375" style="57" customWidth="1"/>
    <col min="3845" max="3846" width="9.5" style="57" bestFit="1" customWidth="1"/>
    <col min="3847" max="3847" width="8.375" style="57" customWidth="1"/>
    <col min="3848" max="3849" width="9.5" style="57" bestFit="1" customWidth="1"/>
    <col min="3850" max="3850" width="8.375" style="57" customWidth="1"/>
    <col min="3851" max="3851" width="9" style="57"/>
    <col min="3852" max="3852" width="0.375" style="57" customWidth="1"/>
    <col min="3853" max="3863" width="8.5" style="57" customWidth="1"/>
    <col min="3864" max="4097" width="9" style="57"/>
    <col min="4098" max="4098" width="11.625" style="57" customWidth="1"/>
    <col min="4099" max="4099" width="10.125" style="57" customWidth="1"/>
    <col min="4100" max="4100" width="8.375" style="57" customWidth="1"/>
    <col min="4101" max="4102" width="9.5" style="57" bestFit="1" customWidth="1"/>
    <col min="4103" max="4103" width="8.375" style="57" customWidth="1"/>
    <col min="4104" max="4105" width="9.5" style="57" bestFit="1" customWidth="1"/>
    <col min="4106" max="4106" width="8.375" style="57" customWidth="1"/>
    <col min="4107" max="4107" width="9" style="57"/>
    <col min="4108" max="4108" width="0.375" style="57" customWidth="1"/>
    <col min="4109" max="4119" width="8.5" style="57" customWidth="1"/>
    <col min="4120" max="4353" width="9" style="57"/>
    <col min="4354" max="4354" width="11.625" style="57" customWidth="1"/>
    <col min="4355" max="4355" width="10.125" style="57" customWidth="1"/>
    <col min="4356" max="4356" width="8.375" style="57" customWidth="1"/>
    <col min="4357" max="4358" width="9.5" style="57" bestFit="1" customWidth="1"/>
    <col min="4359" max="4359" width="8.375" style="57" customWidth="1"/>
    <col min="4360" max="4361" width="9.5" style="57" bestFit="1" customWidth="1"/>
    <col min="4362" max="4362" width="8.375" style="57" customWidth="1"/>
    <col min="4363" max="4363" width="9" style="57"/>
    <col min="4364" max="4364" width="0.375" style="57" customWidth="1"/>
    <col min="4365" max="4375" width="8.5" style="57" customWidth="1"/>
    <col min="4376" max="4609" width="9" style="57"/>
    <col min="4610" max="4610" width="11.625" style="57" customWidth="1"/>
    <col min="4611" max="4611" width="10.125" style="57" customWidth="1"/>
    <col min="4612" max="4612" width="8.375" style="57" customWidth="1"/>
    <col min="4613" max="4614" width="9.5" style="57" bestFit="1" customWidth="1"/>
    <col min="4615" max="4615" width="8.375" style="57" customWidth="1"/>
    <col min="4616" max="4617" width="9.5" style="57" bestFit="1" customWidth="1"/>
    <col min="4618" max="4618" width="8.375" style="57" customWidth="1"/>
    <col min="4619" max="4619" width="9" style="57"/>
    <col min="4620" max="4620" width="0.375" style="57" customWidth="1"/>
    <col min="4621" max="4631" width="8.5" style="57" customWidth="1"/>
    <col min="4632" max="4865" width="9" style="57"/>
    <col min="4866" max="4866" width="11.625" style="57" customWidth="1"/>
    <col min="4867" max="4867" width="10.125" style="57" customWidth="1"/>
    <col min="4868" max="4868" width="8.375" style="57" customWidth="1"/>
    <col min="4869" max="4870" width="9.5" style="57" bestFit="1" customWidth="1"/>
    <col min="4871" max="4871" width="8.375" style="57" customWidth="1"/>
    <col min="4872" max="4873" width="9.5" style="57" bestFit="1" customWidth="1"/>
    <col min="4874" max="4874" width="8.375" style="57" customWidth="1"/>
    <col min="4875" max="4875" width="9" style="57"/>
    <col min="4876" max="4876" width="0.375" style="57" customWidth="1"/>
    <col min="4877" max="4887" width="8.5" style="57" customWidth="1"/>
    <col min="4888" max="5121" width="9" style="57"/>
    <col min="5122" max="5122" width="11.625" style="57" customWidth="1"/>
    <col min="5123" max="5123" width="10.125" style="57" customWidth="1"/>
    <col min="5124" max="5124" width="8.375" style="57" customWidth="1"/>
    <col min="5125" max="5126" width="9.5" style="57" bestFit="1" customWidth="1"/>
    <col min="5127" max="5127" width="8.375" style="57" customWidth="1"/>
    <col min="5128" max="5129" width="9.5" style="57" bestFit="1" customWidth="1"/>
    <col min="5130" max="5130" width="8.375" style="57" customWidth="1"/>
    <col min="5131" max="5131" width="9" style="57"/>
    <col min="5132" max="5132" width="0.375" style="57" customWidth="1"/>
    <col min="5133" max="5143" width="8.5" style="57" customWidth="1"/>
    <col min="5144" max="5377" width="9" style="57"/>
    <col min="5378" max="5378" width="11.625" style="57" customWidth="1"/>
    <col min="5379" max="5379" width="10.125" style="57" customWidth="1"/>
    <col min="5380" max="5380" width="8.375" style="57" customWidth="1"/>
    <col min="5381" max="5382" width="9.5" style="57" bestFit="1" customWidth="1"/>
    <col min="5383" max="5383" width="8.375" style="57" customWidth="1"/>
    <col min="5384" max="5385" width="9.5" style="57" bestFit="1" customWidth="1"/>
    <col min="5386" max="5386" width="8.375" style="57" customWidth="1"/>
    <col min="5387" max="5387" width="9" style="57"/>
    <col min="5388" max="5388" width="0.375" style="57" customWidth="1"/>
    <col min="5389" max="5399" width="8.5" style="57" customWidth="1"/>
    <col min="5400" max="5633" width="9" style="57"/>
    <col min="5634" max="5634" width="11.625" style="57" customWidth="1"/>
    <col min="5635" max="5635" width="10.125" style="57" customWidth="1"/>
    <col min="5636" max="5636" width="8.375" style="57" customWidth="1"/>
    <col min="5637" max="5638" width="9.5" style="57" bestFit="1" customWidth="1"/>
    <col min="5639" max="5639" width="8.375" style="57" customWidth="1"/>
    <col min="5640" max="5641" width="9.5" style="57" bestFit="1" customWidth="1"/>
    <col min="5642" max="5642" width="8.375" style="57" customWidth="1"/>
    <col min="5643" max="5643" width="9" style="57"/>
    <col min="5644" max="5644" width="0.375" style="57" customWidth="1"/>
    <col min="5645" max="5655" width="8.5" style="57" customWidth="1"/>
    <col min="5656" max="5889" width="9" style="57"/>
    <col min="5890" max="5890" width="11.625" style="57" customWidth="1"/>
    <col min="5891" max="5891" width="10.125" style="57" customWidth="1"/>
    <col min="5892" max="5892" width="8.375" style="57" customWidth="1"/>
    <col min="5893" max="5894" width="9.5" style="57" bestFit="1" customWidth="1"/>
    <col min="5895" max="5895" width="8.375" style="57" customWidth="1"/>
    <col min="5896" max="5897" width="9.5" style="57" bestFit="1" customWidth="1"/>
    <col min="5898" max="5898" width="8.375" style="57" customWidth="1"/>
    <col min="5899" max="5899" width="9" style="57"/>
    <col min="5900" max="5900" width="0.375" style="57" customWidth="1"/>
    <col min="5901" max="5911" width="8.5" style="57" customWidth="1"/>
    <col min="5912" max="6145" width="9" style="57"/>
    <col min="6146" max="6146" width="11.625" style="57" customWidth="1"/>
    <col min="6147" max="6147" width="10.125" style="57" customWidth="1"/>
    <col min="6148" max="6148" width="8.375" style="57" customWidth="1"/>
    <col min="6149" max="6150" width="9.5" style="57" bestFit="1" customWidth="1"/>
    <col min="6151" max="6151" width="8.375" style="57" customWidth="1"/>
    <col min="6152" max="6153" width="9.5" style="57" bestFit="1" customWidth="1"/>
    <col min="6154" max="6154" width="8.375" style="57" customWidth="1"/>
    <col min="6155" max="6155" width="9" style="57"/>
    <col min="6156" max="6156" width="0.375" style="57" customWidth="1"/>
    <col min="6157" max="6167" width="8.5" style="57" customWidth="1"/>
    <col min="6168" max="6401" width="9" style="57"/>
    <col min="6402" max="6402" width="11.625" style="57" customWidth="1"/>
    <col min="6403" max="6403" width="10.125" style="57" customWidth="1"/>
    <col min="6404" max="6404" width="8.375" style="57" customWidth="1"/>
    <col min="6405" max="6406" width="9.5" style="57" bestFit="1" customWidth="1"/>
    <col min="6407" max="6407" width="8.375" style="57" customWidth="1"/>
    <col min="6408" max="6409" width="9.5" style="57" bestFit="1" customWidth="1"/>
    <col min="6410" max="6410" width="8.375" style="57" customWidth="1"/>
    <col min="6411" max="6411" width="9" style="57"/>
    <col min="6412" max="6412" width="0.375" style="57" customWidth="1"/>
    <col min="6413" max="6423" width="8.5" style="57" customWidth="1"/>
    <col min="6424" max="6657" width="9" style="57"/>
    <col min="6658" max="6658" width="11.625" style="57" customWidth="1"/>
    <col min="6659" max="6659" width="10.125" style="57" customWidth="1"/>
    <col min="6660" max="6660" width="8.375" style="57" customWidth="1"/>
    <col min="6661" max="6662" width="9.5" style="57" bestFit="1" customWidth="1"/>
    <col min="6663" max="6663" width="8.375" style="57" customWidth="1"/>
    <col min="6664" max="6665" width="9.5" style="57" bestFit="1" customWidth="1"/>
    <col min="6666" max="6666" width="8.375" style="57" customWidth="1"/>
    <col min="6667" max="6667" width="9" style="57"/>
    <col min="6668" max="6668" width="0.375" style="57" customWidth="1"/>
    <col min="6669" max="6679" width="8.5" style="57" customWidth="1"/>
    <col min="6680" max="6913" width="9" style="57"/>
    <col min="6914" max="6914" width="11.625" style="57" customWidth="1"/>
    <col min="6915" max="6915" width="10.125" style="57" customWidth="1"/>
    <col min="6916" max="6916" width="8.375" style="57" customWidth="1"/>
    <col min="6917" max="6918" width="9.5" style="57" bestFit="1" customWidth="1"/>
    <col min="6919" max="6919" width="8.375" style="57" customWidth="1"/>
    <col min="6920" max="6921" width="9.5" style="57" bestFit="1" customWidth="1"/>
    <col min="6922" max="6922" width="8.375" style="57" customWidth="1"/>
    <col min="6923" max="6923" width="9" style="57"/>
    <col min="6924" max="6924" width="0.375" style="57" customWidth="1"/>
    <col min="6925" max="6935" width="8.5" style="57" customWidth="1"/>
    <col min="6936" max="7169" width="9" style="57"/>
    <col min="7170" max="7170" width="11.625" style="57" customWidth="1"/>
    <col min="7171" max="7171" width="10.125" style="57" customWidth="1"/>
    <col min="7172" max="7172" width="8.375" style="57" customWidth="1"/>
    <col min="7173" max="7174" width="9.5" style="57" bestFit="1" customWidth="1"/>
    <col min="7175" max="7175" width="8.375" style="57" customWidth="1"/>
    <col min="7176" max="7177" width="9.5" style="57" bestFit="1" customWidth="1"/>
    <col min="7178" max="7178" width="8.375" style="57" customWidth="1"/>
    <col min="7179" max="7179" width="9" style="57"/>
    <col min="7180" max="7180" width="0.375" style="57" customWidth="1"/>
    <col min="7181" max="7191" width="8.5" style="57" customWidth="1"/>
    <col min="7192" max="7425" width="9" style="57"/>
    <col min="7426" max="7426" width="11.625" style="57" customWidth="1"/>
    <col min="7427" max="7427" width="10.125" style="57" customWidth="1"/>
    <col min="7428" max="7428" width="8.375" style="57" customWidth="1"/>
    <col min="7429" max="7430" width="9.5" style="57" bestFit="1" customWidth="1"/>
    <col min="7431" max="7431" width="8.375" style="57" customWidth="1"/>
    <col min="7432" max="7433" width="9.5" style="57" bestFit="1" customWidth="1"/>
    <col min="7434" max="7434" width="8.375" style="57" customWidth="1"/>
    <col min="7435" max="7435" width="9" style="57"/>
    <col min="7436" max="7436" width="0.375" style="57" customWidth="1"/>
    <col min="7437" max="7447" width="8.5" style="57" customWidth="1"/>
    <col min="7448" max="7681" width="9" style="57"/>
    <col min="7682" max="7682" width="11.625" style="57" customWidth="1"/>
    <col min="7683" max="7683" width="10.125" style="57" customWidth="1"/>
    <col min="7684" max="7684" width="8.375" style="57" customWidth="1"/>
    <col min="7685" max="7686" width="9.5" style="57" bestFit="1" customWidth="1"/>
    <col min="7687" max="7687" width="8.375" style="57" customWidth="1"/>
    <col min="7688" max="7689" width="9.5" style="57" bestFit="1" customWidth="1"/>
    <col min="7690" max="7690" width="8.375" style="57" customWidth="1"/>
    <col min="7691" max="7691" width="9" style="57"/>
    <col min="7692" max="7692" width="0.375" style="57" customWidth="1"/>
    <col min="7693" max="7703" width="8.5" style="57" customWidth="1"/>
    <col min="7704" max="7937" width="9" style="57"/>
    <col min="7938" max="7938" width="11.625" style="57" customWidth="1"/>
    <col min="7939" max="7939" width="10.125" style="57" customWidth="1"/>
    <col min="7940" max="7940" width="8.375" style="57" customWidth="1"/>
    <col min="7941" max="7942" width="9.5" style="57" bestFit="1" customWidth="1"/>
    <col min="7943" max="7943" width="8.375" style="57" customWidth="1"/>
    <col min="7944" max="7945" width="9.5" style="57" bestFit="1" customWidth="1"/>
    <col min="7946" max="7946" width="8.375" style="57" customWidth="1"/>
    <col min="7947" max="7947" width="9" style="57"/>
    <col min="7948" max="7948" width="0.375" style="57" customWidth="1"/>
    <col min="7949" max="7959" width="8.5" style="57" customWidth="1"/>
    <col min="7960" max="8193" width="9" style="57"/>
    <col min="8194" max="8194" width="11.625" style="57" customWidth="1"/>
    <col min="8195" max="8195" width="10.125" style="57" customWidth="1"/>
    <col min="8196" max="8196" width="8.375" style="57" customWidth="1"/>
    <col min="8197" max="8198" width="9.5" style="57" bestFit="1" customWidth="1"/>
    <col min="8199" max="8199" width="8.375" style="57" customWidth="1"/>
    <col min="8200" max="8201" width="9.5" style="57" bestFit="1" customWidth="1"/>
    <col min="8202" max="8202" width="8.375" style="57" customWidth="1"/>
    <col min="8203" max="8203" width="9" style="57"/>
    <col min="8204" max="8204" width="0.375" style="57" customWidth="1"/>
    <col min="8205" max="8215" width="8.5" style="57" customWidth="1"/>
    <col min="8216" max="8449" width="9" style="57"/>
    <col min="8450" max="8450" width="11.625" style="57" customWidth="1"/>
    <col min="8451" max="8451" width="10.125" style="57" customWidth="1"/>
    <col min="8452" max="8452" width="8.375" style="57" customWidth="1"/>
    <col min="8453" max="8454" width="9.5" style="57" bestFit="1" customWidth="1"/>
    <col min="8455" max="8455" width="8.375" style="57" customWidth="1"/>
    <col min="8456" max="8457" width="9.5" style="57" bestFit="1" customWidth="1"/>
    <col min="8458" max="8458" width="8.375" style="57" customWidth="1"/>
    <col min="8459" max="8459" width="9" style="57"/>
    <col min="8460" max="8460" width="0.375" style="57" customWidth="1"/>
    <col min="8461" max="8471" width="8.5" style="57" customWidth="1"/>
    <col min="8472" max="8705" width="9" style="57"/>
    <col min="8706" max="8706" width="11.625" style="57" customWidth="1"/>
    <col min="8707" max="8707" width="10.125" style="57" customWidth="1"/>
    <col min="8708" max="8708" width="8.375" style="57" customWidth="1"/>
    <col min="8709" max="8710" width="9.5" style="57" bestFit="1" customWidth="1"/>
    <col min="8711" max="8711" width="8.375" style="57" customWidth="1"/>
    <col min="8712" max="8713" width="9.5" style="57" bestFit="1" customWidth="1"/>
    <col min="8714" max="8714" width="8.375" style="57" customWidth="1"/>
    <col min="8715" max="8715" width="9" style="57"/>
    <col min="8716" max="8716" width="0.375" style="57" customWidth="1"/>
    <col min="8717" max="8727" width="8.5" style="57" customWidth="1"/>
    <col min="8728" max="8961" width="9" style="57"/>
    <col min="8962" max="8962" width="11.625" style="57" customWidth="1"/>
    <col min="8963" max="8963" width="10.125" style="57" customWidth="1"/>
    <col min="8964" max="8964" width="8.375" style="57" customWidth="1"/>
    <col min="8965" max="8966" width="9.5" style="57" bestFit="1" customWidth="1"/>
    <col min="8967" max="8967" width="8.375" style="57" customWidth="1"/>
    <col min="8968" max="8969" width="9.5" style="57" bestFit="1" customWidth="1"/>
    <col min="8970" max="8970" width="8.375" style="57" customWidth="1"/>
    <col min="8971" max="8971" width="9" style="57"/>
    <col min="8972" max="8972" width="0.375" style="57" customWidth="1"/>
    <col min="8973" max="8983" width="8.5" style="57" customWidth="1"/>
    <col min="8984" max="9217" width="9" style="57"/>
    <col min="9218" max="9218" width="11.625" style="57" customWidth="1"/>
    <col min="9219" max="9219" width="10.125" style="57" customWidth="1"/>
    <col min="9220" max="9220" width="8.375" style="57" customWidth="1"/>
    <col min="9221" max="9222" width="9.5" style="57" bestFit="1" customWidth="1"/>
    <col min="9223" max="9223" width="8.375" style="57" customWidth="1"/>
    <col min="9224" max="9225" width="9.5" style="57" bestFit="1" customWidth="1"/>
    <col min="9226" max="9226" width="8.375" style="57" customWidth="1"/>
    <col min="9227" max="9227" width="9" style="57"/>
    <col min="9228" max="9228" width="0.375" style="57" customWidth="1"/>
    <col min="9229" max="9239" width="8.5" style="57" customWidth="1"/>
    <col min="9240" max="9473" width="9" style="57"/>
    <col min="9474" max="9474" width="11.625" style="57" customWidth="1"/>
    <col min="9475" max="9475" width="10.125" style="57" customWidth="1"/>
    <col min="9476" max="9476" width="8.375" style="57" customWidth="1"/>
    <col min="9477" max="9478" width="9.5" style="57" bestFit="1" customWidth="1"/>
    <col min="9479" max="9479" width="8.375" style="57" customWidth="1"/>
    <col min="9480" max="9481" width="9.5" style="57" bestFit="1" customWidth="1"/>
    <col min="9482" max="9482" width="8.375" style="57" customWidth="1"/>
    <col min="9483" max="9483" width="9" style="57"/>
    <col min="9484" max="9484" width="0.375" style="57" customWidth="1"/>
    <col min="9485" max="9495" width="8.5" style="57" customWidth="1"/>
    <col min="9496" max="9729" width="9" style="57"/>
    <col min="9730" max="9730" width="11.625" style="57" customWidth="1"/>
    <col min="9731" max="9731" width="10.125" style="57" customWidth="1"/>
    <col min="9732" max="9732" width="8.375" style="57" customWidth="1"/>
    <col min="9733" max="9734" width="9.5" style="57" bestFit="1" customWidth="1"/>
    <col min="9735" max="9735" width="8.375" style="57" customWidth="1"/>
    <col min="9736" max="9737" width="9.5" style="57" bestFit="1" customWidth="1"/>
    <col min="9738" max="9738" width="8.375" style="57" customWidth="1"/>
    <col min="9739" max="9739" width="9" style="57"/>
    <col min="9740" max="9740" width="0.375" style="57" customWidth="1"/>
    <col min="9741" max="9751" width="8.5" style="57" customWidth="1"/>
    <col min="9752" max="9985" width="9" style="57"/>
    <col min="9986" max="9986" width="11.625" style="57" customWidth="1"/>
    <col min="9987" max="9987" width="10.125" style="57" customWidth="1"/>
    <col min="9988" max="9988" width="8.375" style="57" customWidth="1"/>
    <col min="9989" max="9990" width="9.5" style="57" bestFit="1" customWidth="1"/>
    <col min="9991" max="9991" width="8.375" style="57" customWidth="1"/>
    <col min="9992" max="9993" width="9.5" style="57" bestFit="1" customWidth="1"/>
    <col min="9994" max="9994" width="8.375" style="57" customWidth="1"/>
    <col min="9995" max="9995" width="9" style="57"/>
    <col min="9996" max="9996" width="0.375" style="57" customWidth="1"/>
    <col min="9997" max="10007" width="8.5" style="57" customWidth="1"/>
    <col min="10008" max="10241" width="9" style="57"/>
    <col min="10242" max="10242" width="11.625" style="57" customWidth="1"/>
    <col min="10243" max="10243" width="10.125" style="57" customWidth="1"/>
    <col min="10244" max="10244" width="8.375" style="57" customWidth="1"/>
    <col min="10245" max="10246" width="9.5" style="57" bestFit="1" customWidth="1"/>
    <col min="10247" max="10247" width="8.375" style="57" customWidth="1"/>
    <col min="10248" max="10249" width="9.5" style="57" bestFit="1" customWidth="1"/>
    <col min="10250" max="10250" width="8.375" style="57" customWidth="1"/>
    <col min="10251" max="10251" width="9" style="57"/>
    <col min="10252" max="10252" width="0.375" style="57" customWidth="1"/>
    <col min="10253" max="10263" width="8.5" style="57" customWidth="1"/>
    <col min="10264" max="10497" width="9" style="57"/>
    <col min="10498" max="10498" width="11.625" style="57" customWidth="1"/>
    <col min="10499" max="10499" width="10.125" style="57" customWidth="1"/>
    <col min="10500" max="10500" width="8.375" style="57" customWidth="1"/>
    <col min="10501" max="10502" width="9.5" style="57" bestFit="1" customWidth="1"/>
    <col min="10503" max="10503" width="8.375" style="57" customWidth="1"/>
    <col min="10504" max="10505" width="9.5" style="57" bestFit="1" customWidth="1"/>
    <col min="10506" max="10506" width="8.375" style="57" customWidth="1"/>
    <col min="10507" max="10507" width="9" style="57"/>
    <col min="10508" max="10508" width="0.375" style="57" customWidth="1"/>
    <col min="10509" max="10519" width="8.5" style="57" customWidth="1"/>
    <col min="10520" max="10753" width="9" style="57"/>
    <col min="10754" max="10754" width="11.625" style="57" customWidth="1"/>
    <col min="10755" max="10755" width="10.125" style="57" customWidth="1"/>
    <col min="10756" max="10756" width="8.375" style="57" customWidth="1"/>
    <col min="10757" max="10758" width="9.5" style="57" bestFit="1" customWidth="1"/>
    <col min="10759" max="10759" width="8.375" style="57" customWidth="1"/>
    <col min="10760" max="10761" width="9.5" style="57" bestFit="1" customWidth="1"/>
    <col min="10762" max="10762" width="8.375" style="57" customWidth="1"/>
    <col min="10763" max="10763" width="9" style="57"/>
    <col min="10764" max="10764" width="0.375" style="57" customWidth="1"/>
    <col min="10765" max="10775" width="8.5" style="57" customWidth="1"/>
    <col min="10776" max="11009" width="9" style="57"/>
    <col min="11010" max="11010" width="11.625" style="57" customWidth="1"/>
    <col min="11011" max="11011" width="10.125" style="57" customWidth="1"/>
    <col min="11012" max="11012" width="8.375" style="57" customWidth="1"/>
    <col min="11013" max="11014" width="9.5" style="57" bestFit="1" customWidth="1"/>
    <col min="11015" max="11015" width="8.375" style="57" customWidth="1"/>
    <col min="11016" max="11017" width="9.5" style="57" bestFit="1" customWidth="1"/>
    <col min="11018" max="11018" width="8.375" style="57" customWidth="1"/>
    <col min="11019" max="11019" width="9" style="57"/>
    <col min="11020" max="11020" width="0.375" style="57" customWidth="1"/>
    <col min="11021" max="11031" width="8.5" style="57" customWidth="1"/>
    <col min="11032" max="11265" width="9" style="57"/>
    <col min="11266" max="11266" width="11.625" style="57" customWidth="1"/>
    <col min="11267" max="11267" width="10.125" style="57" customWidth="1"/>
    <col min="11268" max="11268" width="8.375" style="57" customWidth="1"/>
    <col min="11269" max="11270" width="9.5" style="57" bestFit="1" customWidth="1"/>
    <col min="11271" max="11271" width="8.375" style="57" customWidth="1"/>
    <col min="11272" max="11273" width="9.5" style="57" bestFit="1" customWidth="1"/>
    <col min="11274" max="11274" width="8.375" style="57" customWidth="1"/>
    <col min="11275" max="11275" width="9" style="57"/>
    <col min="11276" max="11276" width="0.375" style="57" customWidth="1"/>
    <col min="11277" max="11287" width="8.5" style="57" customWidth="1"/>
    <col min="11288" max="11521" width="9" style="57"/>
    <col min="11522" max="11522" width="11.625" style="57" customWidth="1"/>
    <col min="11523" max="11523" width="10.125" style="57" customWidth="1"/>
    <col min="11524" max="11524" width="8.375" style="57" customWidth="1"/>
    <col min="11525" max="11526" width="9.5" style="57" bestFit="1" customWidth="1"/>
    <col min="11527" max="11527" width="8.375" style="57" customWidth="1"/>
    <col min="11528" max="11529" width="9.5" style="57" bestFit="1" customWidth="1"/>
    <col min="11530" max="11530" width="8.375" style="57" customWidth="1"/>
    <col min="11531" max="11531" width="9" style="57"/>
    <col min="11532" max="11532" width="0.375" style="57" customWidth="1"/>
    <col min="11533" max="11543" width="8.5" style="57" customWidth="1"/>
    <col min="11544" max="11777" width="9" style="57"/>
    <col min="11778" max="11778" width="11.625" style="57" customWidth="1"/>
    <col min="11779" max="11779" width="10.125" style="57" customWidth="1"/>
    <col min="11780" max="11780" width="8.375" style="57" customWidth="1"/>
    <col min="11781" max="11782" width="9.5" style="57" bestFit="1" customWidth="1"/>
    <col min="11783" max="11783" width="8.375" style="57" customWidth="1"/>
    <col min="11784" max="11785" width="9.5" style="57" bestFit="1" customWidth="1"/>
    <col min="11786" max="11786" width="8.375" style="57" customWidth="1"/>
    <col min="11787" max="11787" width="9" style="57"/>
    <col min="11788" max="11788" width="0.375" style="57" customWidth="1"/>
    <col min="11789" max="11799" width="8.5" style="57" customWidth="1"/>
    <col min="11800" max="12033" width="9" style="57"/>
    <col min="12034" max="12034" width="11.625" style="57" customWidth="1"/>
    <col min="12035" max="12035" width="10.125" style="57" customWidth="1"/>
    <col min="12036" max="12036" width="8.375" style="57" customWidth="1"/>
    <col min="12037" max="12038" width="9.5" style="57" bestFit="1" customWidth="1"/>
    <col min="12039" max="12039" width="8.375" style="57" customWidth="1"/>
    <col min="12040" max="12041" width="9.5" style="57" bestFit="1" customWidth="1"/>
    <col min="12042" max="12042" width="8.375" style="57" customWidth="1"/>
    <col min="12043" max="12043" width="9" style="57"/>
    <col min="12044" max="12044" width="0.375" style="57" customWidth="1"/>
    <col min="12045" max="12055" width="8.5" style="57" customWidth="1"/>
    <col min="12056" max="12289" width="9" style="57"/>
    <col min="12290" max="12290" width="11.625" style="57" customWidth="1"/>
    <col min="12291" max="12291" width="10.125" style="57" customWidth="1"/>
    <col min="12292" max="12292" width="8.375" style="57" customWidth="1"/>
    <col min="12293" max="12294" width="9.5" style="57" bestFit="1" customWidth="1"/>
    <col min="12295" max="12295" width="8.375" style="57" customWidth="1"/>
    <col min="12296" max="12297" width="9.5" style="57" bestFit="1" customWidth="1"/>
    <col min="12298" max="12298" width="8.375" style="57" customWidth="1"/>
    <col min="12299" max="12299" width="9" style="57"/>
    <col min="12300" max="12300" width="0.375" style="57" customWidth="1"/>
    <col min="12301" max="12311" width="8.5" style="57" customWidth="1"/>
    <col min="12312" max="12545" width="9" style="57"/>
    <col min="12546" max="12546" width="11.625" style="57" customWidth="1"/>
    <col min="12547" max="12547" width="10.125" style="57" customWidth="1"/>
    <col min="12548" max="12548" width="8.375" style="57" customWidth="1"/>
    <col min="12549" max="12550" width="9.5" style="57" bestFit="1" customWidth="1"/>
    <col min="12551" max="12551" width="8.375" style="57" customWidth="1"/>
    <col min="12552" max="12553" width="9.5" style="57" bestFit="1" customWidth="1"/>
    <col min="12554" max="12554" width="8.375" style="57" customWidth="1"/>
    <col min="12555" max="12555" width="9" style="57"/>
    <col min="12556" max="12556" width="0.375" style="57" customWidth="1"/>
    <col min="12557" max="12567" width="8.5" style="57" customWidth="1"/>
    <col min="12568" max="12801" width="9" style="57"/>
    <col min="12802" max="12802" width="11.625" style="57" customWidth="1"/>
    <col min="12803" max="12803" width="10.125" style="57" customWidth="1"/>
    <col min="12804" max="12804" width="8.375" style="57" customWidth="1"/>
    <col min="12805" max="12806" width="9.5" style="57" bestFit="1" customWidth="1"/>
    <col min="12807" max="12807" width="8.375" style="57" customWidth="1"/>
    <col min="12808" max="12809" width="9.5" style="57" bestFit="1" customWidth="1"/>
    <col min="12810" max="12810" width="8.375" style="57" customWidth="1"/>
    <col min="12811" max="12811" width="9" style="57"/>
    <col min="12812" max="12812" width="0.375" style="57" customWidth="1"/>
    <col min="12813" max="12823" width="8.5" style="57" customWidth="1"/>
    <col min="12824" max="13057" width="9" style="57"/>
    <col min="13058" max="13058" width="11.625" style="57" customWidth="1"/>
    <col min="13059" max="13059" width="10.125" style="57" customWidth="1"/>
    <col min="13060" max="13060" width="8.375" style="57" customWidth="1"/>
    <col min="13061" max="13062" width="9.5" style="57" bestFit="1" customWidth="1"/>
    <col min="13063" max="13063" width="8.375" style="57" customWidth="1"/>
    <col min="13064" max="13065" width="9.5" style="57" bestFit="1" customWidth="1"/>
    <col min="13066" max="13066" width="8.375" style="57" customWidth="1"/>
    <col min="13067" max="13067" width="9" style="57"/>
    <col min="13068" max="13068" width="0.375" style="57" customWidth="1"/>
    <col min="13069" max="13079" width="8.5" style="57" customWidth="1"/>
    <col min="13080" max="13313" width="9" style="57"/>
    <col min="13314" max="13314" width="11.625" style="57" customWidth="1"/>
    <col min="13315" max="13315" width="10.125" style="57" customWidth="1"/>
    <col min="13316" max="13316" width="8.375" style="57" customWidth="1"/>
    <col min="13317" max="13318" width="9.5" style="57" bestFit="1" customWidth="1"/>
    <col min="13319" max="13319" width="8.375" style="57" customWidth="1"/>
    <col min="13320" max="13321" width="9.5" style="57" bestFit="1" customWidth="1"/>
    <col min="13322" max="13322" width="8.375" style="57" customWidth="1"/>
    <col min="13323" max="13323" width="9" style="57"/>
    <col min="13324" max="13324" width="0.375" style="57" customWidth="1"/>
    <col min="13325" max="13335" width="8.5" style="57" customWidth="1"/>
    <col min="13336" max="13569" width="9" style="57"/>
    <col min="13570" max="13570" width="11.625" style="57" customWidth="1"/>
    <col min="13571" max="13571" width="10.125" style="57" customWidth="1"/>
    <col min="13572" max="13572" width="8.375" style="57" customWidth="1"/>
    <col min="13573" max="13574" width="9.5" style="57" bestFit="1" customWidth="1"/>
    <col min="13575" max="13575" width="8.375" style="57" customWidth="1"/>
    <col min="13576" max="13577" width="9.5" style="57" bestFit="1" customWidth="1"/>
    <col min="13578" max="13578" width="8.375" style="57" customWidth="1"/>
    <col min="13579" max="13579" width="9" style="57"/>
    <col min="13580" max="13580" width="0.375" style="57" customWidth="1"/>
    <col min="13581" max="13591" width="8.5" style="57" customWidth="1"/>
    <col min="13592" max="13825" width="9" style="57"/>
    <col min="13826" max="13826" width="11.625" style="57" customWidth="1"/>
    <col min="13827" max="13827" width="10.125" style="57" customWidth="1"/>
    <col min="13828" max="13828" width="8.375" style="57" customWidth="1"/>
    <col min="13829" max="13830" width="9.5" style="57" bestFit="1" customWidth="1"/>
    <col min="13831" max="13831" width="8.375" style="57" customWidth="1"/>
    <col min="13832" max="13833" width="9.5" style="57" bestFit="1" customWidth="1"/>
    <col min="13834" max="13834" width="8.375" style="57" customWidth="1"/>
    <col min="13835" max="13835" width="9" style="57"/>
    <col min="13836" max="13836" width="0.375" style="57" customWidth="1"/>
    <col min="13837" max="13847" width="8.5" style="57" customWidth="1"/>
    <col min="13848" max="14081" width="9" style="57"/>
    <col min="14082" max="14082" width="11.625" style="57" customWidth="1"/>
    <col min="14083" max="14083" width="10.125" style="57" customWidth="1"/>
    <col min="14084" max="14084" width="8.375" style="57" customWidth="1"/>
    <col min="14085" max="14086" width="9.5" style="57" bestFit="1" customWidth="1"/>
    <col min="14087" max="14087" width="8.375" style="57" customWidth="1"/>
    <col min="14088" max="14089" width="9.5" style="57" bestFit="1" customWidth="1"/>
    <col min="14090" max="14090" width="8.375" style="57" customWidth="1"/>
    <col min="14091" max="14091" width="9" style="57"/>
    <col min="14092" max="14092" width="0.375" style="57" customWidth="1"/>
    <col min="14093" max="14103" width="8.5" style="57" customWidth="1"/>
    <col min="14104" max="14337" width="9" style="57"/>
    <col min="14338" max="14338" width="11.625" style="57" customWidth="1"/>
    <col min="14339" max="14339" width="10.125" style="57" customWidth="1"/>
    <col min="14340" max="14340" width="8.375" style="57" customWidth="1"/>
    <col min="14341" max="14342" width="9.5" style="57" bestFit="1" customWidth="1"/>
    <col min="14343" max="14343" width="8.375" style="57" customWidth="1"/>
    <col min="14344" max="14345" width="9.5" style="57" bestFit="1" customWidth="1"/>
    <col min="14346" max="14346" width="8.375" style="57" customWidth="1"/>
    <col min="14347" max="14347" width="9" style="57"/>
    <col min="14348" max="14348" width="0.375" style="57" customWidth="1"/>
    <col min="14349" max="14359" width="8.5" style="57" customWidth="1"/>
    <col min="14360" max="14593" width="9" style="57"/>
    <col min="14594" max="14594" width="11.625" style="57" customWidth="1"/>
    <col min="14595" max="14595" width="10.125" style="57" customWidth="1"/>
    <col min="14596" max="14596" width="8.375" style="57" customWidth="1"/>
    <col min="14597" max="14598" width="9.5" style="57" bestFit="1" customWidth="1"/>
    <col min="14599" max="14599" width="8.375" style="57" customWidth="1"/>
    <col min="14600" max="14601" width="9.5" style="57" bestFit="1" customWidth="1"/>
    <col min="14602" max="14602" width="8.375" style="57" customWidth="1"/>
    <col min="14603" max="14603" width="9" style="57"/>
    <col min="14604" max="14604" width="0.375" style="57" customWidth="1"/>
    <col min="14605" max="14615" width="8.5" style="57" customWidth="1"/>
    <col min="14616" max="14849" width="9" style="57"/>
    <col min="14850" max="14850" width="11.625" style="57" customWidth="1"/>
    <col min="14851" max="14851" width="10.125" style="57" customWidth="1"/>
    <col min="14852" max="14852" width="8.375" style="57" customWidth="1"/>
    <col min="14853" max="14854" width="9.5" style="57" bestFit="1" customWidth="1"/>
    <col min="14855" max="14855" width="8.375" style="57" customWidth="1"/>
    <col min="14856" max="14857" width="9.5" style="57" bestFit="1" customWidth="1"/>
    <col min="14858" max="14858" width="8.375" style="57" customWidth="1"/>
    <col min="14859" max="14859" width="9" style="57"/>
    <col min="14860" max="14860" width="0.375" style="57" customWidth="1"/>
    <col min="14861" max="14871" width="8.5" style="57" customWidth="1"/>
    <col min="14872" max="15105" width="9" style="57"/>
    <col min="15106" max="15106" width="11.625" style="57" customWidth="1"/>
    <col min="15107" max="15107" width="10.125" style="57" customWidth="1"/>
    <col min="15108" max="15108" width="8.375" style="57" customWidth="1"/>
    <col min="15109" max="15110" width="9.5" style="57" bestFit="1" customWidth="1"/>
    <col min="15111" max="15111" width="8.375" style="57" customWidth="1"/>
    <col min="15112" max="15113" width="9.5" style="57" bestFit="1" customWidth="1"/>
    <col min="15114" max="15114" width="8.375" style="57" customWidth="1"/>
    <col min="15115" max="15115" width="9" style="57"/>
    <col min="15116" max="15116" width="0.375" style="57" customWidth="1"/>
    <col min="15117" max="15127" width="8.5" style="57" customWidth="1"/>
    <col min="15128" max="15361" width="9" style="57"/>
    <col min="15362" max="15362" width="11.625" style="57" customWidth="1"/>
    <col min="15363" max="15363" width="10.125" style="57" customWidth="1"/>
    <col min="15364" max="15364" width="8.375" style="57" customWidth="1"/>
    <col min="15365" max="15366" width="9.5" style="57" bestFit="1" customWidth="1"/>
    <col min="15367" max="15367" width="8.375" style="57" customWidth="1"/>
    <col min="15368" max="15369" width="9.5" style="57" bestFit="1" customWidth="1"/>
    <col min="15370" max="15370" width="8.375" style="57" customWidth="1"/>
    <col min="15371" max="15371" width="9" style="57"/>
    <col min="15372" max="15372" width="0.375" style="57" customWidth="1"/>
    <col min="15373" max="15383" width="8.5" style="57" customWidth="1"/>
    <col min="15384" max="15617" width="9" style="57"/>
    <col min="15618" max="15618" width="11.625" style="57" customWidth="1"/>
    <col min="15619" max="15619" width="10.125" style="57" customWidth="1"/>
    <col min="15620" max="15620" width="8.375" style="57" customWidth="1"/>
    <col min="15621" max="15622" width="9.5" style="57" bestFit="1" customWidth="1"/>
    <col min="15623" max="15623" width="8.375" style="57" customWidth="1"/>
    <col min="15624" max="15625" width="9.5" style="57" bestFit="1" customWidth="1"/>
    <col min="15626" max="15626" width="8.375" style="57" customWidth="1"/>
    <col min="15627" max="15627" width="9" style="57"/>
    <col min="15628" max="15628" width="0.375" style="57" customWidth="1"/>
    <col min="15629" max="15639" width="8.5" style="57" customWidth="1"/>
    <col min="15640" max="15873" width="9" style="57"/>
    <col min="15874" max="15874" width="11.625" style="57" customWidth="1"/>
    <col min="15875" max="15875" width="10.125" style="57" customWidth="1"/>
    <col min="15876" max="15876" width="8.375" style="57" customWidth="1"/>
    <col min="15877" max="15878" width="9.5" style="57" bestFit="1" customWidth="1"/>
    <col min="15879" max="15879" width="8.375" style="57" customWidth="1"/>
    <col min="15880" max="15881" width="9.5" style="57" bestFit="1" customWidth="1"/>
    <col min="15882" max="15882" width="8.375" style="57" customWidth="1"/>
    <col min="15883" max="15883" width="9" style="57"/>
    <col min="15884" max="15884" width="0.375" style="57" customWidth="1"/>
    <col min="15885" max="15895" width="8.5" style="57" customWidth="1"/>
    <col min="15896" max="16129" width="9" style="57"/>
    <col min="16130" max="16130" width="11.625" style="57" customWidth="1"/>
    <col min="16131" max="16131" width="10.125" style="57" customWidth="1"/>
    <col min="16132" max="16132" width="8.375" style="57" customWidth="1"/>
    <col min="16133" max="16134" width="9.5" style="57" bestFit="1" customWidth="1"/>
    <col min="16135" max="16135" width="8.375" style="57" customWidth="1"/>
    <col min="16136" max="16137" width="9.5" style="57" bestFit="1" customWidth="1"/>
    <col min="16138" max="16138" width="8.375" style="57" customWidth="1"/>
    <col min="16139" max="16139" width="9" style="57"/>
    <col min="16140" max="16140" width="0.375" style="57" customWidth="1"/>
    <col min="16141" max="16151" width="8.5" style="57" customWidth="1"/>
    <col min="16152" max="16384" width="9" style="57"/>
  </cols>
  <sheetData>
    <row r="1" spans="1:23" ht="17.25">
      <c r="B1" s="26"/>
      <c r="M1" s="26"/>
    </row>
    <row r="2" spans="1:23" s="58" customFormat="1" ht="28.5" customHeight="1">
      <c r="B2" s="551" t="s">
        <v>497</v>
      </c>
      <c r="C2" s="551"/>
      <c r="D2" s="551"/>
      <c r="E2" s="551"/>
      <c r="F2" s="551"/>
      <c r="G2" s="551"/>
      <c r="H2" s="551"/>
      <c r="I2" s="551"/>
      <c r="J2" s="551"/>
      <c r="K2" s="551"/>
      <c r="L2" s="299"/>
      <c r="M2" s="300"/>
      <c r="N2" s="299"/>
      <c r="O2" s="299"/>
      <c r="P2" s="301"/>
      <c r="Q2" s="302"/>
      <c r="R2" s="301"/>
      <c r="S2" s="301"/>
      <c r="T2" s="302"/>
      <c r="U2" s="301"/>
      <c r="V2" s="301"/>
      <c r="W2" s="301"/>
    </row>
    <row r="3" spans="1:23" s="59" customFormat="1" ht="19.5" customHeight="1" thickBot="1">
      <c r="B3" s="303" t="s">
        <v>498</v>
      </c>
      <c r="C3" s="304"/>
      <c r="D3" s="304"/>
      <c r="E3" s="304"/>
      <c r="F3" s="304"/>
      <c r="G3" s="304"/>
      <c r="H3" s="304"/>
      <c r="I3" s="304"/>
      <c r="J3" s="304"/>
      <c r="K3" s="304"/>
      <c r="L3" s="305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6" t="s">
        <v>196</v>
      </c>
    </row>
    <row r="4" spans="1:23" ht="20.25" customHeight="1">
      <c r="B4" s="552" t="s">
        <v>5</v>
      </c>
      <c r="C4" s="555" t="s">
        <v>217</v>
      </c>
      <c r="D4" s="558" t="s">
        <v>268</v>
      </c>
      <c r="E4" s="559"/>
      <c r="F4" s="560"/>
      <c r="G4" s="558" t="s">
        <v>269</v>
      </c>
      <c r="H4" s="559"/>
      <c r="I4" s="560"/>
      <c r="J4" s="561" t="s">
        <v>270</v>
      </c>
      <c r="K4" s="562"/>
      <c r="L4" s="307"/>
      <c r="M4" s="308" t="s">
        <v>271</v>
      </c>
      <c r="N4" s="558" t="s">
        <v>272</v>
      </c>
      <c r="O4" s="559"/>
      <c r="P4" s="559"/>
      <c r="Q4" s="559"/>
      <c r="R4" s="559"/>
      <c r="S4" s="560"/>
      <c r="T4" s="567" t="s">
        <v>84</v>
      </c>
      <c r="U4" s="558" t="s">
        <v>85</v>
      </c>
      <c r="V4" s="559"/>
      <c r="W4" s="559"/>
    </row>
    <row r="5" spans="1:23" ht="21" customHeight="1">
      <c r="B5" s="553"/>
      <c r="C5" s="556"/>
      <c r="D5" s="570" t="s">
        <v>86</v>
      </c>
      <c r="E5" s="571" t="s">
        <v>197</v>
      </c>
      <c r="F5" s="571" t="s">
        <v>198</v>
      </c>
      <c r="G5" s="570" t="s">
        <v>86</v>
      </c>
      <c r="H5" s="571" t="s">
        <v>197</v>
      </c>
      <c r="I5" s="571" t="s">
        <v>198</v>
      </c>
      <c r="J5" s="572" t="s">
        <v>86</v>
      </c>
      <c r="K5" s="563" t="s">
        <v>197</v>
      </c>
      <c r="L5" s="307"/>
      <c r="M5" s="574" t="s">
        <v>198</v>
      </c>
      <c r="N5" s="576" t="s">
        <v>87</v>
      </c>
      <c r="O5" s="577"/>
      <c r="P5" s="578"/>
      <c r="Q5" s="576" t="s">
        <v>88</v>
      </c>
      <c r="R5" s="577"/>
      <c r="S5" s="578"/>
      <c r="T5" s="568"/>
      <c r="U5" s="570" t="s">
        <v>86</v>
      </c>
      <c r="V5" s="571" t="s">
        <v>197</v>
      </c>
      <c r="W5" s="565" t="s">
        <v>198</v>
      </c>
    </row>
    <row r="6" spans="1:23" ht="33" customHeight="1">
      <c r="B6" s="554"/>
      <c r="C6" s="557"/>
      <c r="D6" s="569"/>
      <c r="E6" s="557"/>
      <c r="F6" s="557"/>
      <c r="G6" s="569"/>
      <c r="H6" s="557"/>
      <c r="I6" s="557"/>
      <c r="J6" s="573"/>
      <c r="K6" s="564"/>
      <c r="L6" s="307"/>
      <c r="M6" s="575"/>
      <c r="N6" s="309" t="s">
        <v>86</v>
      </c>
      <c r="O6" s="310" t="s">
        <v>273</v>
      </c>
      <c r="P6" s="310" t="s">
        <v>499</v>
      </c>
      <c r="Q6" s="309" t="s">
        <v>86</v>
      </c>
      <c r="R6" s="310" t="s">
        <v>500</v>
      </c>
      <c r="S6" s="310" t="s">
        <v>499</v>
      </c>
      <c r="T6" s="569"/>
      <c r="U6" s="569"/>
      <c r="V6" s="557"/>
      <c r="W6" s="566"/>
    </row>
    <row r="7" spans="1:23" ht="24" customHeight="1">
      <c r="B7" s="311" t="s">
        <v>501</v>
      </c>
      <c r="C7" s="312">
        <v>765247</v>
      </c>
      <c r="D7" s="312">
        <v>190</v>
      </c>
      <c r="E7" s="312">
        <v>910969</v>
      </c>
      <c r="F7" s="312">
        <v>736630</v>
      </c>
      <c r="G7" s="312">
        <v>19</v>
      </c>
      <c r="H7" s="312">
        <v>810088</v>
      </c>
      <c r="I7" s="312">
        <v>666003</v>
      </c>
      <c r="J7" s="312">
        <v>119</v>
      </c>
      <c r="K7" s="312">
        <v>83323</v>
      </c>
      <c r="L7" s="313"/>
      <c r="M7" s="312">
        <v>56552</v>
      </c>
      <c r="N7" s="312">
        <v>44</v>
      </c>
      <c r="O7" s="312">
        <v>17558</v>
      </c>
      <c r="P7" s="312">
        <v>14075</v>
      </c>
      <c r="Q7" s="312">
        <v>8</v>
      </c>
      <c r="R7" s="312">
        <v>6894</v>
      </c>
      <c r="S7" s="312">
        <v>6387</v>
      </c>
      <c r="T7" s="314">
        <v>96.260423105219616</v>
      </c>
      <c r="U7" s="312">
        <v>113</v>
      </c>
      <c r="V7" s="312">
        <v>7802</v>
      </c>
      <c r="W7" s="312">
        <v>3714</v>
      </c>
    </row>
    <row r="8" spans="1:23" ht="24" customHeight="1">
      <c r="B8" s="315">
        <v>26</v>
      </c>
      <c r="C8" s="312">
        <v>759047</v>
      </c>
      <c r="D8" s="312">
        <v>189</v>
      </c>
      <c r="E8" s="312">
        <v>911735</v>
      </c>
      <c r="F8" s="312">
        <v>733183</v>
      </c>
      <c r="G8" s="312">
        <v>19</v>
      </c>
      <c r="H8" s="312">
        <v>810088</v>
      </c>
      <c r="I8" s="312">
        <v>662504</v>
      </c>
      <c r="J8" s="312">
        <v>118</v>
      </c>
      <c r="K8" s="312">
        <v>83113</v>
      </c>
      <c r="L8" s="313"/>
      <c r="M8" s="312">
        <v>55603</v>
      </c>
      <c r="N8" s="312">
        <v>44</v>
      </c>
      <c r="O8" s="312">
        <v>18534</v>
      </c>
      <c r="P8" s="312">
        <v>15076</v>
      </c>
      <c r="Q8" s="312">
        <v>8</v>
      </c>
      <c r="R8" s="312">
        <v>6894</v>
      </c>
      <c r="S8" s="312">
        <v>6390</v>
      </c>
      <c r="T8" s="314">
        <v>96.867678266133595</v>
      </c>
      <c r="U8" s="312">
        <v>113</v>
      </c>
      <c r="V8" s="312">
        <v>7802</v>
      </c>
      <c r="W8" s="312">
        <v>3561</v>
      </c>
    </row>
    <row r="9" spans="1:23" ht="24" customHeight="1">
      <c r="B9" s="315">
        <v>27</v>
      </c>
      <c r="C9" s="312">
        <f t="shared" ref="C9:K9" si="0">SUM(C11:C34)</f>
        <v>751615</v>
      </c>
      <c r="D9" s="312">
        <f t="shared" si="0"/>
        <v>189</v>
      </c>
      <c r="E9" s="312">
        <f t="shared" si="0"/>
        <v>911931</v>
      </c>
      <c r="F9" s="312">
        <f t="shared" si="0"/>
        <v>728072</v>
      </c>
      <c r="G9" s="312">
        <f t="shared" si="0"/>
        <v>19</v>
      </c>
      <c r="H9" s="312">
        <f t="shared" si="0"/>
        <v>810088</v>
      </c>
      <c r="I9" s="312">
        <f t="shared" si="0"/>
        <v>656987</v>
      </c>
      <c r="J9" s="312">
        <f t="shared" si="0"/>
        <v>118</v>
      </c>
      <c r="K9" s="312">
        <f t="shared" si="0"/>
        <v>82930</v>
      </c>
      <c r="L9" s="313"/>
      <c r="M9" s="312">
        <f t="shared" ref="M9:S9" si="1">SUM(M11:M34)</f>
        <v>54686</v>
      </c>
      <c r="N9" s="312">
        <f t="shared" si="1"/>
        <v>44</v>
      </c>
      <c r="O9" s="312">
        <f t="shared" si="1"/>
        <v>18913</v>
      </c>
      <c r="P9" s="312">
        <f t="shared" si="1"/>
        <v>16399</v>
      </c>
      <c r="Q9" s="312">
        <f t="shared" si="1"/>
        <v>9</v>
      </c>
      <c r="R9" s="312">
        <f t="shared" si="1"/>
        <v>6894</v>
      </c>
      <c r="S9" s="312">
        <f t="shared" si="1"/>
        <v>7156</v>
      </c>
      <c r="T9" s="314">
        <f>F9/C9*100</f>
        <v>96.867678266133595</v>
      </c>
      <c r="U9" s="312">
        <f>SUM(U11:U34)</f>
        <v>113</v>
      </c>
      <c r="V9" s="312">
        <f>SUM(V11:V34)</f>
        <v>7802</v>
      </c>
      <c r="W9" s="312">
        <f>SUM(W11:W34)</f>
        <v>3375</v>
      </c>
    </row>
    <row r="10" spans="1:23" ht="24" customHeight="1">
      <c r="B10" s="315"/>
      <c r="C10" s="312"/>
      <c r="D10" s="312"/>
      <c r="E10" s="312"/>
      <c r="F10" s="312"/>
      <c r="G10" s="312"/>
      <c r="H10" s="312"/>
      <c r="I10" s="312"/>
      <c r="J10" s="312"/>
      <c r="K10" s="312"/>
      <c r="L10" s="313"/>
      <c r="M10" s="312"/>
      <c r="N10" s="312"/>
      <c r="O10" s="312"/>
      <c r="P10" s="312"/>
      <c r="Q10" s="312"/>
      <c r="R10" s="312"/>
      <c r="S10" s="312"/>
      <c r="T10" s="314"/>
      <c r="U10" s="312"/>
      <c r="V10" s="312"/>
      <c r="W10" s="312"/>
    </row>
    <row r="11" spans="1:23" ht="24" customHeight="1">
      <c r="B11" s="316" t="s">
        <v>274</v>
      </c>
      <c r="C11" s="317">
        <v>258038</v>
      </c>
      <c r="D11" s="318">
        <f>G11+J11+N11+Q11</f>
        <v>30</v>
      </c>
      <c r="E11" s="319">
        <f>H11+K11+O11</f>
        <v>311505</v>
      </c>
      <c r="F11" s="319">
        <f>I11+M11+P11</f>
        <v>253804</v>
      </c>
      <c r="G11" s="320">
        <v>1</v>
      </c>
      <c r="H11" s="320">
        <v>297000</v>
      </c>
      <c r="I11" s="320">
        <v>239681</v>
      </c>
      <c r="J11" s="320">
        <v>7</v>
      </c>
      <c r="K11" s="320">
        <v>2170</v>
      </c>
      <c r="L11" s="318"/>
      <c r="M11" s="320">
        <v>1581</v>
      </c>
      <c r="N11" s="320">
        <v>19</v>
      </c>
      <c r="O11" s="320">
        <v>12335</v>
      </c>
      <c r="P11" s="320">
        <v>12542</v>
      </c>
      <c r="Q11" s="320">
        <v>3</v>
      </c>
      <c r="R11" s="320">
        <v>5020</v>
      </c>
      <c r="S11" s="320">
        <v>5601</v>
      </c>
      <c r="T11" s="321">
        <f t="shared" ref="T11:T34" si="2">F11/C11*100</f>
        <v>98.359156403320441</v>
      </c>
      <c r="U11" s="322" t="s">
        <v>206</v>
      </c>
      <c r="V11" s="322" t="s">
        <v>206</v>
      </c>
      <c r="W11" s="322" t="s">
        <v>206</v>
      </c>
    </row>
    <row r="12" spans="1:23" ht="24" customHeight="1">
      <c r="A12" s="60"/>
      <c r="B12" s="316" t="s">
        <v>275</v>
      </c>
      <c r="C12" s="317">
        <v>58605</v>
      </c>
      <c r="D12" s="318">
        <f>G12+N12+Q12</f>
        <v>3</v>
      </c>
      <c r="E12" s="318">
        <f>H12+O12</f>
        <v>67000</v>
      </c>
      <c r="F12" s="318">
        <f>I12+P12</f>
        <v>58530</v>
      </c>
      <c r="G12" s="320">
        <v>1</v>
      </c>
      <c r="H12" s="320">
        <v>66400</v>
      </c>
      <c r="I12" s="320">
        <v>58530</v>
      </c>
      <c r="J12" s="322" t="s">
        <v>206</v>
      </c>
      <c r="K12" s="322" t="s">
        <v>206</v>
      </c>
      <c r="L12" s="323"/>
      <c r="M12" s="322" t="s">
        <v>206</v>
      </c>
      <c r="N12" s="320">
        <v>1</v>
      </c>
      <c r="O12" s="320">
        <v>600</v>
      </c>
      <c r="P12" s="320">
        <v>0</v>
      </c>
      <c r="Q12" s="320">
        <v>1</v>
      </c>
      <c r="R12" s="320">
        <v>1274</v>
      </c>
      <c r="S12" s="320">
        <v>1020</v>
      </c>
      <c r="T12" s="321">
        <f t="shared" si="2"/>
        <v>99.87202457128231</v>
      </c>
      <c r="U12" s="320">
        <v>1</v>
      </c>
      <c r="V12" s="320">
        <v>60</v>
      </c>
      <c r="W12" s="320">
        <v>39</v>
      </c>
    </row>
    <row r="13" spans="1:23" ht="24" customHeight="1">
      <c r="B13" s="316" t="s">
        <v>276</v>
      </c>
      <c r="C13" s="317">
        <v>38456</v>
      </c>
      <c r="D13" s="318">
        <f>G13+N13</f>
        <v>2</v>
      </c>
      <c r="E13" s="318">
        <f>H13+O13</f>
        <v>60533</v>
      </c>
      <c r="F13" s="318">
        <f>I13+P13</f>
        <v>37614</v>
      </c>
      <c r="G13" s="320">
        <v>1</v>
      </c>
      <c r="H13" s="320">
        <v>60000</v>
      </c>
      <c r="I13" s="320">
        <v>37614</v>
      </c>
      <c r="J13" s="322" t="s">
        <v>206</v>
      </c>
      <c r="K13" s="322" t="s">
        <v>206</v>
      </c>
      <c r="L13" s="323"/>
      <c r="M13" s="322" t="s">
        <v>206</v>
      </c>
      <c r="N13" s="320">
        <v>1</v>
      </c>
      <c r="O13" s="320">
        <v>533</v>
      </c>
      <c r="P13" s="320">
        <v>0</v>
      </c>
      <c r="Q13" s="322" t="s">
        <v>206</v>
      </c>
      <c r="R13" s="322" t="s">
        <v>206</v>
      </c>
      <c r="S13" s="322" t="s">
        <v>206</v>
      </c>
      <c r="T13" s="321">
        <f t="shared" si="2"/>
        <v>97.810484709798203</v>
      </c>
      <c r="U13" s="322" t="s">
        <v>206</v>
      </c>
      <c r="V13" s="322" t="s">
        <v>206</v>
      </c>
      <c r="W13" s="322" t="s">
        <v>206</v>
      </c>
    </row>
    <row r="14" spans="1:23" ht="24" customHeight="1">
      <c r="B14" s="316" t="s">
        <v>277</v>
      </c>
      <c r="C14" s="317">
        <v>72566</v>
      </c>
      <c r="D14" s="318">
        <f>G14+J14+N14+Q14</f>
        <v>13</v>
      </c>
      <c r="E14" s="319">
        <f>H14+K14+O14</f>
        <v>84280</v>
      </c>
      <c r="F14" s="319">
        <f>I14+M14+P14</f>
        <v>71039</v>
      </c>
      <c r="G14" s="320">
        <v>1</v>
      </c>
      <c r="H14" s="320">
        <v>77000</v>
      </c>
      <c r="I14" s="320">
        <v>65880</v>
      </c>
      <c r="J14" s="320">
        <v>9</v>
      </c>
      <c r="K14" s="320">
        <v>5130</v>
      </c>
      <c r="L14" s="318"/>
      <c r="M14" s="320">
        <v>3784</v>
      </c>
      <c r="N14" s="320">
        <v>2</v>
      </c>
      <c r="O14" s="320">
        <v>2150</v>
      </c>
      <c r="P14" s="320">
        <v>1375</v>
      </c>
      <c r="Q14" s="320">
        <v>1</v>
      </c>
      <c r="R14" s="320">
        <v>0</v>
      </c>
      <c r="S14" s="320">
        <v>0</v>
      </c>
      <c r="T14" s="321">
        <f t="shared" si="2"/>
        <v>97.895708734117903</v>
      </c>
      <c r="U14" s="320">
        <v>1</v>
      </c>
      <c r="V14" s="320">
        <v>99</v>
      </c>
      <c r="W14" s="320">
        <v>85</v>
      </c>
    </row>
    <row r="15" spans="1:23" ht="24" customHeight="1">
      <c r="B15" s="316" t="s">
        <v>278</v>
      </c>
      <c r="C15" s="317">
        <v>41040</v>
      </c>
      <c r="D15" s="318">
        <f>G15+J15+N15</f>
        <v>11</v>
      </c>
      <c r="E15" s="318">
        <f>H15+K15+O15</f>
        <v>57423</v>
      </c>
      <c r="F15" s="319">
        <f>I15+M15+P15</f>
        <v>40427</v>
      </c>
      <c r="G15" s="320">
        <v>1</v>
      </c>
      <c r="H15" s="320">
        <v>54000</v>
      </c>
      <c r="I15" s="320">
        <v>38055</v>
      </c>
      <c r="J15" s="320">
        <v>6</v>
      </c>
      <c r="K15" s="320">
        <v>1470</v>
      </c>
      <c r="L15" s="318"/>
      <c r="M15" s="320">
        <v>683</v>
      </c>
      <c r="N15" s="320">
        <v>4</v>
      </c>
      <c r="O15" s="320">
        <v>1953</v>
      </c>
      <c r="P15" s="320">
        <v>1689</v>
      </c>
      <c r="Q15" s="322" t="s">
        <v>206</v>
      </c>
      <c r="R15" s="322" t="s">
        <v>206</v>
      </c>
      <c r="S15" s="322" t="s">
        <v>206</v>
      </c>
      <c r="T15" s="321">
        <f t="shared" si="2"/>
        <v>98.506335282651065</v>
      </c>
      <c r="U15" s="320">
        <v>10</v>
      </c>
      <c r="V15" s="320">
        <v>392</v>
      </c>
      <c r="W15" s="320">
        <v>233</v>
      </c>
    </row>
    <row r="16" spans="1:23" ht="24" customHeight="1">
      <c r="B16" s="316" t="s">
        <v>279</v>
      </c>
      <c r="C16" s="317">
        <v>36889</v>
      </c>
      <c r="D16" s="318">
        <f>G16+J16+N16</f>
        <v>4</v>
      </c>
      <c r="E16" s="318">
        <f>H16+K16+O16</f>
        <v>47165</v>
      </c>
      <c r="F16" s="319">
        <f>I16+M16+P16</f>
        <v>36645</v>
      </c>
      <c r="G16" s="320">
        <v>1</v>
      </c>
      <c r="H16" s="320">
        <v>44800</v>
      </c>
      <c r="I16" s="320">
        <v>35785</v>
      </c>
      <c r="J16" s="320">
        <v>2</v>
      </c>
      <c r="K16" s="320">
        <v>2200</v>
      </c>
      <c r="L16" s="318"/>
      <c r="M16" s="320">
        <v>734</v>
      </c>
      <c r="N16" s="320">
        <v>1</v>
      </c>
      <c r="O16" s="320">
        <v>165</v>
      </c>
      <c r="P16" s="320">
        <v>126</v>
      </c>
      <c r="Q16" s="322" t="s">
        <v>206</v>
      </c>
      <c r="R16" s="322" t="s">
        <v>206</v>
      </c>
      <c r="S16" s="322" t="s">
        <v>206</v>
      </c>
      <c r="T16" s="321">
        <f t="shared" si="2"/>
        <v>99.338556209168047</v>
      </c>
      <c r="U16" s="320">
        <v>5</v>
      </c>
      <c r="V16" s="320">
        <v>326</v>
      </c>
      <c r="W16" s="320">
        <v>102</v>
      </c>
    </row>
    <row r="17" spans="2:23" ht="24" customHeight="1">
      <c r="B17" s="316" t="s">
        <v>280</v>
      </c>
      <c r="C17" s="317">
        <v>30216</v>
      </c>
      <c r="D17" s="318">
        <f>G17+J17+N17</f>
        <v>17</v>
      </c>
      <c r="E17" s="318">
        <f>H17+K17+O17</f>
        <v>35811</v>
      </c>
      <c r="F17" s="319">
        <f>I17+M17+P17</f>
        <v>28909</v>
      </c>
      <c r="G17" s="320">
        <v>1</v>
      </c>
      <c r="H17" s="320">
        <v>26700</v>
      </c>
      <c r="I17" s="320">
        <v>23564</v>
      </c>
      <c r="J17" s="320">
        <v>13</v>
      </c>
      <c r="K17" s="320">
        <v>8751</v>
      </c>
      <c r="L17" s="318"/>
      <c r="M17" s="320">
        <v>5345</v>
      </c>
      <c r="N17" s="320">
        <v>3</v>
      </c>
      <c r="O17" s="320">
        <v>360</v>
      </c>
      <c r="P17" s="320">
        <v>0</v>
      </c>
      <c r="Q17" s="322" t="s">
        <v>206</v>
      </c>
      <c r="R17" s="322" t="s">
        <v>206</v>
      </c>
      <c r="S17" s="322" t="s">
        <v>206</v>
      </c>
      <c r="T17" s="321">
        <f t="shared" si="2"/>
        <v>95.674477098226106</v>
      </c>
      <c r="U17" s="320">
        <v>21</v>
      </c>
      <c r="V17" s="320">
        <v>1401</v>
      </c>
      <c r="W17" s="320">
        <v>373</v>
      </c>
    </row>
    <row r="18" spans="2:23" ht="24" customHeight="1">
      <c r="B18" s="316" t="s">
        <v>281</v>
      </c>
      <c r="C18" s="317">
        <v>26504</v>
      </c>
      <c r="D18" s="318">
        <f>G18+J18+N18</f>
        <v>20</v>
      </c>
      <c r="E18" s="318">
        <f>H18+K18+O18</f>
        <v>26775</v>
      </c>
      <c r="F18" s="319">
        <f>I18+M18+P18</f>
        <v>22495</v>
      </c>
      <c r="G18" s="320">
        <v>1</v>
      </c>
      <c r="H18" s="320">
        <v>10600</v>
      </c>
      <c r="I18" s="320">
        <v>10250</v>
      </c>
      <c r="J18" s="320">
        <v>17</v>
      </c>
      <c r="K18" s="320">
        <v>16175</v>
      </c>
      <c r="L18" s="318"/>
      <c r="M18" s="320">
        <v>12245</v>
      </c>
      <c r="N18" s="320">
        <v>2</v>
      </c>
      <c r="O18" s="320">
        <v>0</v>
      </c>
      <c r="P18" s="320">
        <v>0</v>
      </c>
      <c r="Q18" s="322" t="s">
        <v>206</v>
      </c>
      <c r="R18" s="322" t="s">
        <v>206</v>
      </c>
      <c r="S18" s="322" t="s">
        <v>206</v>
      </c>
      <c r="T18" s="321">
        <f t="shared" si="2"/>
        <v>84.873981285843641</v>
      </c>
      <c r="U18" s="320">
        <v>8</v>
      </c>
      <c r="V18" s="320">
        <v>534</v>
      </c>
      <c r="W18" s="320">
        <v>331</v>
      </c>
    </row>
    <row r="19" spans="2:23" ht="24" customHeight="1">
      <c r="B19" s="316" t="s">
        <v>282</v>
      </c>
      <c r="C19" s="317">
        <v>5243</v>
      </c>
      <c r="D19" s="318">
        <f>J19+N19</f>
        <v>15</v>
      </c>
      <c r="E19" s="318">
        <f>K19+O19</f>
        <v>7025</v>
      </c>
      <c r="F19" s="318">
        <f>M19+P19</f>
        <v>4820</v>
      </c>
      <c r="G19" s="322" t="s">
        <v>206</v>
      </c>
      <c r="H19" s="322" t="s">
        <v>206</v>
      </c>
      <c r="I19" s="322" t="s">
        <v>206</v>
      </c>
      <c r="J19" s="320">
        <v>11</v>
      </c>
      <c r="K19" s="320">
        <v>6906</v>
      </c>
      <c r="L19" s="318"/>
      <c r="M19" s="320">
        <v>4713</v>
      </c>
      <c r="N19" s="320">
        <v>4</v>
      </c>
      <c r="O19" s="320">
        <v>119</v>
      </c>
      <c r="P19" s="320">
        <v>107</v>
      </c>
      <c r="Q19" s="322" t="s">
        <v>206</v>
      </c>
      <c r="R19" s="322" t="s">
        <v>206</v>
      </c>
      <c r="S19" s="322" t="s">
        <v>206</v>
      </c>
      <c r="T19" s="321">
        <f t="shared" si="2"/>
        <v>91.932099942780852</v>
      </c>
      <c r="U19" s="322" t="s">
        <v>206</v>
      </c>
      <c r="V19" s="322" t="s">
        <v>206</v>
      </c>
      <c r="W19" s="322" t="s">
        <v>206</v>
      </c>
    </row>
    <row r="20" spans="2:23" ht="24" customHeight="1">
      <c r="B20" s="316" t="s">
        <v>283</v>
      </c>
      <c r="C20" s="317">
        <v>1507</v>
      </c>
      <c r="D20" s="318">
        <f>J20</f>
        <v>3</v>
      </c>
      <c r="E20" s="318">
        <f>K20</f>
        <v>1385</v>
      </c>
      <c r="F20" s="318">
        <f>M20</f>
        <v>905</v>
      </c>
      <c r="G20" s="322" t="s">
        <v>206</v>
      </c>
      <c r="H20" s="322" t="s">
        <v>206</v>
      </c>
      <c r="I20" s="322" t="s">
        <v>206</v>
      </c>
      <c r="J20" s="320">
        <v>3</v>
      </c>
      <c r="K20" s="320">
        <v>1385</v>
      </c>
      <c r="L20" s="318"/>
      <c r="M20" s="320">
        <v>905</v>
      </c>
      <c r="N20" s="322" t="s">
        <v>206</v>
      </c>
      <c r="O20" s="322" t="s">
        <v>206</v>
      </c>
      <c r="P20" s="322" t="s">
        <v>206</v>
      </c>
      <c r="Q20" s="322" t="s">
        <v>206</v>
      </c>
      <c r="R20" s="322" t="s">
        <v>206</v>
      </c>
      <c r="S20" s="322" t="s">
        <v>206</v>
      </c>
      <c r="T20" s="321">
        <f t="shared" si="2"/>
        <v>60.053085600530856</v>
      </c>
      <c r="U20" s="320">
        <v>3</v>
      </c>
      <c r="V20" s="320">
        <v>191</v>
      </c>
      <c r="W20" s="320">
        <v>79</v>
      </c>
    </row>
    <row r="21" spans="2:23" ht="24" customHeight="1">
      <c r="B21" s="316" t="s">
        <v>284</v>
      </c>
      <c r="C21" s="317">
        <v>2275</v>
      </c>
      <c r="D21" s="318">
        <f>J21</f>
        <v>1</v>
      </c>
      <c r="E21" s="318">
        <f>K21</f>
        <v>2290</v>
      </c>
      <c r="F21" s="318">
        <f>M21</f>
        <v>2141</v>
      </c>
      <c r="G21" s="322" t="s">
        <v>206</v>
      </c>
      <c r="H21" s="322" t="s">
        <v>206</v>
      </c>
      <c r="I21" s="322" t="s">
        <v>206</v>
      </c>
      <c r="J21" s="320">
        <v>1</v>
      </c>
      <c r="K21" s="320">
        <v>2290</v>
      </c>
      <c r="L21" s="318"/>
      <c r="M21" s="320">
        <v>2141</v>
      </c>
      <c r="N21" s="322" t="s">
        <v>206</v>
      </c>
      <c r="O21" s="322" t="s">
        <v>206</v>
      </c>
      <c r="P21" s="322" t="s">
        <v>206</v>
      </c>
      <c r="Q21" s="322" t="s">
        <v>206</v>
      </c>
      <c r="R21" s="322" t="s">
        <v>206</v>
      </c>
      <c r="S21" s="322" t="s">
        <v>206</v>
      </c>
      <c r="T21" s="321">
        <f t="shared" si="2"/>
        <v>94.109890109890117</v>
      </c>
      <c r="U21" s="322" t="s">
        <v>206</v>
      </c>
      <c r="V21" s="322" t="s">
        <v>206</v>
      </c>
      <c r="W21" s="322" t="s">
        <v>206</v>
      </c>
    </row>
    <row r="22" spans="2:23" ht="24" customHeight="1">
      <c r="B22" s="316" t="s">
        <v>285</v>
      </c>
      <c r="C22" s="317">
        <v>25523</v>
      </c>
      <c r="D22" s="318">
        <f>G22</f>
        <v>1</v>
      </c>
      <c r="E22" s="318">
        <f>H22</f>
        <v>28700</v>
      </c>
      <c r="F22" s="318">
        <f>I22</f>
        <v>24200</v>
      </c>
      <c r="G22" s="320">
        <v>1</v>
      </c>
      <c r="H22" s="320">
        <v>28700</v>
      </c>
      <c r="I22" s="320">
        <v>24200</v>
      </c>
      <c r="J22" s="322" t="s">
        <v>206</v>
      </c>
      <c r="K22" s="322" t="s">
        <v>206</v>
      </c>
      <c r="L22" s="323"/>
      <c r="M22" s="322" t="s">
        <v>206</v>
      </c>
      <c r="N22" s="322" t="s">
        <v>206</v>
      </c>
      <c r="O22" s="322" t="s">
        <v>206</v>
      </c>
      <c r="P22" s="322" t="s">
        <v>206</v>
      </c>
      <c r="Q22" s="322" t="s">
        <v>206</v>
      </c>
      <c r="R22" s="322" t="s">
        <v>206</v>
      </c>
      <c r="S22" s="322" t="s">
        <v>206</v>
      </c>
      <c r="T22" s="321">
        <f t="shared" si="2"/>
        <v>94.816440073659052</v>
      </c>
      <c r="U22" s="322" t="s">
        <v>206</v>
      </c>
      <c r="V22" s="322" t="s">
        <v>206</v>
      </c>
      <c r="W22" s="322" t="s">
        <v>206</v>
      </c>
    </row>
    <row r="23" spans="2:23" ht="24" customHeight="1">
      <c r="B23" s="316" t="s">
        <v>286</v>
      </c>
      <c r="C23" s="317">
        <v>5199</v>
      </c>
      <c r="D23" s="318">
        <f>J23+N23</f>
        <v>8</v>
      </c>
      <c r="E23" s="318">
        <f>K23+O23</f>
        <v>5620</v>
      </c>
      <c r="F23" s="318">
        <f>M23+P23</f>
        <v>3838</v>
      </c>
      <c r="G23" s="322" t="s">
        <v>206</v>
      </c>
      <c r="H23" s="322" t="s">
        <v>206</v>
      </c>
      <c r="I23" s="322" t="s">
        <v>206</v>
      </c>
      <c r="J23" s="320">
        <v>7</v>
      </c>
      <c r="K23" s="320">
        <v>5620</v>
      </c>
      <c r="L23" s="319"/>
      <c r="M23" s="320">
        <v>3838</v>
      </c>
      <c r="N23" s="320">
        <v>1</v>
      </c>
      <c r="O23" s="320">
        <v>0</v>
      </c>
      <c r="P23" s="320">
        <v>0</v>
      </c>
      <c r="Q23" s="322" t="s">
        <v>206</v>
      </c>
      <c r="R23" s="322" t="s">
        <v>206</v>
      </c>
      <c r="S23" s="322" t="s">
        <v>206</v>
      </c>
      <c r="T23" s="321">
        <f t="shared" si="2"/>
        <v>73.821888824773993</v>
      </c>
      <c r="U23" s="320">
        <v>1</v>
      </c>
      <c r="V23" s="320">
        <v>84</v>
      </c>
      <c r="W23" s="320">
        <v>13</v>
      </c>
    </row>
    <row r="24" spans="2:23" ht="24" customHeight="1">
      <c r="B24" s="316" t="s">
        <v>287</v>
      </c>
      <c r="C24" s="317">
        <v>8232</v>
      </c>
      <c r="D24" s="318">
        <f>J24+N24</f>
        <v>20</v>
      </c>
      <c r="E24" s="318">
        <f>K24+O24</f>
        <v>9833</v>
      </c>
      <c r="F24" s="319">
        <f>M24+P24</f>
        <v>6052</v>
      </c>
      <c r="G24" s="322" t="s">
        <v>206</v>
      </c>
      <c r="H24" s="322" t="s">
        <v>206</v>
      </c>
      <c r="I24" s="322" t="s">
        <v>206</v>
      </c>
      <c r="J24" s="320">
        <v>17</v>
      </c>
      <c r="K24" s="320">
        <v>9783</v>
      </c>
      <c r="L24" s="318"/>
      <c r="M24" s="320">
        <v>6002</v>
      </c>
      <c r="N24" s="320">
        <v>3</v>
      </c>
      <c r="O24" s="320">
        <v>50</v>
      </c>
      <c r="P24" s="320">
        <v>50</v>
      </c>
      <c r="Q24" s="322" t="s">
        <v>206</v>
      </c>
      <c r="R24" s="322" t="s">
        <v>206</v>
      </c>
      <c r="S24" s="322" t="s">
        <v>206</v>
      </c>
      <c r="T24" s="321">
        <f t="shared" si="2"/>
        <v>73.517978620019448</v>
      </c>
      <c r="U24" s="320">
        <v>29</v>
      </c>
      <c r="V24" s="320">
        <v>2114</v>
      </c>
      <c r="W24" s="320">
        <v>1004</v>
      </c>
    </row>
    <row r="25" spans="2:23" ht="24" customHeight="1">
      <c r="B25" s="316" t="s">
        <v>288</v>
      </c>
      <c r="C25" s="317">
        <v>6967</v>
      </c>
      <c r="D25" s="318">
        <f>G25+J25+N25</f>
        <v>7</v>
      </c>
      <c r="E25" s="319">
        <f>H25+K25+O25</f>
        <v>11998</v>
      </c>
      <c r="F25" s="319">
        <f>I25+M25+P25</f>
        <v>6667</v>
      </c>
      <c r="G25" s="320">
        <v>1</v>
      </c>
      <c r="H25" s="320">
        <v>5900</v>
      </c>
      <c r="I25" s="320">
        <v>3405</v>
      </c>
      <c r="J25" s="320">
        <v>4</v>
      </c>
      <c r="K25" s="320">
        <v>5750</v>
      </c>
      <c r="L25" s="318"/>
      <c r="M25" s="320">
        <v>2914</v>
      </c>
      <c r="N25" s="320">
        <v>2</v>
      </c>
      <c r="O25" s="320">
        <v>348</v>
      </c>
      <c r="P25" s="320">
        <v>348</v>
      </c>
      <c r="Q25" s="322" t="s">
        <v>206</v>
      </c>
      <c r="R25" s="322" t="s">
        <v>206</v>
      </c>
      <c r="S25" s="322" t="s">
        <v>206</v>
      </c>
      <c r="T25" s="321">
        <f t="shared" si="2"/>
        <v>95.693985933687387</v>
      </c>
      <c r="U25" s="322" t="s">
        <v>206</v>
      </c>
      <c r="V25" s="322" t="s">
        <v>206</v>
      </c>
      <c r="W25" s="322" t="s">
        <v>206</v>
      </c>
    </row>
    <row r="26" spans="2:23" ht="24" customHeight="1">
      <c r="B26" s="316" t="s">
        <v>289</v>
      </c>
      <c r="C26" s="317">
        <v>4208</v>
      </c>
      <c r="D26" s="318">
        <f>G26+J26</f>
        <v>2</v>
      </c>
      <c r="E26" s="319">
        <f>H26+K26</f>
        <v>5430</v>
      </c>
      <c r="F26" s="319">
        <f>I26+M26</f>
        <v>3945</v>
      </c>
      <c r="G26" s="320">
        <v>1</v>
      </c>
      <c r="H26" s="320">
        <v>5100</v>
      </c>
      <c r="I26" s="320">
        <v>3753</v>
      </c>
      <c r="J26" s="320">
        <v>1</v>
      </c>
      <c r="K26" s="320">
        <v>330</v>
      </c>
      <c r="L26" s="318"/>
      <c r="M26" s="320">
        <v>192</v>
      </c>
      <c r="N26" s="322" t="s">
        <v>206</v>
      </c>
      <c r="O26" s="322" t="s">
        <v>206</v>
      </c>
      <c r="P26" s="322" t="s">
        <v>206</v>
      </c>
      <c r="Q26" s="322" t="s">
        <v>206</v>
      </c>
      <c r="R26" s="322" t="s">
        <v>206</v>
      </c>
      <c r="S26" s="322" t="s">
        <v>206</v>
      </c>
      <c r="T26" s="321">
        <f t="shared" si="2"/>
        <v>93.75</v>
      </c>
      <c r="U26" s="320">
        <v>1</v>
      </c>
      <c r="V26" s="320">
        <v>98</v>
      </c>
      <c r="W26" s="320">
        <v>34</v>
      </c>
    </row>
    <row r="27" spans="2:23" ht="24" customHeight="1">
      <c r="B27" s="316" t="s">
        <v>290</v>
      </c>
      <c r="C27" s="317">
        <v>9197</v>
      </c>
      <c r="D27" s="318">
        <f>G27+J27</f>
        <v>8</v>
      </c>
      <c r="E27" s="319">
        <f>H27+K27</f>
        <v>14300</v>
      </c>
      <c r="F27" s="319">
        <f>I27+M27</f>
        <v>8674</v>
      </c>
      <c r="G27" s="320">
        <v>1</v>
      </c>
      <c r="H27" s="320">
        <v>11100</v>
      </c>
      <c r="I27" s="320">
        <v>6654</v>
      </c>
      <c r="J27" s="320">
        <v>7</v>
      </c>
      <c r="K27" s="320">
        <v>3200</v>
      </c>
      <c r="L27" s="318"/>
      <c r="M27" s="320">
        <v>2020</v>
      </c>
      <c r="N27" s="322" t="s">
        <v>206</v>
      </c>
      <c r="O27" s="322" t="s">
        <v>206</v>
      </c>
      <c r="P27" s="322" t="s">
        <v>206</v>
      </c>
      <c r="Q27" s="322" t="s">
        <v>206</v>
      </c>
      <c r="R27" s="322" t="s">
        <v>206</v>
      </c>
      <c r="S27" s="322" t="s">
        <v>206</v>
      </c>
      <c r="T27" s="321">
        <f t="shared" si="2"/>
        <v>94.31336305316951</v>
      </c>
      <c r="U27" s="320">
        <v>13</v>
      </c>
      <c r="V27" s="320">
        <v>932</v>
      </c>
      <c r="W27" s="320">
        <v>573</v>
      </c>
    </row>
    <row r="28" spans="2:23" ht="24" customHeight="1">
      <c r="B28" s="316" t="s">
        <v>291</v>
      </c>
      <c r="C28" s="317">
        <v>15149</v>
      </c>
      <c r="D28" s="318">
        <f>G28+Q28</f>
        <v>2</v>
      </c>
      <c r="E28" s="319">
        <f t="shared" ref="E28:F31" si="3">H28</f>
        <v>16100</v>
      </c>
      <c r="F28" s="319">
        <f t="shared" si="3"/>
        <v>15149</v>
      </c>
      <c r="G28" s="320">
        <v>1</v>
      </c>
      <c r="H28" s="320">
        <v>16100</v>
      </c>
      <c r="I28" s="320">
        <v>15149</v>
      </c>
      <c r="J28" s="322" t="s">
        <v>206</v>
      </c>
      <c r="K28" s="322" t="s">
        <v>206</v>
      </c>
      <c r="L28" s="323"/>
      <c r="M28" s="322" t="s">
        <v>206</v>
      </c>
      <c r="N28" s="322" t="s">
        <v>206</v>
      </c>
      <c r="O28" s="322" t="s">
        <v>206</v>
      </c>
      <c r="P28" s="322" t="s">
        <v>206</v>
      </c>
      <c r="Q28" s="320">
        <v>1</v>
      </c>
      <c r="R28" s="320">
        <v>600</v>
      </c>
      <c r="S28" s="320">
        <v>512</v>
      </c>
      <c r="T28" s="321">
        <f t="shared" si="2"/>
        <v>100</v>
      </c>
      <c r="U28" s="322" t="s">
        <v>206</v>
      </c>
      <c r="V28" s="322" t="s">
        <v>206</v>
      </c>
      <c r="W28" s="322" t="s">
        <v>206</v>
      </c>
    </row>
    <row r="29" spans="2:23" ht="24" customHeight="1">
      <c r="B29" s="316" t="s">
        <v>292</v>
      </c>
      <c r="C29" s="317">
        <v>22478</v>
      </c>
      <c r="D29" s="318">
        <f>G29</f>
        <v>1</v>
      </c>
      <c r="E29" s="319">
        <f t="shared" si="3"/>
        <v>24788</v>
      </c>
      <c r="F29" s="319">
        <f t="shared" si="3"/>
        <v>22478</v>
      </c>
      <c r="G29" s="320">
        <v>1</v>
      </c>
      <c r="H29" s="320">
        <v>24788</v>
      </c>
      <c r="I29" s="320">
        <v>22478</v>
      </c>
      <c r="J29" s="322" t="s">
        <v>206</v>
      </c>
      <c r="K29" s="322" t="s">
        <v>206</v>
      </c>
      <c r="L29" s="323"/>
      <c r="M29" s="322" t="s">
        <v>206</v>
      </c>
      <c r="N29" s="322" t="s">
        <v>206</v>
      </c>
      <c r="O29" s="322" t="s">
        <v>206</v>
      </c>
      <c r="P29" s="322" t="s">
        <v>206</v>
      </c>
      <c r="Q29" s="322" t="s">
        <v>206</v>
      </c>
      <c r="R29" s="322" t="s">
        <v>206</v>
      </c>
      <c r="S29" s="322" t="s">
        <v>206</v>
      </c>
      <c r="T29" s="321">
        <f t="shared" si="2"/>
        <v>100</v>
      </c>
      <c r="U29" s="322" t="s">
        <v>206</v>
      </c>
      <c r="V29" s="322" t="s">
        <v>206</v>
      </c>
      <c r="W29" s="322" t="s">
        <v>206</v>
      </c>
    </row>
    <row r="30" spans="2:23" ht="24" customHeight="1">
      <c r="B30" s="316" t="s">
        <v>293</v>
      </c>
      <c r="C30" s="317">
        <v>34674</v>
      </c>
      <c r="D30" s="318">
        <f>G30</f>
        <v>1</v>
      </c>
      <c r="E30" s="319">
        <f t="shared" si="3"/>
        <v>35000</v>
      </c>
      <c r="F30" s="319">
        <f t="shared" si="3"/>
        <v>34607</v>
      </c>
      <c r="G30" s="320">
        <v>1</v>
      </c>
      <c r="H30" s="320">
        <v>35000</v>
      </c>
      <c r="I30" s="320">
        <v>34607</v>
      </c>
      <c r="J30" s="322" t="s">
        <v>206</v>
      </c>
      <c r="K30" s="322" t="s">
        <v>206</v>
      </c>
      <c r="L30" s="323"/>
      <c r="M30" s="322" t="s">
        <v>206</v>
      </c>
      <c r="N30" s="322" t="s">
        <v>206</v>
      </c>
      <c r="O30" s="322" t="s">
        <v>206</v>
      </c>
      <c r="P30" s="322" t="s">
        <v>206</v>
      </c>
      <c r="Q30" s="322">
        <v>1</v>
      </c>
      <c r="R30" s="322">
        <v>0</v>
      </c>
      <c r="S30" s="322">
        <v>0</v>
      </c>
      <c r="T30" s="321">
        <f t="shared" si="2"/>
        <v>99.806771644459829</v>
      </c>
      <c r="U30" s="322" t="s">
        <v>206</v>
      </c>
      <c r="V30" s="322" t="s">
        <v>206</v>
      </c>
      <c r="W30" s="322" t="s">
        <v>206</v>
      </c>
    </row>
    <row r="31" spans="2:23" ht="24" customHeight="1">
      <c r="B31" s="316" t="s">
        <v>294</v>
      </c>
      <c r="C31" s="317">
        <v>13368</v>
      </c>
      <c r="D31" s="318">
        <f>G31</f>
        <v>1</v>
      </c>
      <c r="E31" s="319">
        <f t="shared" si="3"/>
        <v>14200</v>
      </c>
      <c r="F31" s="319">
        <f t="shared" si="3"/>
        <v>13130</v>
      </c>
      <c r="G31" s="320">
        <v>1</v>
      </c>
      <c r="H31" s="320">
        <v>14200</v>
      </c>
      <c r="I31" s="320">
        <v>13130</v>
      </c>
      <c r="J31" s="322" t="s">
        <v>206</v>
      </c>
      <c r="K31" s="322" t="s">
        <v>206</v>
      </c>
      <c r="L31" s="323"/>
      <c r="M31" s="322" t="s">
        <v>206</v>
      </c>
      <c r="N31" s="322" t="s">
        <v>206</v>
      </c>
      <c r="O31" s="322" t="s">
        <v>206</v>
      </c>
      <c r="P31" s="322" t="s">
        <v>206</v>
      </c>
      <c r="Q31" s="322" t="s">
        <v>206</v>
      </c>
      <c r="R31" s="322" t="s">
        <v>206</v>
      </c>
      <c r="S31" s="322" t="s">
        <v>206</v>
      </c>
      <c r="T31" s="321">
        <f t="shared" si="2"/>
        <v>98.219628964691793</v>
      </c>
      <c r="U31" s="322" t="s">
        <v>206</v>
      </c>
      <c r="V31" s="322" t="s">
        <v>206</v>
      </c>
      <c r="W31" s="322" t="s">
        <v>206</v>
      </c>
    </row>
    <row r="32" spans="2:23" ht="24" customHeight="1">
      <c r="B32" s="316" t="s">
        <v>295</v>
      </c>
      <c r="C32" s="317">
        <v>11934</v>
      </c>
      <c r="D32" s="318">
        <f>G32+N32</f>
        <v>2</v>
      </c>
      <c r="E32" s="319">
        <f>H32+O32</f>
        <v>13300</v>
      </c>
      <c r="F32" s="319">
        <f>I32+P32</f>
        <v>11499</v>
      </c>
      <c r="G32" s="320">
        <v>1</v>
      </c>
      <c r="H32" s="320">
        <v>13000</v>
      </c>
      <c r="I32" s="320">
        <v>11337</v>
      </c>
      <c r="J32" s="322" t="s">
        <v>206</v>
      </c>
      <c r="K32" s="322" t="s">
        <v>206</v>
      </c>
      <c r="L32" s="324"/>
      <c r="M32" s="322" t="s">
        <v>206</v>
      </c>
      <c r="N32" s="320">
        <v>1</v>
      </c>
      <c r="O32" s="320">
        <v>300</v>
      </c>
      <c r="P32" s="320">
        <v>162</v>
      </c>
      <c r="Q32" s="322" t="s">
        <v>206</v>
      </c>
      <c r="R32" s="322" t="s">
        <v>206</v>
      </c>
      <c r="S32" s="322" t="s">
        <v>206</v>
      </c>
      <c r="T32" s="321">
        <f t="shared" si="2"/>
        <v>96.354952237305184</v>
      </c>
      <c r="U32" s="322" t="s">
        <v>206</v>
      </c>
      <c r="V32" s="322" t="s">
        <v>206</v>
      </c>
      <c r="W32" s="322" t="s">
        <v>206</v>
      </c>
    </row>
    <row r="33" spans="2:24" ht="24" customHeight="1">
      <c r="B33" s="316" t="s">
        <v>296</v>
      </c>
      <c r="C33" s="317">
        <v>8789</v>
      </c>
      <c r="D33" s="318">
        <f>G33+J33</f>
        <v>8</v>
      </c>
      <c r="E33" s="319">
        <f>H33+K33</f>
        <v>17330</v>
      </c>
      <c r="F33" s="319">
        <f>I33+M33</f>
        <v>7424</v>
      </c>
      <c r="G33" s="320">
        <v>1</v>
      </c>
      <c r="H33" s="320">
        <v>12100</v>
      </c>
      <c r="I33" s="320">
        <v>6044</v>
      </c>
      <c r="J33" s="320">
        <v>7</v>
      </c>
      <c r="K33" s="320">
        <v>5230</v>
      </c>
      <c r="L33" s="319"/>
      <c r="M33" s="320">
        <v>1380</v>
      </c>
      <c r="N33" s="322" t="s">
        <v>206</v>
      </c>
      <c r="O33" s="322" t="s">
        <v>206</v>
      </c>
      <c r="P33" s="322" t="s">
        <v>206</v>
      </c>
      <c r="Q33" s="322" t="s">
        <v>206</v>
      </c>
      <c r="R33" s="322" t="s">
        <v>206</v>
      </c>
      <c r="S33" s="322" t="s">
        <v>206</v>
      </c>
      <c r="T33" s="321">
        <f t="shared" si="2"/>
        <v>84.469222892251679</v>
      </c>
      <c r="U33" s="320">
        <v>14</v>
      </c>
      <c r="V33" s="320">
        <v>1038</v>
      </c>
      <c r="W33" s="320">
        <v>333</v>
      </c>
    </row>
    <row r="34" spans="2:24" ht="16.5" customHeight="1" thickBot="1">
      <c r="B34" s="325" t="s">
        <v>297</v>
      </c>
      <c r="C34" s="326">
        <v>14558</v>
      </c>
      <c r="D34" s="327">
        <f>G34+J34+Q34</f>
        <v>9</v>
      </c>
      <c r="E34" s="328">
        <f>H34+K34</f>
        <v>14140</v>
      </c>
      <c r="F34" s="328">
        <f>I34+M34</f>
        <v>13080</v>
      </c>
      <c r="G34" s="329">
        <v>1</v>
      </c>
      <c r="H34" s="329">
        <v>7600</v>
      </c>
      <c r="I34" s="329">
        <v>6871</v>
      </c>
      <c r="J34" s="329">
        <v>6</v>
      </c>
      <c r="K34" s="329">
        <v>6540</v>
      </c>
      <c r="L34" s="318"/>
      <c r="M34" s="329">
        <v>6209</v>
      </c>
      <c r="N34" s="330" t="s">
        <v>206</v>
      </c>
      <c r="O34" s="330" t="s">
        <v>206</v>
      </c>
      <c r="P34" s="330" t="s">
        <v>206</v>
      </c>
      <c r="Q34" s="329">
        <v>2</v>
      </c>
      <c r="R34" s="329">
        <v>0</v>
      </c>
      <c r="S34" s="329">
        <v>23</v>
      </c>
      <c r="T34" s="331">
        <f t="shared" si="2"/>
        <v>89.847506525621654</v>
      </c>
      <c r="U34" s="329">
        <v>6</v>
      </c>
      <c r="V34" s="329">
        <v>533</v>
      </c>
      <c r="W34" s="329">
        <v>176</v>
      </c>
      <c r="X34" s="61"/>
    </row>
    <row r="35" spans="2:24">
      <c r="B35" s="332" t="s">
        <v>298</v>
      </c>
      <c r="C35" s="312"/>
      <c r="D35" s="312"/>
      <c r="E35" s="332"/>
      <c r="F35" s="332"/>
      <c r="G35" s="332"/>
      <c r="H35" s="332"/>
      <c r="I35" s="332"/>
      <c r="J35" s="332"/>
      <c r="K35" s="307"/>
      <c r="L35" s="307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</row>
    <row r="48" spans="2:24">
      <c r="B48" s="62"/>
      <c r="C48" s="63"/>
      <c r="D48" s="62"/>
      <c r="E48" s="62"/>
      <c r="F48" s="62"/>
      <c r="G48" s="64"/>
      <c r="H48" s="64"/>
      <c r="I48" s="65"/>
      <c r="J48" s="62"/>
      <c r="K48" s="66"/>
      <c r="L48" s="67"/>
    </row>
    <row r="49" spans="2:12">
      <c r="B49" s="63"/>
      <c r="C49" s="63"/>
      <c r="D49" s="63"/>
      <c r="E49" s="63"/>
      <c r="F49" s="63"/>
      <c r="G49" s="63"/>
      <c r="H49" s="63"/>
      <c r="I49" s="65"/>
      <c r="J49" s="63"/>
      <c r="K49" s="68"/>
      <c r="L49" s="69"/>
    </row>
    <row r="50" spans="2:12">
      <c r="B50" s="63"/>
      <c r="C50" s="62"/>
      <c r="D50" s="62"/>
      <c r="E50" s="62"/>
      <c r="F50" s="63"/>
      <c r="G50" s="63"/>
      <c r="H50" s="63"/>
      <c r="I50" s="65"/>
      <c r="J50" s="63"/>
      <c r="K50" s="68"/>
      <c r="L50" s="69"/>
    </row>
    <row r="51" spans="2:12">
      <c r="B51" s="62"/>
      <c r="C51" s="62"/>
      <c r="D51" s="62"/>
      <c r="E51" s="62"/>
      <c r="F51" s="63"/>
      <c r="G51" s="63"/>
      <c r="H51" s="63"/>
      <c r="I51" s="65"/>
      <c r="J51" s="62"/>
      <c r="K51" s="66"/>
      <c r="L51" s="67"/>
    </row>
    <row r="52" spans="2:12">
      <c r="B52" s="61"/>
      <c r="C52" s="61"/>
      <c r="D52" s="61"/>
      <c r="E52" s="61"/>
      <c r="F52" s="61"/>
      <c r="G52" s="61"/>
      <c r="H52" s="61"/>
      <c r="I52" s="61"/>
      <c r="J52" s="61"/>
      <c r="K52" s="70"/>
    </row>
    <row r="53" spans="2:12">
      <c r="B53" s="62"/>
      <c r="C53" s="63"/>
      <c r="D53" s="63"/>
      <c r="E53" s="63"/>
      <c r="F53" s="63"/>
      <c r="G53" s="63"/>
      <c r="H53" s="63"/>
      <c r="I53" s="65"/>
      <c r="J53" s="63"/>
      <c r="K53" s="68"/>
      <c r="L53" s="69"/>
    </row>
    <row r="54" spans="2:12">
      <c r="B54" s="62"/>
      <c r="C54" s="63"/>
      <c r="D54" s="63"/>
      <c r="E54" s="63"/>
      <c r="F54" s="63"/>
      <c r="G54" s="63"/>
      <c r="H54" s="63"/>
      <c r="I54" s="65"/>
      <c r="J54" s="62"/>
      <c r="K54" s="66"/>
      <c r="L54" s="67"/>
    </row>
    <row r="55" spans="2:12">
      <c r="B55" s="62"/>
      <c r="C55" s="63"/>
      <c r="D55" s="63"/>
      <c r="E55" s="63"/>
      <c r="F55" s="63"/>
      <c r="G55" s="63"/>
      <c r="H55" s="63"/>
      <c r="I55" s="65"/>
      <c r="J55" s="62"/>
      <c r="K55" s="66"/>
      <c r="L55" s="67"/>
    </row>
    <row r="56" spans="2:12">
      <c r="B56" s="63"/>
      <c r="C56" s="63"/>
      <c r="D56" s="63"/>
      <c r="E56" s="63"/>
      <c r="F56" s="63"/>
      <c r="G56" s="63"/>
      <c r="H56" s="63"/>
      <c r="I56" s="65"/>
      <c r="J56" s="63"/>
      <c r="K56" s="68"/>
      <c r="L56" s="69"/>
    </row>
    <row r="57" spans="2:12">
      <c r="B57" s="62"/>
      <c r="C57" s="63"/>
      <c r="D57" s="63"/>
      <c r="E57" s="63"/>
      <c r="F57" s="63"/>
      <c r="G57" s="63"/>
      <c r="H57" s="63"/>
      <c r="I57" s="65"/>
      <c r="J57" s="62"/>
      <c r="K57" s="66"/>
      <c r="L57" s="67"/>
    </row>
    <row r="58" spans="2:12">
      <c r="B58" s="61"/>
      <c r="C58" s="63"/>
      <c r="D58" s="63"/>
      <c r="E58" s="63"/>
      <c r="F58" s="63"/>
      <c r="G58" s="63"/>
      <c r="H58" s="63"/>
      <c r="I58" s="61"/>
      <c r="J58" s="61"/>
      <c r="K58" s="70"/>
    </row>
    <row r="59" spans="2:12">
      <c r="B59" s="62"/>
      <c r="C59" s="63"/>
      <c r="D59" s="63"/>
      <c r="E59" s="63"/>
      <c r="F59" s="63"/>
      <c r="G59" s="63"/>
      <c r="H59" s="63"/>
      <c r="I59" s="65"/>
      <c r="J59" s="63"/>
      <c r="K59" s="68"/>
      <c r="L59" s="69"/>
    </row>
    <row r="60" spans="2:12">
      <c r="B60" s="63"/>
      <c r="C60" s="62"/>
      <c r="D60" s="62"/>
      <c r="E60" s="62"/>
      <c r="F60" s="63"/>
      <c r="G60" s="63"/>
      <c r="H60" s="63"/>
      <c r="I60" s="65"/>
      <c r="J60" s="63"/>
      <c r="K60" s="68"/>
      <c r="L60" s="69"/>
    </row>
    <row r="61" spans="2:12">
      <c r="B61" s="62"/>
      <c r="C61" s="63"/>
      <c r="D61" s="63"/>
      <c r="E61" s="63"/>
      <c r="F61" s="63"/>
      <c r="G61" s="63"/>
      <c r="H61" s="63"/>
      <c r="I61" s="65"/>
      <c r="J61" s="62"/>
      <c r="K61" s="66"/>
      <c r="L61" s="67"/>
    </row>
    <row r="62" spans="2:12">
      <c r="B62" s="62"/>
      <c r="C62" s="63"/>
      <c r="D62" s="63"/>
      <c r="E62" s="63"/>
      <c r="F62" s="63"/>
      <c r="G62" s="63"/>
      <c r="H62" s="63"/>
      <c r="I62" s="65"/>
      <c r="J62" s="62"/>
      <c r="K62" s="66"/>
      <c r="L62" s="67"/>
    </row>
    <row r="63" spans="2:12">
      <c r="B63" s="62"/>
      <c r="C63" s="63"/>
      <c r="D63" s="63"/>
      <c r="E63" s="63"/>
      <c r="F63" s="63"/>
      <c r="G63" s="63"/>
      <c r="H63" s="63"/>
      <c r="I63" s="65"/>
      <c r="J63" s="62"/>
      <c r="K63" s="66"/>
      <c r="L63" s="67"/>
    </row>
    <row r="64" spans="2:12">
      <c r="B64" s="61"/>
      <c r="C64" s="63"/>
      <c r="D64" s="63"/>
      <c r="E64" s="63"/>
      <c r="F64" s="63"/>
      <c r="G64" s="63"/>
      <c r="H64" s="63"/>
      <c r="I64" s="61"/>
      <c r="J64" s="61"/>
      <c r="K64" s="70"/>
    </row>
    <row r="65" spans="2:12">
      <c r="B65" s="61"/>
      <c r="C65" s="63"/>
      <c r="D65" s="63"/>
      <c r="E65" s="63"/>
      <c r="F65" s="63"/>
      <c r="G65" s="63"/>
      <c r="H65" s="63"/>
      <c r="I65" s="65"/>
      <c r="J65" s="62"/>
      <c r="K65" s="66"/>
      <c r="L65" s="67"/>
    </row>
    <row r="66" spans="2:12">
      <c r="B66" s="62"/>
      <c r="C66" s="63"/>
      <c r="D66" s="63"/>
      <c r="E66" s="63"/>
      <c r="F66" s="63"/>
      <c r="G66" s="63"/>
      <c r="H66" s="63"/>
      <c r="I66" s="65"/>
      <c r="J66" s="62"/>
      <c r="K66" s="66"/>
      <c r="L66" s="67"/>
    </row>
    <row r="67" spans="2:12">
      <c r="B67" s="62"/>
      <c r="C67" s="63"/>
      <c r="D67" s="63"/>
      <c r="E67" s="63"/>
      <c r="F67" s="63"/>
      <c r="G67" s="63"/>
      <c r="H67" s="63"/>
      <c r="I67" s="65"/>
      <c r="J67" s="63"/>
      <c r="K67" s="68"/>
      <c r="L67" s="69"/>
    </row>
    <row r="68" spans="2:12">
      <c r="B68" s="62"/>
      <c r="C68" s="63"/>
      <c r="D68" s="63"/>
      <c r="E68" s="63"/>
      <c r="F68" s="63"/>
      <c r="G68" s="63"/>
      <c r="H68" s="63"/>
      <c r="I68" s="65"/>
      <c r="J68" s="63"/>
      <c r="K68" s="68"/>
      <c r="L68" s="69"/>
    </row>
    <row r="69" spans="2:12">
      <c r="B69" s="62"/>
      <c r="C69" s="63"/>
      <c r="D69" s="63"/>
      <c r="E69" s="63"/>
      <c r="F69" s="63"/>
      <c r="G69" s="63"/>
      <c r="H69" s="63"/>
      <c r="I69" s="65"/>
      <c r="J69" s="62"/>
      <c r="K69" s="66"/>
      <c r="L69" s="67"/>
    </row>
    <row r="70" spans="2:12">
      <c r="B70" s="61"/>
      <c r="C70" s="63"/>
      <c r="D70" s="63"/>
      <c r="E70" s="63"/>
      <c r="F70" s="63"/>
      <c r="G70" s="63"/>
      <c r="H70" s="63"/>
      <c r="I70" s="61"/>
      <c r="J70" s="61"/>
      <c r="K70" s="70"/>
    </row>
    <row r="71" spans="2:12">
      <c r="B71" s="62"/>
      <c r="C71" s="63"/>
      <c r="D71" s="63"/>
      <c r="E71" s="63"/>
      <c r="F71" s="63"/>
      <c r="G71" s="63"/>
      <c r="H71" s="63"/>
      <c r="I71" s="65"/>
      <c r="J71" s="62"/>
      <c r="K71" s="66"/>
      <c r="L71" s="67"/>
    </row>
    <row r="72" spans="2:12">
      <c r="B72" s="61"/>
      <c r="C72" s="63"/>
      <c r="D72" s="63"/>
      <c r="E72" s="63"/>
      <c r="F72" s="63"/>
      <c r="G72" s="63"/>
      <c r="H72" s="63"/>
      <c r="I72" s="65"/>
      <c r="J72" s="62"/>
      <c r="K72" s="66"/>
      <c r="L72" s="67"/>
    </row>
    <row r="73" spans="2:12">
      <c r="B73" s="62"/>
      <c r="C73" s="63"/>
      <c r="D73" s="63"/>
      <c r="E73" s="63"/>
      <c r="F73" s="63"/>
      <c r="G73" s="63"/>
      <c r="H73" s="63"/>
      <c r="I73" s="65"/>
      <c r="J73" s="62"/>
      <c r="K73" s="62"/>
      <c r="L73" s="71"/>
    </row>
    <row r="74" spans="2:12">
      <c r="B74" s="63"/>
      <c r="C74" s="63"/>
      <c r="D74" s="63"/>
      <c r="E74" s="63"/>
      <c r="F74" s="63"/>
      <c r="G74" s="63"/>
      <c r="H74" s="63"/>
      <c r="I74" s="65"/>
      <c r="J74" s="63"/>
      <c r="K74" s="63"/>
      <c r="L74" s="72"/>
    </row>
    <row r="75" spans="2:12">
      <c r="B75" s="63"/>
      <c r="C75" s="63"/>
      <c r="D75" s="63"/>
      <c r="E75" s="63"/>
      <c r="F75" s="63"/>
      <c r="G75" s="63"/>
      <c r="H75" s="63"/>
      <c r="I75" s="65"/>
      <c r="J75" s="63"/>
      <c r="K75" s="63"/>
      <c r="L75" s="72"/>
    </row>
    <row r="76" spans="2:12">
      <c r="B76" s="61"/>
      <c r="C76" s="63"/>
      <c r="D76" s="63"/>
      <c r="E76" s="63"/>
      <c r="F76" s="63"/>
      <c r="G76" s="63"/>
      <c r="H76" s="63"/>
      <c r="I76" s="61"/>
      <c r="J76" s="63"/>
      <c r="K76" s="63"/>
      <c r="L76" s="72"/>
    </row>
    <row r="77" spans="2:12">
      <c r="B77" s="63"/>
      <c r="C77" s="63"/>
      <c r="D77" s="63"/>
      <c r="E77" s="63"/>
      <c r="F77" s="63"/>
      <c r="G77" s="63"/>
      <c r="H77" s="63"/>
      <c r="I77" s="65"/>
      <c r="J77" s="63"/>
      <c r="K77" s="63"/>
      <c r="L77" s="72"/>
    </row>
    <row r="78" spans="2:12">
      <c r="B78" s="63"/>
      <c r="C78" s="63"/>
      <c r="D78" s="63"/>
      <c r="E78" s="63"/>
      <c r="F78" s="63"/>
      <c r="G78" s="63"/>
      <c r="H78" s="63"/>
      <c r="I78" s="65"/>
      <c r="J78" s="63"/>
      <c r="K78" s="63"/>
      <c r="L78" s="72"/>
    </row>
    <row r="79" spans="2:12">
      <c r="B79" s="63"/>
      <c r="C79" s="62"/>
      <c r="D79" s="62"/>
      <c r="E79" s="62"/>
      <c r="F79" s="63"/>
      <c r="G79" s="63"/>
      <c r="H79" s="63"/>
      <c r="I79" s="65"/>
      <c r="J79" s="63"/>
      <c r="K79" s="63"/>
      <c r="L79" s="72"/>
    </row>
    <row r="80" spans="2:12">
      <c r="B80" s="63"/>
      <c r="C80" s="63"/>
      <c r="D80" s="63"/>
      <c r="E80" s="63"/>
      <c r="F80" s="63"/>
      <c r="G80" s="63"/>
      <c r="H80" s="63"/>
      <c r="I80" s="65"/>
      <c r="J80" s="63"/>
      <c r="K80" s="63"/>
      <c r="L80" s="72"/>
    </row>
    <row r="81" spans="2:12">
      <c r="B81" s="63"/>
      <c r="C81" s="63"/>
      <c r="D81" s="63"/>
      <c r="E81" s="63"/>
      <c r="F81" s="63"/>
      <c r="G81" s="63"/>
      <c r="H81" s="63"/>
      <c r="I81" s="65"/>
      <c r="J81" s="63"/>
      <c r="K81" s="63"/>
      <c r="L81" s="72"/>
    </row>
  </sheetData>
  <mergeCells count="23">
    <mergeCell ref="W5:W6"/>
    <mergeCell ref="N4:S4"/>
    <mergeCell ref="T4:T6"/>
    <mergeCell ref="U4:W4"/>
    <mergeCell ref="D5:D6"/>
    <mergeCell ref="E5:E6"/>
    <mergeCell ref="F5:F6"/>
    <mergeCell ref="G5:G6"/>
    <mergeCell ref="H5:H6"/>
    <mergeCell ref="I5:I6"/>
    <mergeCell ref="J5:J6"/>
    <mergeCell ref="M5:M6"/>
    <mergeCell ref="N5:P5"/>
    <mergeCell ref="Q5:S5"/>
    <mergeCell ref="U5:U6"/>
    <mergeCell ref="V5:V6"/>
    <mergeCell ref="B2:K2"/>
    <mergeCell ref="B4:B6"/>
    <mergeCell ref="C4:C6"/>
    <mergeCell ref="D4:F4"/>
    <mergeCell ref="G4:I4"/>
    <mergeCell ref="J4:K4"/>
    <mergeCell ref="K5:K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  <colBreaks count="1" manualBreakCount="1">
    <brk id="12" min="1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view="pageBreakPreview" zoomScaleNormal="100" zoomScaleSheetLayoutView="100" workbookViewId="0">
      <selection activeCell="B2" sqref="B2:K2"/>
    </sheetView>
  </sheetViews>
  <sheetFormatPr defaultRowHeight="13.5"/>
  <cols>
    <col min="1" max="1" width="9" style="73"/>
    <col min="2" max="2" width="11.625" style="73" customWidth="1"/>
    <col min="3" max="11" width="9.125" style="73" customWidth="1"/>
    <col min="12" max="12" width="0.375" style="73" customWidth="1"/>
    <col min="13" max="20" width="7.625" style="73" customWidth="1"/>
    <col min="21" max="21" width="7.125" style="73" customWidth="1"/>
    <col min="22" max="22" width="4.5" style="73" customWidth="1"/>
    <col min="23" max="25" width="7.125" style="73" customWidth="1"/>
    <col min="26" max="257" width="9" style="73"/>
    <col min="258" max="258" width="11.625" style="73" customWidth="1"/>
    <col min="259" max="267" width="9.125" style="73" customWidth="1"/>
    <col min="268" max="268" width="0.375" style="73" customWidth="1"/>
    <col min="269" max="276" width="7.625" style="73" customWidth="1"/>
    <col min="277" max="277" width="7.125" style="73" customWidth="1"/>
    <col min="278" max="278" width="4.5" style="73" customWidth="1"/>
    <col min="279" max="281" width="7.125" style="73" customWidth="1"/>
    <col min="282" max="513" width="9" style="73"/>
    <col min="514" max="514" width="11.625" style="73" customWidth="1"/>
    <col min="515" max="523" width="9.125" style="73" customWidth="1"/>
    <col min="524" max="524" width="0.375" style="73" customWidth="1"/>
    <col min="525" max="532" width="7.625" style="73" customWidth="1"/>
    <col min="533" max="533" width="7.125" style="73" customWidth="1"/>
    <col min="534" max="534" width="4.5" style="73" customWidth="1"/>
    <col min="535" max="537" width="7.125" style="73" customWidth="1"/>
    <col min="538" max="769" width="9" style="73"/>
    <col min="770" max="770" width="11.625" style="73" customWidth="1"/>
    <col min="771" max="779" width="9.125" style="73" customWidth="1"/>
    <col min="780" max="780" width="0.375" style="73" customWidth="1"/>
    <col min="781" max="788" width="7.625" style="73" customWidth="1"/>
    <col min="789" max="789" width="7.125" style="73" customWidth="1"/>
    <col min="790" max="790" width="4.5" style="73" customWidth="1"/>
    <col min="791" max="793" width="7.125" style="73" customWidth="1"/>
    <col min="794" max="1025" width="9" style="73"/>
    <col min="1026" max="1026" width="11.625" style="73" customWidth="1"/>
    <col min="1027" max="1035" width="9.125" style="73" customWidth="1"/>
    <col min="1036" max="1036" width="0.375" style="73" customWidth="1"/>
    <col min="1037" max="1044" width="7.625" style="73" customWidth="1"/>
    <col min="1045" max="1045" width="7.125" style="73" customWidth="1"/>
    <col min="1046" max="1046" width="4.5" style="73" customWidth="1"/>
    <col min="1047" max="1049" width="7.125" style="73" customWidth="1"/>
    <col min="1050" max="1281" width="9" style="73"/>
    <col min="1282" max="1282" width="11.625" style="73" customWidth="1"/>
    <col min="1283" max="1291" width="9.125" style="73" customWidth="1"/>
    <col min="1292" max="1292" width="0.375" style="73" customWidth="1"/>
    <col min="1293" max="1300" width="7.625" style="73" customWidth="1"/>
    <col min="1301" max="1301" width="7.125" style="73" customWidth="1"/>
    <col min="1302" max="1302" width="4.5" style="73" customWidth="1"/>
    <col min="1303" max="1305" width="7.125" style="73" customWidth="1"/>
    <col min="1306" max="1537" width="9" style="73"/>
    <col min="1538" max="1538" width="11.625" style="73" customWidth="1"/>
    <col min="1539" max="1547" width="9.125" style="73" customWidth="1"/>
    <col min="1548" max="1548" width="0.375" style="73" customWidth="1"/>
    <col min="1549" max="1556" width="7.625" style="73" customWidth="1"/>
    <col min="1557" max="1557" width="7.125" style="73" customWidth="1"/>
    <col min="1558" max="1558" width="4.5" style="73" customWidth="1"/>
    <col min="1559" max="1561" width="7.125" style="73" customWidth="1"/>
    <col min="1562" max="1793" width="9" style="73"/>
    <col min="1794" max="1794" width="11.625" style="73" customWidth="1"/>
    <col min="1795" max="1803" width="9.125" style="73" customWidth="1"/>
    <col min="1804" max="1804" width="0.375" style="73" customWidth="1"/>
    <col min="1805" max="1812" width="7.625" style="73" customWidth="1"/>
    <col min="1813" max="1813" width="7.125" style="73" customWidth="1"/>
    <col min="1814" max="1814" width="4.5" style="73" customWidth="1"/>
    <col min="1815" max="1817" width="7.125" style="73" customWidth="1"/>
    <col min="1818" max="2049" width="9" style="73"/>
    <col min="2050" max="2050" width="11.625" style="73" customWidth="1"/>
    <col min="2051" max="2059" width="9.125" style="73" customWidth="1"/>
    <col min="2060" max="2060" width="0.375" style="73" customWidth="1"/>
    <col min="2061" max="2068" width="7.625" style="73" customWidth="1"/>
    <col min="2069" max="2069" width="7.125" style="73" customWidth="1"/>
    <col min="2070" max="2070" width="4.5" style="73" customWidth="1"/>
    <col min="2071" max="2073" width="7.125" style="73" customWidth="1"/>
    <col min="2074" max="2305" width="9" style="73"/>
    <col min="2306" max="2306" width="11.625" style="73" customWidth="1"/>
    <col min="2307" max="2315" width="9.125" style="73" customWidth="1"/>
    <col min="2316" max="2316" width="0.375" style="73" customWidth="1"/>
    <col min="2317" max="2324" width="7.625" style="73" customWidth="1"/>
    <col min="2325" max="2325" width="7.125" style="73" customWidth="1"/>
    <col min="2326" max="2326" width="4.5" style="73" customWidth="1"/>
    <col min="2327" max="2329" width="7.125" style="73" customWidth="1"/>
    <col min="2330" max="2561" width="9" style="73"/>
    <col min="2562" max="2562" width="11.625" style="73" customWidth="1"/>
    <col min="2563" max="2571" width="9.125" style="73" customWidth="1"/>
    <col min="2572" max="2572" width="0.375" style="73" customWidth="1"/>
    <col min="2573" max="2580" width="7.625" style="73" customWidth="1"/>
    <col min="2581" max="2581" width="7.125" style="73" customWidth="1"/>
    <col min="2582" max="2582" width="4.5" style="73" customWidth="1"/>
    <col min="2583" max="2585" width="7.125" style="73" customWidth="1"/>
    <col min="2586" max="2817" width="9" style="73"/>
    <col min="2818" max="2818" width="11.625" style="73" customWidth="1"/>
    <col min="2819" max="2827" width="9.125" style="73" customWidth="1"/>
    <col min="2828" max="2828" width="0.375" style="73" customWidth="1"/>
    <col min="2829" max="2836" width="7.625" style="73" customWidth="1"/>
    <col min="2837" max="2837" width="7.125" style="73" customWidth="1"/>
    <col min="2838" max="2838" width="4.5" style="73" customWidth="1"/>
    <col min="2839" max="2841" width="7.125" style="73" customWidth="1"/>
    <col min="2842" max="3073" width="9" style="73"/>
    <col min="3074" max="3074" width="11.625" style="73" customWidth="1"/>
    <col min="3075" max="3083" width="9.125" style="73" customWidth="1"/>
    <col min="3084" max="3084" width="0.375" style="73" customWidth="1"/>
    <col min="3085" max="3092" width="7.625" style="73" customWidth="1"/>
    <col min="3093" max="3093" width="7.125" style="73" customWidth="1"/>
    <col min="3094" max="3094" width="4.5" style="73" customWidth="1"/>
    <col min="3095" max="3097" width="7.125" style="73" customWidth="1"/>
    <col min="3098" max="3329" width="9" style="73"/>
    <col min="3330" max="3330" width="11.625" style="73" customWidth="1"/>
    <col min="3331" max="3339" width="9.125" style="73" customWidth="1"/>
    <col min="3340" max="3340" width="0.375" style="73" customWidth="1"/>
    <col min="3341" max="3348" width="7.625" style="73" customWidth="1"/>
    <col min="3349" max="3349" width="7.125" style="73" customWidth="1"/>
    <col min="3350" max="3350" width="4.5" style="73" customWidth="1"/>
    <col min="3351" max="3353" width="7.125" style="73" customWidth="1"/>
    <col min="3354" max="3585" width="9" style="73"/>
    <col min="3586" max="3586" width="11.625" style="73" customWidth="1"/>
    <col min="3587" max="3595" width="9.125" style="73" customWidth="1"/>
    <col min="3596" max="3596" width="0.375" style="73" customWidth="1"/>
    <col min="3597" max="3604" width="7.625" style="73" customWidth="1"/>
    <col min="3605" max="3605" width="7.125" style="73" customWidth="1"/>
    <col min="3606" max="3606" width="4.5" style="73" customWidth="1"/>
    <col min="3607" max="3609" width="7.125" style="73" customWidth="1"/>
    <col min="3610" max="3841" width="9" style="73"/>
    <col min="3842" max="3842" width="11.625" style="73" customWidth="1"/>
    <col min="3843" max="3851" width="9.125" style="73" customWidth="1"/>
    <col min="3852" max="3852" width="0.375" style="73" customWidth="1"/>
    <col min="3853" max="3860" width="7.625" style="73" customWidth="1"/>
    <col min="3861" max="3861" width="7.125" style="73" customWidth="1"/>
    <col min="3862" max="3862" width="4.5" style="73" customWidth="1"/>
    <col min="3863" max="3865" width="7.125" style="73" customWidth="1"/>
    <col min="3866" max="4097" width="9" style="73"/>
    <col min="4098" max="4098" width="11.625" style="73" customWidth="1"/>
    <col min="4099" max="4107" width="9.125" style="73" customWidth="1"/>
    <col min="4108" max="4108" width="0.375" style="73" customWidth="1"/>
    <col min="4109" max="4116" width="7.625" style="73" customWidth="1"/>
    <col min="4117" max="4117" width="7.125" style="73" customWidth="1"/>
    <col min="4118" max="4118" width="4.5" style="73" customWidth="1"/>
    <col min="4119" max="4121" width="7.125" style="73" customWidth="1"/>
    <col min="4122" max="4353" width="9" style="73"/>
    <col min="4354" max="4354" width="11.625" style="73" customWidth="1"/>
    <col min="4355" max="4363" width="9.125" style="73" customWidth="1"/>
    <col min="4364" max="4364" width="0.375" style="73" customWidth="1"/>
    <col min="4365" max="4372" width="7.625" style="73" customWidth="1"/>
    <col min="4373" max="4373" width="7.125" style="73" customWidth="1"/>
    <col min="4374" max="4374" width="4.5" style="73" customWidth="1"/>
    <col min="4375" max="4377" width="7.125" style="73" customWidth="1"/>
    <col min="4378" max="4609" width="9" style="73"/>
    <col min="4610" max="4610" width="11.625" style="73" customWidth="1"/>
    <col min="4611" max="4619" width="9.125" style="73" customWidth="1"/>
    <col min="4620" max="4620" width="0.375" style="73" customWidth="1"/>
    <col min="4621" max="4628" width="7.625" style="73" customWidth="1"/>
    <col min="4629" max="4629" width="7.125" style="73" customWidth="1"/>
    <col min="4630" max="4630" width="4.5" style="73" customWidth="1"/>
    <col min="4631" max="4633" width="7.125" style="73" customWidth="1"/>
    <col min="4634" max="4865" width="9" style="73"/>
    <col min="4866" max="4866" width="11.625" style="73" customWidth="1"/>
    <col min="4867" max="4875" width="9.125" style="73" customWidth="1"/>
    <col min="4876" max="4876" width="0.375" style="73" customWidth="1"/>
    <col min="4877" max="4884" width="7.625" style="73" customWidth="1"/>
    <col min="4885" max="4885" width="7.125" style="73" customWidth="1"/>
    <col min="4886" max="4886" width="4.5" style="73" customWidth="1"/>
    <col min="4887" max="4889" width="7.125" style="73" customWidth="1"/>
    <col min="4890" max="5121" width="9" style="73"/>
    <col min="5122" max="5122" width="11.625" style="73" customWidth="1"/>
    <col min="5123" max="5131" width="9.125" style="73" customWidth="1"/>
    <col min="5132" max="5132" width="0.375" style="73" customWidth="1"/>
    <col min="5133" max="5140" width="7.625" style="73" customWidth="1"/>
    <col min="5141" max="5141" width="7.125" style="73" customWidth="1"/>
    <col min="5142" max="5142" width="4.5" style="73" customWidth="1"/>
    <col min="5143" max="5145" width="7.125" style="73" customWidth="1"/>
    <col min="5146" max="5377" width="9" style="73"/>
    <col min="5378" max="5378" width="11.625" style="73" customWidth="1"/>
    <col min="5379" max="5387" width="9.125" style="73" customWidth="1"/>
    <col min="5388" max="5388" width="0.375" style="73" customWidth="1"/>
    <col min="5389" max="5396" width="7.625" style="73" customWidth="1"/>
    <col min="5397" max="5397" width="7.125" style="73" customWidth="1"/>
    <col min="5398" max="5398" width="4.5" style="73" customWidth="1"/>
    <col min="5399" max="5401" width="7.125" style="73" customWidth="1"/>
    <col min="5402" max="5633" width="9" style="73"/>
    <col min="5634" max="5634" width="11.625" style="73" customWidth="1"/>
    <col min="5635" max="5643" width="9.125" style="73" customWidth="1"/>
    <col min="5644" max="5644" width="0.375" style="73" customWidth="1"/>
    <col min="5645" max="5652" width="7.625" style="73" customWidth="1"/>
    <col min="5653" max="5653" width="7.125" style="73" customWidth="1"/>
    <col min="5654" max="5654" width="4.5" style="73" customWidth="1"/>
    <col min="5655" max="5657" width="7.125" style="73" customWidth="1"/>
    <col min="5658" max="5889" width="9" style="73"/>
    <col min="5890" max="5890" width="11.625" style="73" customWidth="1"/>
    <col min="5891" max="5899" width="9.125" style="73" customWidth="1"/>
    <col min="5900" max="5900" width="0.375" style="73" customWidth="1"/>
    <col min="5901" max="5908" width="7.625" style="73" customWidth="1"/>
    <col min="5909" max="5909" width="7.125" style="73" customWidth="1"/>
    <col min="5910" max="5910" width="4.5" style="73" customWidth="1"/>
    <col min="5911" max="5913" width="7.125" style="73" customWidth="1"/>
    <col min="5914" max="6145" width="9" style="73"/>
    <col min="6146" max="6146" width="11.625" style="73" customWidth="1"/>
    <col min="6147" max="6155" width="9.125" style="73" customWidth="1"/>
    <col min="6156" max="6156" width="0.375" style="73" customWidth="1"/>
    <col min="6157" max="6164" width="7.625" style="73" customWidth="1"/>
    <col min="6165" max="6165" width="7.125" style="73" customWidth="1"/>
    <col min="6166" max="6166" width="4.5" style="73" customWidth="1"/>
    <col min="6167" max="6169" width="7.125" style="73" customWidth="1"/>
    <col min="6170" max="6401" width="9" style="73"/>
    <col min="6402" max="6402" width="11.625" style="73" customWidth="1"/>
    <col min="6403" max="6411" width="9.125" style="73" customWidth="1"/>
    <col min="6412" max="6412" width="0.375" style="73" customWidth="1"/>
    <col min="6413" max="6420" width="7.625" style="73" customWidth="1"/>
    <col min="6421" max="6421" width="7.125" style="73" customWidth="1"/>
    <col min="6422" max="6422" width="4.5" style="73" customWidth="1"/>
    <col min="6423" max="6425" width="7.125" style="73" customWidth="1"/>
    <col min="6426" max="6657" width="9" style="73"/>
    <col min="6658" max="6658" width="11.625" style="73" customWidth="1"/>
    <col min="6659" max="6667" width="9.125" style="73" customWidth="1"/>
    <col min="6668" max="6668" width="0.375" style="73" customWidth="1"/>
    <col min="6669" max="6676" width="7.625" style="73" customWidth="1"/>
    <col min="6677" max="6677" width="7.125" style="73" customWidth="1"/>
    <col min="6678" max="6678" width="4.5" style="73" customWidth="1"/>
    <col min="6679" max="6681" width="7.125" style="73" customWidth="1"/>
    <col min="6682" max="6913" width="9" style="73"/>
    <col min="6914" max="6914" width="11.625" style="73" customWidth="1"/>
    <col min="6915" max="6923" width="9.125" style="73" customWidth="1"/>
    <col min="6924" max="6924" width="0.375" style="73" customWidth="1"/>
    <col min="6925" max="6932" width="7.625" style="73" customWidth="1"/>
    <col min="6933" max="6933" width="7.125" style="73" customWidth="1"/>
    <col min="6934" max="6934" width="4.5" style="73" customWidth="1"/>
    <col min="6935" max="6937" width="7.125" style="73" customWidth="1"/>
    <col min="6938" max="7169" width="9" style="73"/>
    <col min="7170" max="7170" width="11.625" style="73" customWidth="1"/>
    <col min="7171" max="7179" width="9.125" style="73" customWidth="1"/>
    <col min="7180" max="7180" width="0.375" style="73" customWidth="1"/>
    <col min="7181" max="7188" width="7.625" style="73" customWidth="1"/>
    <col min="7189" max="7189" width="7.125" style="73" customWidth="1"/>
    <col min="7190" max="7190" width="4.5" style="73" customWidth="1"/>
    <col min="7191" max="7193" width="7.125" style="73" customWidth="1"/>
    <col min="7194" max="7425" width="9" style="73"/>
    <col min="7426" max="7426" width="11.625" style="73" customWidth="1"/>
    <col min="7427" max="7435" width="9.125" style="73" customWidth="1"/>
    <col min="7436" max="7436" width="0.375" style="73" customWidth="1"/>
    <col min="7437" max="7444" width="7.625" style="73" customWidth="1"/>
    <col min="7445" max="7445" width="7.125" style="73" customWidth="1"/>
    <col min="7446" max="7446" width="4.5" style="73" customWidth="1"/>
    <col min="7447" max="7449" width="7.125" style="73" customWidth="1"/>
    <col min="7450" max="7681" width="9" style="73"/>
    <col min="7682" max="7682" width="11.625" style="73" customWidth="1"/>
    <col min="7683" max="7691" width="9.125" style="73" customWidth="1"/>
    <col min="7692" max="7692" width="0.375" style="73" customWidth="1"/>
    <col min="7693" max="7700" width="7.625" style="73" customWidth="1"/>
    <col min="7701" max="7701" width="7.125" style="73" customWidth="1"/>
    <col min="7702" max="7702" width="4.5" style="73" customWidth="1"/>
    <col min="7703" max="7705" width="7.125" style="73" customWidth="1"/>
    <col min="7706" max="7937" width="9" style="73"/>
    <col min="7938" max="7938" width="11.625" style="73" customWidth="1"/>
    <col min="7939" max="7947" width="9.125" style="73" customWidth="1"/>
    <col min="7948" max="7948" width="0.375" style="73" customWidth="1"/>
    <col min="7949" max="7956" width="7.625" style="73" customWidth="1"/>
    <col min="7957" max="7957" width="7.125" style="73" customWidth="1"/>
    <col min="7958" max="7958" width="4.5" style="73" customWidth="1"/>
    <col min="7959" max="7961" width="7.125" style="73" customWidth="1"/>
    <col min="7962" max="8193" width="9" style="73"/>
    <col min="8194" max="8194" width="11.625" style="73" customWidth="1"/>
    <col min="8195" max="8203" width="9.125" style="73" customWidth="1"/>
    <col min="8204" max="8204" width="0.375" style="73" customWidth="1"/>
    <col min="8205" max="8212" width="7.625" style="73" customWidth="1"/>
    <col min="8213" max="8213" width="7.125" style="73" customWidth="1"/>
    <col min="8214" max="8214" width="4.5" style="73" customWidth="1"/>
    <col min="8215" max="8217" width="7.125" style="73" customWidth="1"/>
    <col min="8218" max="8449" width="9" style="73"/>
    <col min="8450" max="8450" width="11.625" style="73" customWidth="1"/>
    <col min="8451" max="8459" width="9.125" style="73" customWidth="1"/>
    <col min="8460" max="8460" width="0.375" style="73" customWidth="1"/>
    <col min="8461" max="8468" width="7.625" style="73" customWidth="1"/>
    <col min="8469" max="8469" width="7.125" style="73" customWidth="1"/>
    <col min="8470" max="8470" width="4.5" style="73" customWidth="1"/>
    <col min="8471" max="8473" width="7.125" style="73" customWidth="1"/>
    <col min="8474" max="8705" width="9" style="73"/>
    <col min="8706" max="8706" width="11.625" style="73" customWidth="1"/>
    <col min="8707" max="8715" width="9.125" style="73" customWidth="1"/>
    <col min="8716" max="8716" width="0.375" style="73" customWidth="1"/>
    <col min="8717" max="8724" width="7.625" style="73" customWidth="1"/>
    <col min="8725" max="8725" width="7.125" style="73" customWidth="1"/>
    <col min="8726" max="8726" width="4.5" style="73" customWidth="1"/>
    <col min="8727" max="8729" width="7.125" style="73" customWidth="1"/>
    <col min="8730" max="8961" width="9" style="73"/>
    <col min="8962" max="8962" width="11.625" style="73" customWidth="1"/>
    <col min="8963" max="8971" width="9.125" style="73" customWidth="1"/>
    <col min="8972" max="8972" width="0.375" style="73" customWidth="1"/>
    <col min="8973" max="8980" width="7.625" style="73" customWidth="1"/>
    <col min="8981" max="8981" width="7.125" style="73" customWidth="1"/>
    <col min="8982" max="8982" width="4.5" style="73" customWidth="1"/>
    <col min="8983" max="8985" width="7.125" style="73" customWidth="1"/>
    <col min="8986" max="9217" width="9" style="73"/>
    <col min="9218" max="9218" width="11.625" style="73" customWidth="1"/>
    <col min="9219" max="9227" width="9.125" style="73" customWidth="1"/>
    <col min="9228" max="9228" width="0.375" style="73" customWidth="1"/>
    <col min="9229" max="9236" width="7.625" style="73" customWidth="1"/>
    <col min="9237" max="9237" width="7.125" style="73" customWidth="1"/>
    <col min="9238" max="9238" width="4.5" style="73" customWidth="1"/>
    <col min="9239" max="9241" width="7.125" style="73" customWidth="1"/>
    <col min="9242" max="9473" width="9" style="73"/>
    <col min="9474" max="9474" width="11.625" style="73" customWidth="1"/>
    <col min="9475" max="9483" width="9.125" style="73" customWidth="1"/>
    <col min="9484" max="9484" width="0.375" style="73" customWidth="1"/>
    <col min="9485" max="9492" width="7.625" style="73" customWidth="1"/>
    <col min="9493" max="9493" width="7.125" style="73" customWidth="1"/>
    <col min="9494" max="9494" width="4.5" style="73" customWidth="1"/>
    <col min="9495" max="9497" width="7.125" style="73" customWidth="1"/>
    <col min="9498" max="9729" width="9" style="73"/>
    <col min="9730" max="9730" width="11.625" style="73" customWidth="1"/>
    <col min="9731" max="9739" width="9.125" style="73" customWidth="1"/>
    <col min="9740" max="9740" width="0.375" style="73" customWidth="1"/>
    <col min="9741" max="9748" width="7.625" style="73" customWidth="1"/>
    <col min="9749" max="9749" width="7.125" style="73" customWidth="1"/>
    <col min="9750" max="9750" width="4.5" style="73" customWidth="1"/>
    <col min="9751" max="9753" width="7.125" style="73" customWidth="1"/>
    <col min="9754" max="9985" width="9" style="73"/>
    <col min="9986" max="9986" width="11.625" style="73" customWidth="1"/>
    <col min="9987" max="9995" width="9.125" style="73" customWidth="1"/>
    <col min="9996" max="9996" width="0.375" style="73" customWidth="1"/>
    <col min="9997" max="10004" width="7.625" style="73" customWidth="1"/>
    <col min="10005" max="10005" width="7.125" style="73" customWidth="1"/>
    <col min="10006" max="10006" width="4.5" style="73" customWidth="1"/>
    <col min="10007" max="10009" width="7.125" style="73" customWidth="1"/>
    <col min="10010" max="10241" width="9" style="73"/>
    <col min="10242" max="10242" width="11.625" style="73" customWidth="1"/>
    <col min="10243" max="10251" width="9.125" style="73" customWidth="1"/>
    <col min="10252" max="10252" width="0.375" style="73" customWidth="1"/>
    <col min="10253" max="10260" width="7.625" style="73" customWidth="1"/>
    <col min="10261" max="10261" width="7.125" style="73" customWidth="1"/>
    <col min="10262" max="10262" width="4.5" style="73" customWidth="1"/>
    <col min="10263" max="10265" width="7.125" style="73" customWidth="1"/>
    <col min="10266" max="10497" width="9" style="73"/>
    <col min="10498" max="10498" width="11.625" style="73" customWidth="1"/>
    <col min="10499" max="10507" width="9.125" style="73" customWidth="1"/>
    <col min="10508" max="10508" width="0.375" style="73" customWidth="1"/>
    <col min="10509" max="10516" width="7.625" style="73" customWidth="1"/>
    <col min="10517" max="10517" width="7.125" style="73" customWidth="1"/>
    <col min="10518" max="10518" width="4.5" style="73" customWidth="1"/>
    <col min="10519" max="10521" width="7.125" style="73" customWidth="1"/>
    <col min="10522" max="10753" width="9" style="73"/>
    <col min="10754" max="10754" width="11.625" style="73" customWidth="1"/>
    <col min="10755" max="10763" width="9.125" style="73" customWidth="1"/>
    <col min="10764" max="10764" width="0.375" style="73" customWidth="1"/>
    <col min="10765" max="10772" width="7.625" style="73" customWidth="1"/>
    <col min="10773" max="10773" width="7.125" style="73" customWidth="1"/>
    <col min="10774" max="10774" width="4.5" style="73" customWidth="1"/>
    <col min="10775" max="10777" width="7.125" style="73" customWidth="1"/>
    <col min="10778" max="11009" width="9" style="73"/>
    <col min="11010" max="11010" width="11.625" style="73" customWidth="1"/>
    <col min="11011" max="11019" width="9.125" style="73" customWidth="1"/>
    <col min="11020" max="11020" width="0.375" style="73" customWidth="1"/>
    <col min="11021" max="11028" width="7.625" style="73" customWidth="1"/>
    <col min="11029" max="11029" width="7.125" style="73" customWidth="1"/>
    <col min="11030" max="11030" width="4.5" style="73" customWidth="1"/>
    <col min="11031" max="11033" width="7.125" style="73" customWidth="1"/>
    <col min="11034" max="11265" width="9" style="73"/>
    <col min="11266" max="11266" width="11.625" style="73" customWidth="1"/>
    <col min="11267" max="11275" width="9.125" style="73" customWidth="1"/>
    <col min="11276" max="11276" width="0.375" style="73" customWidth="1"/>
    <col min="11277" max="11284" width="7.625" style="73" customWidth="1"/>
    <col min="11285" max="11285" width="7.125" style="73" customWidth="1"/>
    <col min="11286" max="11286" width="4.5" style="73" customWidth="1"/>
    <col min="11287" max="11289" width="7.125" style="73" customWidth="1"/>
    <col min="11290" max="11521" width="9" style="73"/>
    <col min="11522" max="11522" width="11.625" style="73" customWidth="1"/>
    <col min="11523" max="11531" width="9.125" style="73" customWidth="1"/>
    <col min="11532" max="11532" width="0.375" style="73" customWidth="1"/>
    <col min="11533" max="11540" width="7.625" style="73" customWidth="1"/>
    <col min="11541" max="11541" width="7.125" style="73" customWidth="1"/>
    <col min="11542" max="11542" width="4.5" style="73" customWidth="1"/>
    <col min="11543" max="11545" width="7.125" style="73" customWidth="1"/>
    <col min="11546" max="11777" width="9" style="73"/>
    <col min="11778" max="11778" width="11.625" style="73" customWidth="1"/>
    <col min="11779" max="11787" width="9.125" style="73" customWidth="1"/>
    <col min="11788" max="11788" width="0.375" style="73" customWidth="1"/>
    <col min="11789" max="11796" width="7.625" style="73" customWidth="1"/>
    <col min="11797" max="11797" width="7.125" style="73" customWidth="1"/>
    <col min="11798" max="11798" width="4.5" style="73" customWidth="1"/>
    <col min="11799" max="11801" width="7.125" style="73" customWidth="1"/>
    <col min="11802" max="12033" width="9" style="73"/>
    <col min="12034" max="12034" width="11.625" style="73" customWidth="1"/>
    <col min="12035" max="12043" width="9.125" style="73" customWidth="1"/>
    <col min="12044" max="12044" width="0.375" style="73" customWidth="1"/>
    <col min="12045" max="12052" width="7.625" style="73" customWidth="1"/>
    <col min="12053" max="12053" width="7.125" style="73" customWidth="1"/>
    <col min="12054" max="12054" width="4.5" style="73" customWidth="1"/>
    <col min="12055" max="12057" width="7.125" style="73" customWidth="1"/>
    <col min="12058" max="12289" width="9" style="73"/>
    <col min="12290" max="12290" width="11.625" style="73" customWidth="1"/>
    <col min="12291" max="12299" width="9.125" style="73" customWidth="1"/>
    <col min="12300" max="12300" width="0.375" style="73" customWidth="1"/>
    <col min="12301" max="12308" width="7.625" style="73" customWidth="1"/>
    <col min="12309" max="12309" width="7.125" style="73" customWidth="1"/>
    <col min="12310" max="12310" width="4.5" style="73" customWidth="1"/>
    <col min="12311" max="12313" width="7.125" style="73" customWidth="1"/>
    <col min="12314" max="12545" width="9" style="73"/>
    <col min="12546" max="12546" width="11.625" style="73" customWidth="1"/>
    <col min="12547" max="12555" width="9.125" style="73" customWidth="1"/>
    <col min="12556" max="12556" width="0.375" style="73" customWidth="1"/>
    <col min="12557" max="12564" width="7.625" style="73" customWidth="1"/>
    <col min="12565" max="12565" width="7.125" style="73" customWidth="1"/>
    <col min="12566" max="12566" width="4.5" style="73" customWidth="1"/>
    <col min="12567" max="12569" width="7.125" style="73" customWidth="1"/>
    <col min="12570" max="12801" width="9" style="73"/>
    <col min="12802" max="12802" width="11.625" style="73" customWidth="1"/>
    <col min="12803" max="12811" width="9.125" style="73" customWidth="1"/>
    <col min="12812" max="12812" width="0.375" style="73" customWidth="1"/>
    <col min="12813" max="12820" width="7.625" style="73" customWidth="1"/>
    <col min="12821" max="12821" width="7.125" style="73" customWidth="1"/>
    <col min="12822" max="12822" width="4.5" style="73" customWidth="1"/>
    <col min="12823" max="12825" width="7.125" style="73" customWidth="1"/>
    <col min="12826" max="13057" width="9" style="73"/>
    <col min="13058" max="13058" width="11.625" style="73" customWidth="1"/>
    <col min="13059" max="13067" width="9.125" style="73" customWidth="1"/>
    <col min="13068" max="13068" width="0.375" style="73" customWidth="1"/>
    <col min="13069" max="13076" width="7.625" style="73" customWidth="1"/>
    <col min="13077" max="13077" width="7.125" style="73" customWidth="1"/>
    <col min="13078" max="13078" width="4.5" style="73" customWidth="1"/>
    <col min="13079" max="13081" width="7.125" style="73" customWidth="1"/>
    <col min="13082" max="13313" width="9" style="73"/>
    <col min="13314" max="13314" width="11.625" style="73" customWidth="1"/>
    <col min="13315" max="13323" width="9.125" style="73" customWidth="1"/>
    <col min="13324" max="13324" width="0.375" style="73" customWidth="1"/>
    <col min="13325" max="13332" width="7.625" style="73" customWidth="1"/>
    <col min="13333" max="13333" width="7.125" style="73" customWidth="1"/>
    <col min="13334" max="13334" width="4.5" style="73" customWidth="1"/>
    <col min="13335" max="13337" width="7.125" style="73" customWidth="1"/>
    <col min="13338" max="13569" width="9" style="73"/>
    <col min="13570" max="13570" width="11.625" style="73" customWidth="1"/>
    <col min="13571" max="13579" width="9.125" style="73" customWidth="1"/>
    <col min="13580" max="13580" width="0.375" style="73" customWidth="1"/>
    <col min="13581" max="13588" width="7.625" style="73" customWidth="1"/>
    <col min="13589" max="13589" width="7.125" style="73" customWidth="1"/>
    <col min="13590" max="13590" width="4.5" style="73" customWidth="1"/>
    <col min="13591" max="13593" width="7.125" style="73" customWidth="1"/>
    <col min="13594" max="13825" width="9" style="73"/>
    <col min="13826" max="13826" width="11.625" style="73" customWidth="1"/>
    <col min="13827" max="13835" width="9.125" style="73" customWidth="1"/>
    <col min="13836" max="13836" width="0.375" style="73" customWidth="1"/>
    <col min="13837" max="13844" width="7.625" style="73" customWidth="1"/>
    <col min="13845" max="13845" width="7.125" style="73" customWidth="1"/>
    <col min="13846" max="13846" width="4.5" style="73" customWidth="1"/>
    <col min="13847" max="13849" width="7.125" style="73" customWidth="1"/>
    <col min="13850" max="14081" width="9" style="73"/>
    <col min="14082" max="14082" width="11.625" style="73" customWidth="1"/>
    <col min="14083" max="14091" width="9.125" style="73" customWidth="1"/>
    <col min="14092" max="14092" width="0.375" style="73" customWidth="1"/>
    <col min="14093" max="14100" width="7.625" style="73" customWidth="1"/>
    <col min="14101" max="14101" width="7.125" style="73" customWidth="1"/>
    <col min="14102" max="14102" width="4.5" style="73" customWidth="1"/>
    <col min="14103" max="14105" width="7.125" style="73" customWidth="1"/>
    <col min="14106" max="14337" width="9" style="73"/>
    <col min="14338" max="14338" width="11.625" style="73" customWidth="1"/>
    <col min="14339" max="14347" width="9.125" style="73" customWidth="1"/>
    <col min="14348" max="14348" width="0.375" style="73" customWidth="1"/>
    <col min="14349" max="14356" width="7.625" style="73" customWidth="1"/>
    <col min="14357" max="14357" width="7.125" style="73" customWidth="1"/>
    <col min="14358" max="14358" width="4.5" style="73" customWidth="1"/>
    <col min="14359" max="14361" width="7.125" style="73" customWidth="1"/>
    <col min="14362" max="14593" width="9" style="73"/>
    <col min="14594" max="14594" width="11.625" style="73" customWidth="1"/>
    <col min="14595" max="14603" width="9.125" style="73" customWidth="1"/>
    <col min="14604" max="14604" width="0.375" style="73" customWidth="1"/>
    <col min="14605" max="14612" width="7.625" style="73" customWidth="1"/>
    <col min="14613" max="14613" width="7.125" style="73" customWidth="1"/>
    <col min="14614" max="14614" width="4.5" style="73" customWidth="1"/>
    <col min="14615" max="14617" width="7.125" style="73" customWidth="1"/>
    <col min="14618" max="14849" width="9" style="73"/>
    <col min="14850" max="14850" width="11.625" style="73" customWidth="1"/>
    <col min="14851" max="14859" width="9.125" style="73" customWidth="1"/>
    <col min="14860" max="14860" width="0.375" style="73" customWidth="1"/>
    <col min="14861" max="14868" width="7.625" style="73" customWidth="1"/>
    <col min="14869" max="14869" width="7.125" style="73" customWidth="1"/>
    <col min="14870" max="14870" width="4.5" style="73" customWidth="1"/>
    <col min="14871" max="14873" width="7.125" style="73" customWidth="1"/>
    <col min="14874" max="15105" width="9" style="73"/>
    <col min="15106" max="15106" width="11.625" style="73" customWidth="1"/>
    <col min="15107" max="15115" width="9.125" style="73" customWidth="1"/>
    <col min="15116" max="15116" width="0.375" style="73" customWidth="1"/>
    <col min="15117" max="15124" width="7.625" style="73" customWidth="1"/>
    <col min="15125" max="15125" width="7.125" style="73" customWidth="1"/>
    <col min="15126" max="15126" width="4.5" style="73" customWidth="1"/>
    <col min="15127" max="15129" width="7.125" style="73" customWidth="1"/>
    <col min="15130" max="15361" width="9" style="73"/>
    <col min="15362" max="15362" width="11.625" style="73" customWidth="1"/>
    <col min="15363" max="15371" width="9.125" style="73" customWidth="1"/>
    <col min="15372" max="15372" width="0.375" style="73" customWidth="1"/>
    <col min="15373" max="15380" width="7.625" style="73" customWidth="1"/>
    <col min="15381" max="15381" width="7.125" style="73" customWidth="1"/>
    <col min="15382" max="15382" width="4.5" style="73" customWidth="1"/>
    <col min="15383" max="15385" width="7.125" style="73" customWidth="1"/>
    <col min="15386" max="15617" width="9" style="73"/>
    <col min="15618" max="15618" width="11.625" style="73" customWidth="1"/>
    <col min="15619" max="15627" width="9.125" style="73" customWidth="1"/>
    <col min="15628" max="15628" width="0.375" style="73" customWidth="1"/>
    <col min="15629" max="15636" width="7.625" style="73" customWidth="1"/>
    <col min="15637" max="15637" width="7.125" style="73" customWidth="1"/>
    <col min="15638" max="15638" width="4.5" style="73" customWidth="1"/>
    <col min="15639" max="15641" width="7.125" style="73" customWidth="1"/>
    <col min="15642" max="15873" width="9" style="73"/>
    <col min="15874" max="15874" width="11.625" style="73" customWidth="1"/>
    <col min="15875" max="15883" width="9.125" style="73" customWidth="1"/>
    <col min="15884" max="15884" width="0.375" style="73" customWidth="1"/>
    <col min="15885" max="15892" width="7.625" style="73" customWidth="1"/>
    <col min="15893" max="15893" width="7.125" style="73" customWidth="1"/>
    <col min="15894" max="15894" width="4.5" style="73" customWidth="1"/>
    <col min="15895" max="15897" width="7.125" style="73" customWidth="1"/>
    <col min="15898" max="16129" width="9" style="73"/>
    <col min="16130" max="16130" width="11.625" style="73" customWidth="1"/>
    <col min="16131" max="16139" width="9.125" style="73" customWidth="1"/>
    <col min="16140" max="16140" width="0.375" style="73" customWidth="1"/>
    <col min="16141" max="16148" width="7.625" style="73" customWidth="1"/>
    <col min="16149" max="16149" width="7.125" style="73" customWidth="1"/>
    <col min="16150" max="16150" width="4.5" style="73" customWidth="1"/>
    <col min="16151" max="16153" width="7.125" style="73" customWidth="1"/>
    <col min="16154" max="16384" width="9" style="73"/>
  </cols>
  <sheetData>
    <row r="1" spans="1:25" ht="17.25">
      <c r="B1" s="26"/>
    </row>
    <row r="2" spans="1:25" ht="28.5" customHeight="1">
      <c r="B2" s="579" t="s">
        <v>502</v>
      </c>
      <c r="C2" s="579"/>
      <c r="D2" s="579"/>
      <c r="E2" s="579"/>
      <c r="F2" s="579"/>
      <c r="G2" s="579"/>
      <c r="H2" s="579"/>
      <c r="I2" s="579"/>
      <c r="J2" s="579"/>
      <c r="K2" s="579"/>
      <c r="L2" s="333"/>
      <c r="M2" s="334"/>
      <c r="N2" s="335"/>
      <c r="O2" s="336"/>
      <c r="P2" s="334"/>
      <c r="Q2" s="337"/>
      <c r="R2" s="337"/>
      <c r="S2" s="338"/>
      <c r="T2" s="337"/>
      <c r="U2" s="338"/>
      <c r="V2" s="338"/>
      <c r="W2" s="338"/>
      <c r="X2" s="338"/>
      <c r="Y2" s="338"/>
    </row>
    <row r="3" spans="1:25" s="74" customFormat="1" ht="19.5" customHeight="1" thickBot="1">
      <c r="B3" s="339" t="s">
        <v>503</v>
      </c>
      <c r="C3" s="340"/>
      <c r="D3" s="340"/>
      <c r="E3" s="340"/>
      <c r="F3" s="340"/>
      <c r="G3" s="340"/>
      <c r="H3" s="340"/>
      <c r="I3" s="340"/>
      <c r="J3" s="340"/>
      <c r="K3" s="340"/>
      <c r="L3" s="334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</row>
    <row r="4" spans="1:25" ht="19.5" customHeight="1">
      <c r="B4" s="580" t="s">
        <v>5</v>
      </c>
      <c r="C4" s="583" t="s">
        <v>89</v>
      </c>
      <c r="D4" s="584"/>
      <c r="E4" s="585"/>
      <c r="F4" s="341"/>
      <c r="G4" s="341"/>
      <c r="H4" s="341"/>
      <c r="I4" s="583" t="s">
        <v>255</v>
      </c>
      <c r="J4" s="584"/>
      <c r="K4" s="342" t="s">
        <v>254</v>
      </c>
      <c r="L4" s="343"/>
      <c r="M4" s="344"/>
      <c r="N4" s="584" t="s">
        <v>504</v>
      </c>
      <c r="O4" s="584"/>
      <c r="P4" s="584"/>
      <c r="Q4" s="584"/>
      <c r="R4" s="584"/>
      <c r="S4" s="345"/>
      <c r="T4" s="600" t="s">
        <v>90</v>
      </c>
      <c r="U4" s="346"/>
      <c r="V4" s="345"/>
      <c r="W4" s="591" t="s">
        <v>91</v>
      </c>
      <c r="X4" s="591"/>
      <c r="Y4" s="344"/>
    </row>
    <row r="5" spans="1:25" ht="19.5" customHeight="1">
      <c r="B5" s="581"/>
      <c r="C5" s="586" t="s">
        <v>92</v>
      </c>
      <c r="D5" s="341" t="s">
        <v>253</v>
      </c>
      <c r="E5" s="341" t="s">
        <v>252</v>
      </c>
      <c r="F5" s="341" t="s">
        <v>251</v>
      </c>
      <c r="G5" s="347" t="s">
        <v>250</v>
      </c>
      <c r="H5" s="341" t="s">
        <v>249</v>
      </c>
      <c r="I5" s="586" t="s">
        <v>93</v>
      </c>
      <c r="J5" s="593" t="s">
        <v>94</v>
      </c>
      <c r="K5" s="348" t="s">
        <v>248</v>
      </c>
      <c r="L5" s="343"/>
      <c r="M5" s="595" t="s">
        <v>247</v>
      </c>
      <c r="N5" s="595"/>
      <c r="O5" s="595"/>
      <c r="P5" s="595"/>
      <c r="Q5" s="595"/>
      <c r="R5" s="596"/>
      <c r="S5" s="588" t="s">
        <v>223</v>
      </c>
      <c r="T5" s="592"/>
      <c r="U5" s="593" t="s">
        <v>200</v>
      </c>
      <c r="V5" s="599"/>
      <c r="W5" s="586" t="s">
        <v>95</v>
      </c>
      <c r="X5" s="586" t="s">
        <v>96</v>
      </c>
      <c r="Y5" s="349" t="s">
        <v>505</v>
      </c>
    </row>
    <row r="6" spans="1:25" ht="19.5" customHeight="1">
      <c r="B6" s="581"/>
      <c r="C6" s="592"/>
      <c r="D6" s="341" t="s">
        <v>506</v>
      </c>
      <c r="E6" s="341" t="s">
        <v>506</v>
      </c>
      <c r="F6" s="341" t="s">
        <v>507</v>
      </c>
      <c r="G6" s="341" t="s">
        <v>508</v>
      </c>
      <c r="H6" s="341" t="s">
        <v>509</v>
      </c>
      <c r="I6" s="592"/>
      <c r="J6" s="594"/>
      <c r="K6" s="348" t="s">
        <v>97</v>
      </c>
      <c r="L6" s="343"/>
      <c r="M6" s="599" t="s">
        <v>192</v>
      </c>
      <c r="N6" s="586" t="s">
        <v>98</v>
      </c>
      <c r="O6" s="586" t="s">
        <v>99</v>
      </c>
      <c r="P6" s="350" t="s">
        <v>199</v>
      </c>
      <c r="Q6" s="586" t="s">
        <v>0</v>
      </c>
      <c r="R6" s="588" t="s">
        <v>228</v>
      </c>
      <c r="S6" s="597"/>
      <c r="T6" s="592"/>
      <c r="U6" s="594"/>
      <c r="V6" s="581"/>
      <c r="W6" s="592"/>
      <c r="X6" s="592"/>
      <c r="Y6" s="351" t="s">
        <v>510</v>
      </c>
    </row>
    <row r="7" spans="1:25" ht="19.5" customHeight="1">
      <c r="B7" s="582"/>
      <c r="C7" s="352" t="s">
        <v>100</v>
      </c>
      <c r="D7" s="352" t="s">
        <v>511</v>
      </c>
      <c r="E7" s="352" t="s">
        <v>511</v>
      </c>
      <c r="F7" s="352" t="s">
        <v>100</v>
      </c>
      <c r="G7" s="352" t="s">
        <v>100</v>
      </c>
      <c r="H7" s="352" t="s">
        <v>100</v>
      </c>
      <c r="I7" s="352" t="s">
        <v>511</v>
      </c>
      <c r="J7" s="352" t="s">
        <v>511</v>
      </c>
      <c r="K7" s="353" t="s">
        <v>512</v>
      </c>
      <c r="L7" s="343"/>
      <c r="M7" s="582"/>
      <c r="N7" s="587"/>
      <c r="O7" s="587"/>
      <c r="P7" s="354" t="s">
        <v>246</v>
      </c>
      <c r="Q7" s="587"/>
      <c r="R7" s="587"/>
      <c r="S7" s="598"/>
      <c r="T7" s="355" t="s">
        <v>513</v>
      </c>
      <c r="U7" s="589" t="s">
        <v>514</v>
      </c>
      <c r="V7" s="590"/>
      <c r="W7" s="356" t="s">
        <v>515</v>
      </c>
      <c r="X7" s="356" t="s">
        <v>516</v>
      </c>
      <c r="Y7" s="356" t="s">
        <v>101</v>
      </c>
    </row>
    <row r="8" spans="1:25" ht="27.95" customHeight="1">
      <c r="B8" s="357" t="s">
        <v>517</v>
      </c>
      <c r="C8" s="358">
        <v>810088</v>
      </c>
      <c r="D8" s="358">
        <v>531747</v>
      </c>
      <c r="E8" s="358">
        <v>400604</v>
      </c>
      <c r="F8" s="358">
        <v>741819</v>
      </c>
      <c r="G8" s="358">
        <v>693300</v>
      </c>
      <c r="H8" s="358">
        <v>666003</v>
      </c>
      <c r="I8" s="358">
        <v>330290</v>
      </c>
      <c r="J8" s="358">
        <v>278324</v>
      </c>
      <c r="K8" s="358">
        <v>101589</v>
      </c>
      <c r="L8" s="359"/>
      <c r="M8" s="358">
        <v>68310</v>
      </c>
      <c r="N8" s="358">
        <v>12394</v>
      </c>
      <c r="O8" s="358">
        <v>1472</v>
      </c>
      <c r="P8" s="358">
        <v>3860</v>
      </c>
      <c r="Q8" s="358">
        <v>755</v>
      </c>
      <c r="R8" s="358">
        <v>8</v>
      </c>
      <c r="S8" s="358">
        <v>2762</v>
      </c>
      <c r="T8" s="358">
        <v>12025</v>
      </c>
      <c r="U8" s="360"/>
      <c r="V8" s="360"/>
      <c r="W8" s="360"/>
      <c r="X8" s="360"/>
      <c r="Y8" s="361"/>
    </row>
    <row r="9" spans="1:25" ht="27.95" customHeight="1">
      <c r="B9" s="362">
        <v>26</v>
      </c>
      <c r="C9" s="358">
        <v>810088</v>
      </c>
      <c r="D9" s="358">
        <v>531536</v>
      </c>
      <c r="E9" s="358">
        <v>399956</v>
      </c>
      <c r="F9" s="358">
        <v>736277</v>
      </c>
      <c r="G9" s="358">
        <v>689063</v>
      </c>
      <c r="H9" s="358">
        <v>662504</v>
      </c>
      <c r="I9" s="358">
        <v>320105</v>
      </c>
      <c r="J9" s="358">
        <v>272901</v>
      </c>
      <c r="K9" s="358">
        <v>99609</v>
      </c>
      <c r="L9" s="359"/>
      <c r="M9" s="358">
        <v>66267</v>
      </c>
      <c r="N9" s="358">
        <v>11896</v>
      </c>
      <c r="O9" s="358">
        <v>1510</v>
      </c>
      <c r="P9" s="358">
        <v>3603</v>
      </c>
      <c r="Q9" s="358">
        <v>657</v>
      </c>
      <c r="R9" s="358">
        <v>8</v>
      </c>
      <c r="S9" s="358">
        <v>3463</v>
      </c>
      <c r="T9" s="358">
        <v>12168</v>
      </c>
      <c r="U9" s="363" t="s">
        <v>299</v>
      </c>
      <c r="V9" s="364">
        <f>MAX(V12:V30)</f>
        <v>10</v>
      </c>
      <c r="W9" s="364">
        <f>MAX(W12:W30)</f>
        <v>1998</v>
      </c>
      <c r="X9" s="364">
        <f>MAX(X12:X30)</f>
        <v>211</v>
      </c>
      <c r="Y9" s="364">
        <f>MAX(Y12:Y30)</f>
        <v>108</v>
      </c>
    </row>
    <row r="10" spans="1:25" ht="27.95" customHeight="1">
      <c r="B10" s="362">
        <v>27</v>
      </c>
      <c r="C10" s="358">
        <f t="shared" ref="C10:K10" si="0">SUM(C12:C30)</f>
        <v>810088</v>
      </c>
      <c r="D10" s="358">
        <f t="shared" si="0"/>
        <v>531536</v>
      </c>
      <c r="E10" s="358">
        <f t="shared" si="0"/>
        <v>399956</v>
      </c>
      <c r="F10" s="358">
        <f t="shared" si="0"/>
        <v>729159</v>
      </c>
      <c r="G10" s="358">
        <f t="shared" si="0"/>
        <v>682484</v>
      </c>
      <c r="H10" s="358">
        <f t="shared" si="0"/>
        <v>656987</v>
      </c>
      <c r="I10" s="358">
        <f t="shared" si="0"/>
        <v>348764</v>
      </c>
      <c r="J10" s="358">
        <f t="shared" si="0"/>
        <v>280076</v>
      </c>
      <c r="K10" s="358">
        <f t="shared" si="0"/>
        <v>99663</v>
      </c>
      <c r="L10" s="359"/>
      <c r="M10" s="358">
        <f t="shared" ref="M10:T10" si="1">SUM(M12:M30)</f>
        <v>67137</v>
      </c>
      <c r="N10" s="358">
        <f t="shared" si="1"/>
        <v>11628</v>
      </c>
      <c r="O10" s="358">
        <f t="shared" si="1"/>
        <v>1548</v>
      </c>
      <c r="P10" s="358">
        <f t="shared" si="1"/>
        <v>3553.8</v>
      </c>
      <c r="Q10" s="358">
        <f t="shared" si="1"/>
        <v>683</v>
      </c>
      <c r="R10" s="358">
        <f t="shared" si="1"/>
        <v>6</v>
      </c>
      <c r="S10" s="358">
        <f t="shared" si="1"/>
        <v>3048</v>
      </c>
      <c r="T10" s="358">
        <f t="shared" si="1"/>
        <v>12059</v>
      </c>
      <c r="U10" s="363" t="s">
        <v>300</v>
      </c>
      <c r="V10" s="365">
        <f>MIN(V12:V30)</f>
        <v>0</v>
      </c>
      <c r="W10" s="365">
        <f>MIN(W12:W30)</f>
        <v>270</v>
      </c>
      <c r="X10" s="365">
        <f>MIN(X12:X30)</f>
        <v>75</v>
      </c>
      <c r="Y10" s="365">
        <f>MIN(Y12:Y30)</f>
        <v>0</v>
      </c>
    </row>
    <row r="11" spans="1:25" ht="27.95" customHeight="1">
      <c r="B11" s="366" t="s">
        <v>301</v>
      </c>
      <c r="C11" s="358"/>
      <c r="D11" s="358"/>
      <c r="E11" s="358"/>
      <c r="F11" s="358"/>
      <c r="G11" s="358"/>
      <c r="H11" s="367"/>
      <c r="I11" s="358"/>
      <c r="J11" s="358"/>
      <c r="K11" s="358"/>
      <c r="L11" s="359"/>
      <c r="M11" s="358"/>
      <c r="N11" s="358"/>
      <c r="O11" s="367"/>
      <c r="P11" s="358"/>
      <c r="Q11" s="358"/>
      <c r="R11" s="368"/>
      <c r="S11" s="358"/>
      <c r="T11" s="367"/>
      <c r="U11" s="363" t="s">
        <v>302</v>
      </c>
      <c r="V11" s="369">
        <f>ROUND(AVERAGE(V12:V30),0)</f>
        <v>9</v>
      </c>
      <c r="W11" s="369">
        <f>ROUND(AVERAGE(W12:W30),0)</f>
        <v>1055</v>
      </c>
      <c r="X11" s="369">
        <f>ROUND(AVERAGE(X12:X30),0)</f>
        <v>141</v>
      </c>
      <c r="Y11" s="369">
        <f>ROUND(AVERAGE(Y12:Y30),0)</f>
        <v>51</v>
      </c>
    </row>
    <row r="12" spans="1:25" ht="27.95" customHeight="1">
      <c r="A12" s="76"/>
      <c r="B12" s="370" t="s">
        <v>274</v>
      </c>
      <c r="C12" s="371">
        <v>297000</v>
      </c>
      <c r="D12" s="372">
        <v>193900</v>
      </c>
      <c r="E12" s="372">
        <v>154800</v>
      </c>
      <c r="F12" s="373">
        <v>258038</v>
      </c>
      <c r="G12" s="373">
        <v>257478</v>
      </c>
      <c r="H12" s="373">
        <v>239681</v>
      </c>
      <c r="I12" s="374">
        <v>106036</v>
      </c>
      <c r="J12" s="373">
        <v>95915</v>
      </c>
      <c r="K12" s="373">
        <v>32288</v>
      </c>
      <c r="L12" s="375"/>
      <c r="M12" s="373">
        <v>22299</v>
      </c>
      <c r="N12" s="373">
        <v>5964</v>
      </c>
      <c r="O12" s="373">
        <v>275</v>
      </c>
      <c r="P12" s="373">
        <v>1591</v>
      </c>
      <c r="Q12" s="373">
        <v>199</v>
      </c>
      <c r="R12" s="373" t="s">
        <v>468</v>
      </c>
      <c r="S12" s="373">
        <v>687</v>
      </c>
      <c r="T12" s="373">
        <v>1273</v>
      </c>
      <c r="U12" s="376"/>
      <c r="V12" s="373">
        <v>8</v>
      </c>
      <c r="W12" s="373">
        <v>637</v>
      </c>
      <c r="X12" s="373">
        <v>141</v>
      </c>
      <c r="Y12" s="373">
        <v>72</v>
      </c>
    </row>
    <row r="13" spans="1:25" ht="27.95" customHeight="1">
      <c r="B13" s="370" t="s">
        <v>275</v>
      </c>
      <c r="C13" s="371">
        <v>66400</v>
      </c>
      <c r="D13" s="372">
        <v>56850</v>
      </c>
      <c r="E13" s="377">
        <v>44400</v>
      </c>
      <c r="F13" s="373">
        <v>58605</v>
      </c>
      <c r="G13" s="373">
        <v>58566</v>
      </c>
      <c r="H13" s="373">
        <v>58530</v>
      </c>
      <c r="I13" s="374">
        <v>37018</v>
      </c>
      <c r="J13" s="373">
        <v>28172</v>
      </c>
      <c r="K13" s="373">
        <v>10311</v>
      </c>
      <c r="L13" s="375"/>
      <c r="M13" s="373">
        <v>6753</v>
      </c>
      <c r="N13" s="373">
        <v>1084</v>
      </c>
      <c r="O13" s="373">
        <v>379</v>
      </c>
      <c r="P13" s="373">
        <v>314</v>
      </c>
      <c r="Q13" s="373">
        <v>142</v>
      </c>
      <c r="R13" s="373" t="s">
        <v>468</v>
      </c>
      <c r="S13" s="373">
        <v>485</v>
      </c>
      <c r="T13" s="373">
        <v>1154</v>
      </c>
      <c r="U13" s="378"/>
      <c r="V13" s="373">
        <v>0</v>
      </c>
      <c r="W13" s="373">
        <v>270</v>
      </c>
      <c r="X13" s="373">
        <v>75</v>
      </c>
      <c r="Y13" s="373">
        <v>0</v>
      </c>
    </row>
    <row r="14" spans="1:25" ht="27.95" customHeight="1">
      <c r="B14" s="370" t="s">
        <v>276</v>
      </c>
      <c r="C14" s="371">
        <v>60000</v>
      </c>
      <c r="D14" s="372">
        <v>30000</v>
      </c>
      <c r="E14" s="377">
        <v>18000</v>
      </c>
      <c r="F14" s="373">
        <v>38456</v>
      </c>
      <c r="G14" s="373">
        <v>38409</v>
      </c>
      <c r="H14" s="373">
        <v>37614</v>
      </c>
      <c r="I14" s="374">
        <v>20900</v>
      </c>
      <c r="J14" s="373">
        <v>17719</v>
      </c>
      <c r="K14" s="373">
        <v>6485</v>
      </c>
      <c r="L14" s="375"/>
      <c r="M14" s="373">
        <v>4804</v>
      </c>
      <c r="N14" s="373" t="s">
        <v>468</v>
      </c>
      <c r="O14" s="373">
        <v>157</v>
      </c>
      <c r="P14" s="373">
        <v>365</v>
      </c>
      <c r="Q14" s="373">
        <v>10</v>
      </c>
      <c r="R14" s="373" t="s">
        <v>468</v>
      </c>
      <c r="S14" s="373">
        <v>104</v>
      </c>
      <c r="T14" s="373">
        <v>1045</v>
      </c>
      <c r="U14" s="378"/>
      <c r="V14" s="373">
        <v>8</v>
      </c>
      <c r="W14" s="373">
        <v>648</v>
      </c>
      <c r="X14" s="373">
        <v>113</v>
      </c>
      <c r="Y14" s="373">
        <v>86</v>
      </c>
    </row>
    <row r="15" spans="1:25" ht="27.95" customHeight="1">
      <c r="B15" s="370" t="s">
        <v>277</v>
      </c>
      <c r="C15" s="371">
        <v>77000</v>
      </c>
      <c r="D15" s="372">
        <v>46312</v>
      </c>
      <c r="E15" s="377">
        <v>37499</v>
      </c>
      <c r="F15" s="373">
        <v>72566</v>
      </c>
      <c r="G15" s="373">
        <v>67421</v>
      </c>
      <c r="H15" s="373">
        <v>65880</v>
      </c>
      <c r="I15" s="374">
        <v>42375</v>
      </c>
      <c r="J15" s="373">
        <v>31445</v>
      </c>
      <c r="K15" s="373">
        <v>11509</v>
      </c>
      <c r="L15" s="375"/>
      <c r="M15" s="375">
        <v>7854</v>
      </c>
      <c r="N15" s="373">
        <v>1313</v>
      </c>
      <c r="O15" s="373" t="s">
        <v>468</v>
      </c>
      <c r="P15" s="373" t="s">
        <v>468</v>
      </c>
      <c r="Q15" s="373">
        <v>49</v>
      </c>
      <c r="R15" s="373" t="s">
        <v>468</v>
      </c>
      <c r="S15" s="373">
        <v>408</v>
      </c>
      <c r="T15" s="373">
        <v>1885</v>
      </c>
      <c r="U15" s="376"/>
      <c r="V15" s="373">
        <v>10</v>
      </c>
      <c r="W15" s="373">
        <v>924</v>
      </c>
      <c r="X15" s="373">
        <v>94</v>
      </c>
      <c r="Y15" s="373">
        <v>63</v>
      </c>
    </row>
    <row r="16" spans="1:25" ht="27.95" customHeight="1">
      <c r="B16" s="370" t="s">
        <v>278</v>
      </c>
      <c r="C16" s="371">
        <v>54000</v>
      </c>
      <c r="D16" s="372">
        <v>29750</v>
      </c>
      <c r="E16" s="372">
        <v>20862</v>
      </c>
      <c r="F16" s="373">
        <v>41040</v>
      </c>
      <c r="G16" s="373">
        <v>40424</v>
      </c>
      <c r="H16" s="373">
        <v>38055</v>
      </c>
      <c r="I16" s="374">
        <v>18114</v>
      </c>
      <c r="J16" s="373">
        <v>12631</v>
      </c>
      <c r="K16" s="373">
        <v>4623</v>
      </c>
      <c r="L16" s="375"/>
      <c r="M16" s="375">
        <v>3247</v>
      </c>
      <c r="N16" s="373">
        <v>200</v>
      </c>
      <c r="O16" s="373">
        <v>20</v>
      </c>
      <c r="P16" s="373">
        <v>120</v>
      </c>
      <c r="Q16" s="373">
        <v>12</v>
      </c>
      <c r="R16" s="373" t="s">
        <v>468</v>
      </c>
      <c r="S16" s="373">
        <v>380</v>
      </c>
      <c r="T16" s="373">
        <v>644</v>
      </c>
      <c r="U16" s="376"/>
      <c r="V16" s="373">
        <v>10</v>
      </c>
      <c r="W16" s="373">
        <v>1025</v>
      </c>
      <c r="X16" s="373">
        <v>138</v>
      </c>
      <c r="Y16" s="373">
        <v>55</v>
      </c>
    </row>
    <row r="17" spans="2:25" ht="27.95" customHeight="1">
      <c r="B17" s="370" t="s">
        <v>279</v>
      </c>
      <c r="C17" s="371">
        <v>44800</v>
      </c>
      <c r="D17" s="372">
        <v>32200</v>
      </c>
      <c r="E17" s="377">
        <v>23293</v>
      </c>
      <c r="F17" s="373">
        <v>36889</v>
      </c>
      <c r="G17" s="373">
        <v>36091</v>
      </c>
      <c r="H17" s="373">
        <v>35785</v>
      </c>
      <c r="I17" s="374">
        <v>21685</v>
      </c>
      <c r="J17" s="373">
        <v>18710</v>
      </c>
      <c r="K17" s="373">
        <v>6848</v>
      </c>
      <c r="L17" s="375"/>
      <c r="M17" s="373">
        <v>3656</v>
      </c>
      <c r="N17" s="373">
        <v>582</v>
      </c>
      <c r="O17" s="373">
        <v>121</v>
      </c>
      <c r="P17" s="373">
        <v>151</v>
      </c>
      <c r="Q17" s="373">
        <v>135</v>
      </c>
      <c r="R17" s="373" t="s">
        <v>518</v>
      </c>
      <c r="S17" s="373">
        <v>9</v>
      </c>
      <c r="T17" s="373">
        <v>2194</v>
      </c>
      <c r="U17" s="378"/>
      <c r="V17" s="373">
        <v>10</v>
      </c>
      <c r="W17" s="373">
        <v>1080</v>
      </c>
      <c r="X17" s="373">
        <v>140</v>
      </c>
      <c r="Y17" s="373">
        <v>0</v>
      </c>
    </row>
    <row r="18" spans="2:25" ht="27.95" customHeight="1">
      <c r="B18" s="370" t="s">
        <v>280</v>
      </c>
      <c r="C18" s="371">
        <v>26700</v>
      </c>
      <c r="D18" s="372">
        <v>19613</v>
      </c>
      <c r="E18" s="372">
        <v>12219</v>
      </c>
      <c r="F18" s="373">
        <v>30216</v>
      </c>
      <c r="G18" s="373">
        <v>23642</v>
      </c>
      <c r="H18" s="373">
        <v>23564</v>
      </c>
      <c r="I18" s="374">
        <v>15822</v>
      </c>
      <c r="J18" s="373">
        <v>10608</v>
      </c>
      <c r="K18" s="373">
        <v>3872</v>
      </c>
      <c r="L18" s="375"/>
      <c r="M18" s="375">
        <v>2745</v>
      </c>
      <c r="N18" s="373" t="s">
        <v>518</v>
      </c>
      <c r="O18" s="373" t="s">
        <v>518</v>
      </c>
      <c r="P18" s="373" t="s">
        <v>518</v>
      </c>
      <c r="Q18" s="373">
        <v>4</v>
      </c>
      <c r="R18" s="373" t="s">
        <v>518</v>
      </c>
      <c r="S18" s="373">
        <v>112</v>
      </c>
      <c r="T18" s="373">
        <v>1011</v>
      </c>
      <c r="U18" s="376"/>
      <c r="V18" s="373">
        <v>10</v>
      </c>
      <c r="W18" s="373">
        <v>1404</v>
      </c>
      <c r="X18" s="373">
        <v>194</v>
      </c>
      <c r="Y18" s="373">
        <v>108</v>
      </c>
    </row>
    <row r="19" spans="2:25" ht="27.95" customHeight="1">
      <c r="B19" s="370" t="s">
        <v>281</v>
      </c>
      <c r="C19" s="371">
        <v>10600</v>
      </c>
      <c r="D19" s="372">
        <v>8160</v>
      </c>
      <c r="E19" s="377">
        <v>6089</v>
      </c>
      <c r="F19" s="373">
        <v>26504</v>
      </c>
      <c r="G19" s="373">
        <v>10273</v>
      </c>
      <c r="H19" s="373">
        <v>10250</v>
      </c>
      <c r="I19" s="374">
        <v>7506</v>
      </c>
      <c r="J19" s="373">
        <v>4418</v>
      </c>
      <c r="K19" s="373">
        <v>1617</v>
      </c>
      <c r="L19" s="375"/>
      <c r="M19" s="373">
        <v>1234</v>
      </c>
      <c r="N19" s="373" t="s">
        <v>518</v>
      </c>
      <c r="O19" s="373" t="s">
        <v>518</v>
      </c>
      <c r="P19" s="373">
        <v>60</v>
      </c>
      <c r="Q19" s="373">
        <v>41</v>
      </c>
      <c r="R19" s="373" t="s">
        <v>518</v>
      </c>
      <c r="S19" s="373">
        <v>0</v>
      </c>
      <c r="T19" s="373">
        <v>282</v>
      </c>
      <c r="U19" s="378"/>
      <c r="V19" s="373">
        <v>10</v>
      </c>
      <c r="W19" s="373">
        <v>1728</v>
      </c>
      <c r="X19" s="373">
        <v>173</v>
      </c>
      <c r="Y19" s="373">
        <v>108</v>
      </c>
    </row>
    <row r="20" spans="2:25" ht="27.95" customHeight="1">
      <c r="B20" s="370" t="s">
        <v>289</v>
      </c>
      <c r="C20" s="371">
        <v>5100</v>
      </c>
      <c r="D20" s="372">
        <v>3427</v>
      </c>
      <c r="E20" s="377">
        <v>2272</v>
      </c>
      <c r="F20" s="373">
        <v>4208</v>
      </c>
      <c r="G20" s="373">
        <v>3779</v>
      </c>
      <c r="H20" s="373">
        <v>3753</v>
      </c>
      <c r="I20" s="374">
        <v>2839</v>
      </c>
      <c r="J20" s="373">
        <v>1623</v>
      </c>
      <c r="K20" s="373">
        <v>594</v>
      </c>
      <c r="L20" s="375"/>
      <c r="M20" s="373">
        <v>368</v>
      </c>
      <c r="N20" s="373">
        <v>44</v>
      </c>
      <c r="O20" s="373">
        <v>9</v>
      </c>
      <c r="P20" s="373">
        <v>115</v>
      </c>
      <c r="Q20" s="373" t="s">
        <v>206</v>
      </c>
      <c r="R20" s="373" t="s">
        <v>518</v>
      </c>
      <c r="S20" s="373">
        <v>3</v>
      </c>
      <c r="T20" s="373">
        <v>55</v>
      </c>
      <c r="U20" s="378"/>
      <c r="V20" s="373">
        <v>10</v>
      </c>
      <c r="W20" s="373">
        <v>1188</v>
      </c>
      <c r="X20" s="373">
        <v>172</v>
      </c>
      <c r="Y20" s="373">
        <v>86</v>
      </c>
    </row>
    <row r="21" spans="2:25" ht="27.95" customHeight="1">
      <c r="B21" s="370" t="s">
        <v>303</v>
      </c>
      <c r="C21" s="379">
        <v>5900</v>
      </c>
      <c r="D21" s="380">
        <v>4154</v>
      </c>
      <c r="E21" s="377">
        <v>3115</v>
      </c>
      <c r="F21" s="373">
        <v>6967</v>
      </c>
      <c r="G21" s="373">
        <v>3458</v>
      </c>
      <c r="H21" s="373">
        <v>3405</v>
      </c>
      <c r="I21" s="374">
        <v>2560</v>
      </c>
      <c r="J21" s="373">
        <v>1389</v>
      </c>
      <c r="K21" s="373">
        <v>507</v>
      </c>
      <c r="L21" s="375"/>
      <c r="M21" s="373">
        <v>314</v>
      </c>
      <c r="N21" s="373">
        <v>63</v>
      </c>
      <c r="O21" s="373">
        <v>1</v>
      </c>
      <c r="P21" s="373">
        <v>59</v>
      </c>
      <c r="Q21" s="373" t="s">
        <v>206</v>
      </c>
      <c r="R21" s="373">
        <v>1</v>
      </c>
      <c r="S21" s="373">
        <v>10</v>
      </c>
      <c r="T21" s="373">
        <v>59</v>
      </c>
      <c r="U21" s="376"/>
      <c r="V21" s="373">
        <v>7</v>
      </c>
      <c r="W21" s="373">
        <v>972</v>
      </c>
      <c r="X21" s="373">
        <v>140</v>
      </c>
      <c r="Y21" s="373">
        <v>108</v>
      </c>
    </row>
    <row r="22" spans="2:25" ht="27.95" customHeight="1">
      <c r="B22" s="370" t="s">
        <v>290</v>
      </c>
      <c r="C22" s="371">
        <v>11100</v>
      </c>
      <c r="D22" s="372">
        <v>7215</v>
      </c>
      <c r="E22" s="377">
        <v>5280</v>
      </c>
      <c r="F22" s="373">
        <v>9197</v>
      </c>
      <c r="G22" s="373">
        <v>6666</v>
      </c>
      <c r="H22" s="373">
        <v>6654</v>
      </c>
      <c r="I22" s="374">
        <v>5700</v>
      </c>
      <c r="J22" s="373">
        <v>2989</v>
      </c>
      <c r="K22" s="373">
        <v>1094</v>
      </c>
      <c r="L22" s="375"/>
      <c r="M22" s="373">
        <v>676</v>
      </c>
      <c r="N22" s="373">
        <v>146</v>
      </c>
      <c r="O22" s="373">
        <v>19</v>
      </c>
      <c r="P22" s="373">
        <v>76</v>
      </c>
      <c r="Q22" s="373">
        <v>12</v>
      </c>
      <c r="R22" s="373" t="s">
        <v>518</v>
      </c>
      <c r="S22" s="373">
        <v>18</v>
      </c>
      <c r="T22" s="373">
        <v>147</v>
      </c>
      <c r="U22" s="378"/>
      <c r="V22" s="373">
        <v>10</v>
      </c>
      <c r="W22" s="373">
        <v>860</v>
      </c>
      <c r="X22" s="373">
        <v>170</v>
      </c>
      <c r="Y22" s="373">
        <v>50</v>
      </c>
    </row>
    <row r="23" spans="2:25" ht="27.95" customHeight="1">
      <c r="B23" s="370" t="s">
        <v>291</v>
      </c>
      <c r="C23" s="371">
        <v>16100</v>
      </c>
      <c r="D23" s="372">
        <v>18500</v>
      </c>
      <c r="E23" s="377">
        <v>14000</v>
      </c>
      <c r="F23" s="373">
        <v>15149</v>
      </c>
      <c r="G23" s="373">
        <v>15149</v>
      </c>
      <c r="H23" s="373">
        <v>15149</v>
      </c>
      <c r="I23" s="374">
        <v>9245</v>
      </c>
      <c r="J23" s="373">
        <v>7981</v>
      </c>
      <c r="K23" s="373">
        <v>2921</v>
      </c>
      <c r="L23" s="375"/>
      <c r="M23" s="373">
        <v>1608</v>
      </c>
      <c r="N23" s="373">
        <v>393</v>
      </c>
      <c r="O23" s="373">
        <v>100</v>
      </c>
      <c r="P23" s="373">
        <v>194</v>
      </c>
      <c r="Q23" s="373">
        <v>8</v>
      </c>
      <c r="R23" s="373">
        <v>1</v>
      </c>
      <c r="S23" s="373">
        <v>37</v>
      </c>
      <c r="T23" s="373">
        <v>580</v>
      </c>
      <c r="U23" s="378"/>
      <c r="V23" s="373">
        <v>10</v>
      </c>
      <c r="W23" s="373">
        <v>950</v>
      </c>
      <c r="X23" s="373">
        <v>118</v>
      </c>
      <c r="Y23" s="373">
        <v>0</v>
      </c>
    </row>
    <row r="24" spans="2:25" ht="27.95" customHeight="1">
      <c r="B24" s="370" t="s">
        <v>292</v>
      </c>
      <c r="C24" s="371">
        <v>24788</v>
      </c>
      <c r="D24" s="372">
        <v>13900</v>
      </c>
      <c r="E24" s="372">
        <v>10870</v>
      </c>
      <c r="F24" s="373">
        <v>22478</v>
      </c>
      <c r="G24" s="373">
        <v>22478</v>
      </c>
      <c r="H24" s="373">
        <v>22478</v>
      </c>
      <c r="I24" s="374">
        <v>10996</v>
      </c>
      <c r="J24" s="373">
        <v>8767</v>
      </c>
      <c r="K24" s="373">
        <v>3200</v>
      </c>
      <c r="L24" s="375"/>
      <c r="M24" s="373">
        <v>2400</v>
      </c>
      <c r="N24" s="373">
        <v>359</v>
      </c>
      <c r="O24" s="373">
        <v>65</v>
      </c>
      <c r="P24" s="373">
        <v>73</v>
      </c>
      <c r="Q24" s="373">
        <v>12</v>
      </c>
      <c r="R24" s="373">
        <v>2</v>
      </c>
      <c r="S24" s="373">
        <v>26</v>
      </c>
      <c r="T24" s="373">
        <v>263</v>
      </c>
      <c r="U24" s="376"/>
      <c r="V24" s="373">
        <v>10</v>
      </c>
      <c r="W24" s="373">
        <v>1020</v>
      </c>
      <c r="X24" s="373">
        <v>129</v>
      </c>
      <c r="Y24" s="373">
        <v>80</v>
      </c>
    </row>
    <row r="25" spans="2:25" ht="27.95" customHeight="1">
      <c r="B25" s="370" t="s">
        <v>293</v>
      </c>
      <c r="C25" s="371">
        <v>35000</v>
      </c>
      <c r="D25" s="372">
        <v>21000</v>
      </c>
      <c r="E25" s="372">
        <v>16800</v>
      </c>
      <c r="F25" s="373">
        <v>34674</v>
      </c>
      <c r="G25" s="373">
        <v>34674</v>
      </c>
      <c r="H25" s="373">
        <v>34607</v>
      </c>
      <c r="I25" s="374">
        <v>15598</v>
      </c>
      <c r="J25" s="373">
        <v>12997</v>
      </c>
      <c r="K25" s="373">
        <v>4757</v>
      </c>
      <c r="L25" s="375"/>
      <c r="M25" s="375">
        <v>3441</v>
      </c>
      <c r="N25" s="373">
        <v>693</v>
      </c>
      <c r="O25" s="373">
        <v>133</v>
      </c>
      <c r="P25" s="373" t="s">
        <v>518</v>
      </c>
      <c r="Q25" s="373" t="s">
        <v>206</v>
      </c>
      <c r="R25" s="373" t="s">
        <v>518</v>
      </c>
      <c r="S25" s="373">
        <v>148</v>
      </c>
      <c r="T25" s="373">
        <v>342</v>
      </c>
      <c r="U25" s="378"/>
      <c r="V25" s="373">
        <v>5</v>
      </c>
      <c r="W25" s="373">
        <v>510</v>
      </c>
      <c r="X25" s="373">
        <v>113</v>
      </c>
      <c r="Y25" s="373">
        <v>0</v>
      </c>
    </row>
    <row r="26" spans="2:25" ht="27.95" customHeight="1">
      <c r="B26" s="370" t="s">
        <v>294</v>
      </c>
      <c r="C26" s="379">
        <v>14200</v>
      </c>
      <c r="D26" s="372">
        <v>12800</v>
      </c>
      <c r="E26" s="377">
        <v>6150</v>
      </c>
      <c r="F26" s="373">
        <v>13368</v>
      </c>
      <c r="G26" s="373">
        <v>13368</v>
      </c>
      <c r="H26" s="373">
        <v>13130</v>
      </c>
      <c r="I26" s="374">
        <v>7496</v>
      </c>
      <c r="J26" s="373">
        <v>6604</v>
      </c>
      <c r="K26" s="373">
        <v>2417</v>
      </c>
      <c r="L26" s="375"/>
      <c r="M26" s="375">
        <v>1345</v>
      </c>
      <c r="N26" s="373">
        <v>180</v>
      </c>
      <c r="O26" s="373">
        <v>158</v>
      </c>
      <c r="P26" s="373">
        <v>202</v>
      </c>
      <c r="Q26" s="373" t="s">
        <v>206</v>
      </c>
      <c r="R26" s="373" t="s">
        <v>518</v>
      </c>
      <c r="S26" s="373">
        <v>467</v>
      </c>
      <c r="T26" s="373">
        <v>65</v>
      </c>
      <c r="U26" s="378"/>
      <c r="V26" s="373">
        <v>10</v>
      </c>
      <c r="W26" s="373">
        <v>1080</v>
      </c>
      <c r="X26" s="373">
        <v>129</v>
      </c>
      <c r="Y26" s="373">
        <v>0</v>
      </c>
    </row>
    <row r="27" spans="2:25" ht="27.95" customHeight="1">
      <c r="B27" s="370" t="s">
        <v>295</v>
      </c>
      <c r="C27" s="371">
        <v>13000</v>
      </c>
      <c r="D27" s="372">
        <v>7800</v>
      </c>
      <c r="E27" s="377">
        <v>5200</v>
      </c>
      <c r="F27" s="373">
        <v>11934</v>
      </c>
      <c r="G27" s="373">
        <v>11922</v>
      </c>
      <c r="H27" s="373">
        <v>11337</v>
      </c>
      <c r="I27" s="374">
        <v>7088</v>
      </c>
      <c r="J27" s="373">
        <v>5375</v>
      </c>
      <c r="K27" s="373">
        <v>1962</v>
      </c>
      <c r="L27" s="375"/>
      <c r="M27" s="375">
        <v>1146</v>
      </c>
      <c r="N27" s="373">
        <v>172</v>
      </c>
      <c r="O27" s="373">
        <v>19</v>
      </c>
      <c r="P27" s="373">
        <v>115</v>
      </c>
      <c r="Q27" s="373">
        <v>22</v>
      </c>
      <c r="R27" s="373" t="s">
        <v>518</v>
      </c>
      <c r="S27" s="373">
        <v>48</v>
      </c>
      <c r="T27" s="373">
        <v>440</v>
      </c>
      <c r="U27" s="378"/>
      <c r="V27" s="373">
        <v>10</v>
      </c>
      <c r="W27" s="373">
        <v>1050</v>
      </c>
      <c r="X27" s="373">
        <v>140</v>
      </c>
      <c r="Y27" s="373">
        <v>52</v>
      </c>
    </row>
    <row r="28" spans="2:25" ht="27.95" customHeight="1">
      <c r="B28" s="370" t="s">
        <v>285</v>
      </c>
      <c r="C28" s="371">
        <v>28700</v>
      </c>
      <c r="D28" s="372">
        <v>15000</v>
      </c>
      <c r="E28" s="377">
        <v>11300</v>
      </c>
      <c r="F28" s="373">
        <v>25523</v>
      </c>
      <c r="G28" s="373">
        <v>25523</v>
      </c>
      <c r="H28" s="373">
        <v>24200</v>
      </c>
      <c r="I28" s="381">
        <v>10656</v>
      </c>
      <c r="J28" s="373">
        <v>7697</v>
      </c>
      <c r="K28" s="375">
        <v>2817</v>
      </c>
      <c r="L28" s="375"/>
      <c r="M28" s="375">
        <v>1917</v>
      </c>
      <c r="N28" s="373">
        <v>264</v>
      </c>
      <c r="O28" s="373">
        <v>32</v>
      </c>
      <c r="P28" s="373">
        <v>89</v>
      </c>
      <c r="Q28" s="373">
        <v>36</v>
      </c>
      <c r="R28" s="373">
        <v>2</v>
      </c>
      <c r="S28" s="373">
        <v>86</v>
      </c>
      <c r="T28" s="373">
        <v>391</v>
      </c>
      <c r="U28" s="378"/>
      <c r="V28" s="373">
        <v>10</v>
      </c>
      <c r="W28" s="373">
        <v>1998</v>
      </c>
      <c r="X28" s="373">
        <v>211</v>
      </c>
      <c r="Y28" s="373">
        <v>0</v>
      </c>
    </row>
    <row r="29" spans="2:25" ht="27.95" customHeight="1">
      <c r="B29" s="370" t="s">
        <v>296</v>
      </c>
      <c r="C29" s="371">
        <v>12100</v>
      </c>
      <c r="D29" s="372">
        <v>6815</v>
      </c>
      <c r="E29" s="377">
        <v>4293</v>
      </c>
      <c r="F29" s="373">
        <v>8789</v>
      </c>
      <c r="G29" s="373">
        <v>6099</v>
      </c>
      <c r="H29" s="373">
        <v>6044</v>
      </c>
      <c r="I29" s="374">
        <v>3859</v>
      </c>
      <c r="J29" s="373">
        <v>2140</v>
      </c>
      <c r="K29" s="373">
        <v>781</v>
      </c>
      <c r="L29" s="375"/>
      <c r="M29" s="375">
        <v>704</v>
      </c>
      <c r="N29" s="373" t="s">
        <v>518</v>
      </c>
      <c r="O29" s="373">
        <v>3</v>
      </c>
      <c r="P29" s="373">
        <v>24</v>
      </c>
      <c r="Q29" s="373">
        <v>1</v>
      </c>
      <c r="R29" s="373" t="s">
        <v>518</v>
      </c>
      <c r="S29" s="373">
        <v>10</v>
      </c>
      <c r="T29" s="373">
        <v>39</v>
      </c>
      <c r="U29" s="378"/>
      <c r="V29" s="373">
        <v>10</v>
      </c>
      <c r="W29" s="373">
        <v>1300</v>
      </c>
      <c r="X29" s="373">
        <v>151</v>
      </c>
      <c r="Y29" s="373">
        <v>108</v>
      </c>
    </row>
    <row r="30" spans="2:25" ht="27.95" customHeight="1" thickBot="1">
      <c r="B30" s="382" t="s">
        <v>297</v>
      </c>
      <c r="C30" s="383">
        <v>7600</v>
      </c>
      <c r="D30" s="384">
        <v>4140</v>
      </c>
      <c r="E30" s="385">
        <v>3514</v>
      </c>
      <c r="F30" s="386">
        <v>14558</v>
      </c>
      <c r="G30" s="386">
        <v>7064</v>
      </c>
      <c r="H30" s="386">
        <v>6871</v>
      </c>
      <c r="I30" s="387">
        <v>3271</v>
      </c>
      <c r="J30" s="386">
        <v>2896</v>
      </c>
      <c r="K30" s="386">
        <v>1060</v>
      </c>
      <c r="L30" s="375"/>
      <c r="M30" s="388">
        <v>626</v>
      </c>
      <c r="N30" s="386">
        <v>171</v>
      </c>
      <c r="O30" s="386">
        <v>57</v>
      </c>
      <c r="P30" s="386">
        <v>5.8</v>
      </c>
      <c r="Q30" s="389" t="s">
        <v>206</v>
      </c>
      <c r="R30" s="389" t="s">
        <v>518</v>
      </c>
      <c r="S30" s="386">
        <v>10</v>
      </c>
      <c r="T30" s="386">
        <v>190</v>
      </c>
      <c r="U30" s="390"/>
      <c r="V30" s="386">
        <v>10</v>
      </c>
      <c r="W30" s="386">
        <v>1400</v>
      </c>
      <c r="X30" s="386">
        <v>147</v>
      </c>
      <c r="Y30" s="386">
        <v>0</v>
      </c>
    </row>
    <row r="31" spans="2:25" ht="16.5" customHeight="1">
      <c r="B31" s="391" t="s">
        <v>298</v>
      </c>
      <c r="C31" s="358"/>
      <c r="D31" s="358"/>
      <c r="E31" s="358"/>
      <c r="F31" s="358"/>
      <c r="G31" s="358"/>
      <c r="H31" s="358"/>
      <c r="I31" s="358"/>
      <c r="J31" s="358"/>
      <c r="K31" s="358"/>
      <c r="L31" s="359"/>
      <c r="M31" s="367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</row>
    <row r="32" spans="2:25" ht="16.5" customHeight="1"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2:13" ht="16.5" customHeight="1"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2:13" ht="16.5" customHeight="1">
      <c r="B34" s="79"/>
    </row>
    <row r="35" spans="2:13" ht="16.5" customHeight="1">
      <c r="B35" s="80"/>
    </row>
    <row r="36" spans="2:13" ht="16.5" customHeight="1">
      <c r="B36" s="79"/>
    </row>
    <row r="37" spans="2:13" ht="16.5" customHeight="1">
      <c r="B37" s="79"/>
    </row>
    <row r="38" spans="2:13" ht="16.5" customHeight="1">
      <c r="B38" s="79"/>
      <c r="M38" s="81"/>
    </row>
    <row r="39" spans="2:13" ht="16.5" customHeight="1">
      <c r="B39" s="77"/>
      <c r="M39" s="82"/>
    </row>
    <row r="40" spans="2:13" ht="16.5" customHeight="1">
      <c r="B40" s="79"/>
      <c r="M40" s="83"/>
    </row>
    <row r="41" spans="2:13" ht="16.5" customHeight="1">
      <c r="B41" s="80"/>
      <c r="M41" s="84"/>
    </row>
    <row r="42" spans="2:13" ht="16.5" customHeight="1">
      <c r="B42" s="79"/>
      <c r="M42" s="84"/>
    </row>
    <row r="43" spans="2:13" ht="16.5" customHeight="1">
      <c r="B43" s="77"/>
    </row>
    <row r="44" spans="2:13" ht="15" customHeight="1">
      <c r="B44" s="79"/>
    </row>
    <row r="45" spans="2:13" ht="15" customHeight="1">
      <c r="B45" s="79"/>
    </row>
    <row r="46" spans="2:13" ht="15" customHeight="1">
      <c r="B46" s="79"/>
    </row>
    <row r="47" spans="2:13" ht="15" customHeight="1">
      <c r="B47" s="80"/>
    </row>
    <row r="48" spans="2:13" ht="15" customHeight="1">
      <c r="B48" s="80"/>
    </row>
    <row r="49" spans="2:2" ht="13.5" customHeight="1">
      <c r="B49" s="79"/>
    </row>
    <row r="50" spans="2:2" ht="13.5" customHeight="1">
      <c r="B50" s="79"/>
    </row>
    <row r="51" spans="2:2">
      <c r="B51" s="79"/>
    </row>
    <row r="52" spans="2:2">
      <c r="B52" s="79"/>
    </row>
    <row r="53" spans="2:2">
      <c r="B53" s="80"/>
    </row>
    <row r="54" spans="2:2">
      <c r="B54" s="79"/>
    </row>
    <row r="55" spans="2:2">
      <c r="B55" s="80"/>
    </row>
    <row r="56" spans="2:2">
      <c r="B56" s="79"/>
    </row>
    <row r="57" spans="2:2">
      <c r="B57" s="77"/>
    </row>
    <row r="58" spans="2:2">
      <c r="B58" s="77"/>
    </row>
    <row r="59" spans="2:2">
      <c r="B59" s="80"/>
    </row>
    <row r="60" spans="2:2">
      <c r="B60" s="77"/>
    </row>
    <row r="61" spans="2:2">
      <c r="B61" s="77"/>
    </row>
    <row r="62" spans="2:2">
      <c r="B62" s="77"/>
    </row>
    <row r="63" spans="2:2">
      <c r="B63" s="77"/>
    </row>
    <row r="64" spans="2:2">
      <c r="B64" s="77"/>
    </row>
    <row r="84" spans="3:12">
      <c r="C84" s="80"/>
      <c r="D84" s="80"/>
      <c r="E84" s="80"/>
      <c r="F84" s="80"/>
      <c r="G84" s="80"/>
      <c r="H84" s="80"/>
      <c r="I84" s="80"/>
      <c r="J84" s="80"/>
      <c r="K84" s="80"/>
      <c r="L84" s="78"/>
    </row>
  </sheetData>
  <mergeCells count="21">
    <mergeCell ref="U7:V7"/>
    <mergeCell ref="W4:X4"/>
    <mergeCell ref="C5:C6"/>
    <mergeCell ref="I5:I6"/>
    <mergeCell ref="J5:J6"/>
    <mergeCell ref="M5:R5"/>
    <mergeCell ref="S5:S7"/>
    <mergeCell ref="U5:V6"/>
    <mergeCell ref="W5:W6"/>
    <mergeCell ref="X5:X6"/>
    <mergeCell ref="M6:M7"/>
    <mergeCell ref="T4:T6"/>
    <mergeCell ref="B2:K2"/>
    <mergeCell ref="B4:B7"/>
    <mergeCell ref="C4:E4"/>
    <mergeCell ref="I4:J4"/>
    <mergeCell ref="N4:R4"/>
    <mergeCell ref="N6:N7"/>
    <mergeCell ref="O6:O7"/>
    <mergeCell ref="Q6:Q7"/>
    <mergeCell ref="R6:R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  <colBreaks count="1" manualBreakCount="1">
    <brk id="12" min="1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統計表一覧</vt:lpstr>
      <vt:lpstr>102(1)</vt:lpstr>
      <vt:lpstr>102(2)</vt:lpstr>
      <vt:lpstr>102(3)</vt:lpstr>
      <vt:lpstr>102(4)</vt:lpstr>
      <vt:lpstr>103(1)(2)</vt:lpstr>
      <vt:lpstr>104</vt:lpstr>
      <vt:lpstr>105(1)</vt:lpstr>
      <vt:lpstr>105(2)</vt:lpstr>
      <vt:lpstr>105(3)-1 </vt:lpstr>
      <vt:lpstr>105(3)-2 </vt:lpstr>
      <vt:lpstr>105(3)-3 </vt:lpstr>
      <vt:lpstr>105(4)</vt:lpstr>
      <vt:lpstr>'102(1)'!Print_Area</vt:lpstr>
      <vt:lpstr>'102(2)'!Print_Area</vt:lpstr>
      <vt:lpstr>'102(3)'!Print_Area</vt:lpstr>
      <vt:lpstr>'102(4)'!Print_Area</vt:lpstr>
      <vt:lpstr>'103(1)(2)'!Print_Area</vt:lpstr>
      <vt:lpstr>'104'!Print_Area</vt:lpstr>
      <vt:lpstr>'105(1)'!Print_Area</vt:lpstr>
      <vt:lpstr>'105(2)'!Print_Area</vt:lpstr>
      <vt:lpstr>'105(3)-1 '!Print_Area</vt:lpstr>
      <vt:lpstr>'105(3)-2 '!Print_Area</vt:lpstr>
      <vt:lpstr>'105(3)-3 '!Print_Area</vt:lpstr>
      <vt:lpstr>'105(4)'!Print_Area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Administrator</cp:lastModifiedBy>
  <cp:lastPrinted>2017-03-08T05:06:05Z</cp:lastPrinted>
  <dcterms:created xsi:type="dcterms:W3CDTF">2003-12-12T07:24:24Z</dcterms:created>
  <dcterms:modified xsi:type="dcterms:W3CDTF">2018-05-06T23:47:06Z</dcterms:modified>
</cp:coreProperties>
</file>