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dfs.pref.tokushima.jp\KenFileServer\110\130000\長期保存\01_企画担当\フォルダ担当２\★企画担当業務\【年１回】\・税務統計書\H29分 統計書\税務統計書掲載用原稿\OODアップ用\第７　税務機構並びに職員に関する調\"/>
    </mc:Choice>
  </mc:AlternateContent>
  <bookViews>
    <workbookView xWindow="0" yWindow="0" windowWidth="20490" windowHeight="7365"/>
  </bookViews>
  <sheets>
    <sheet name="P145a " sheetId="4" r:id="rId1"/>
    <sheet name="P145b " sheetId="5" r:id="rId2"/>
    <sheet name="P146 " sheetId="6" r:id="rId3"/>
  </sheets>
  <definedNames>
    <definedName name="_xlnm.Print_Area" localSheetId="0">'P145a '!$A$1:$I$12</definedName>
    <definedName name="_xlnm.Print_Area" localSheetId="1">'P145b '!$A$1:$N$15</definedName>
  </definedNames>
  <calcPr calcId="152511"/>
</workbook>
</file>

<file path=xl/calcChain.xml><?xml version="1.0" encoding="utf-8"?>
<calcChain xmlns="http://schemas.openxmlformats.org/spreadsheetml/2006/main">
  <c r="F32" i="6" l="1"/>
  <c r="J31" i="6"/>
  <c r="J34" i="6" s="1"/>
  <c r="H31" i="6"/>
  <c r="F31" i="6"/>
  <c r="F33" i="6" s="1"/>
  <c r="J24" i="6"/>
  <c r="H24" i="6"/>
  <c r="F24" i="6"/>
  <c r="F34" i="6" s="1"/>
  <c r="J19" i="6"/>
  <c r="H19" i="6"/>
  <c r="F19" i="6"/>
  <c r="F13" i="6"/>
  <c r="F25" i="6" s="1"/>
  <c r="J11" i="6"/>
  <c r="J13" i="6" s="1"/>
  <c r="J25" i="6" s="1"/>
  <c r="H11" i="6"/>
  <c r="H13" i="6" s="1"/>
  <c r="H25" i="6" s="1"/>
  <c r="F11" i="6"/>
  <c r="H35" i="6" l="1"/>
  <c r="H27" i="6"/>
  <c r="H28" i="6"/>
  <c r="H26" i="6"/>
  <c r="J28" i="6"/>
  <c r="J26" i="6"/>
  <c r="J35" i="6"/>
  <c r="J27" i="6"/>
  <c r="F35" i="6"/>
  <c r="F27" i="6"/>
  <c r="F28" i="6"/>
  <c r="F26" i="6"/>
  <c r="H33" i="6"/>
  <c r="J33" i="6"/>
  <c r="H32" i="6"/>
  <c r="H34" i="6"/>
  <c r="J32" i="6"/>
</calcChain>
</file>

<file path=xl/sharedStrings.xml><?xml version="1.0" encoding="utf-8"?>
<sst xmlns="http://schemas.openxmlformats.org/spreadsheetml/2006/main" count="169" uniqueCount="91">
  <si>
    <t>所属名</t>
    <rPh sb="0" eb="2">
      <t>ショゾク</t>
    </rPh>
    <rPh sb="2" eb="3">
      <t>メイ</t>
    </rPh>
    <phoneticPr fontId="2"/>
  </si>
  <si>
    <t>税務課</t>
    <rPh sb="0" eb="3">
      <t>ゼイムカ</t>
    </rPh>
    <phoneticPr fontId="2"/>
  </si>
  <si>
    <t>計</t>
    <rPh sb="0" eb="1">
      <t>ケイ</t>
    </rPh>
    <phoneticPr fontId="2"/>
  </si>
  <si>
    <t>２　税務職員数</t>
    <rPh sb="2" eb="4">
      <t>ゼイム</t>
    </rPh>
    <rPh sb="4" eb="7">
      <t>ショクインスウ</t>
    </rPh>
    <phoneticPr fontId="2"/>
  </si>
  <si>
    <t>係員</t>
    <rPh sb="0" eb="2">
      <t>カカリイン</t>
    </rPh>
    <phoneticPr fontId="2"/>
  </si>
  <si>
    <t>収税関係</t>
    <rPh sb="0" eb="2">
      <t>シュウゼイ</t>
    </rPh>
    <rPh sb="2" eb="4">
      <t>カンケイ</t>
    </rPh>
    <phoneticPr fontId="2"/>
  </si>
  <si>
    <t>課税関係</t>
    <rPh sb="0" eb="2">
      <t>カゼイ</t>
    </rPh>
    <rPh sb="2" eb="4">
      <t>カンケイ</t>
    </rPh>
    <phoneticPr fontId="2"/>
  </si>
  <si>
    <t>３　税務職員配置数</t>
    <rPh sb="2" eb="4">
      <t>ゼイム</t>
    </rPh>
    <rPh sb="4" eb="6">
      <t>ショクイン</t>
    </rPh>
    <rPh sb="6" eb="9">
      <t>ハイチスウ</t>
    </rPh>
    <phoneticPr fontId="2"/>
  </si>
  <si>
    <t>区分</t>
    <rPh sb="0" eb="2">
      <t>クブン</t>
    </rPh>
    <phoneticPr fontId="2"/>
  </si>
  <si>
    <t>職員給</t>
    <rPh sb="0" eb="2">
      <t>ショクイン</t>
    </rPh>
    <rPh sb="2" eb="3">
      <t>キュウリョウ</t>
    </rPh>
    <phoneticPr fontId="2"/>
  </si>
  <si>
    <t>諸手当</t>
    <rPh sb="0" eb="3">
      <t>ショテアテ</t>
    </rPh>
    <phoneticPr fontId="2"/>
  </si>
  <si>
    <t>超過勤務手当</t>
    <rPh sb="0" eb="2">
      <t>チョウカ</t>
    </rPh>
    <rPh sb="2" eb="4">
      <t>キンム</t>
    </rPh>
    <rPh sb="4" eb="6">
      <t>テアテ</t>
    </rPh>
    <phoneticPr fontId="2"/>
  </si>
  <si>
    <t>税務特別手当</t>
    <rPh sb="0" eb="2">
      <t>ゼイム</t>
    </rPh>
    <rPh sb="2" eb="4">
      <t>トクベツ</t>
    </rPh>
    <rPh sb="4" eb="6">
      <t>テアテ</t>
    </rPh>
    <phoneticPr fontId="2"/>
  </si>
  <si>
    <t>その他の手当</t>
    <rPh sb="0" eb="3">
      <t>ソノタ</t>
    </rPh>
    <rPh sb="4" eb="6">
      <t>テアテ</t>
    </rPh>
    <phoneticPr fontId="2"/>
  </si>
  <si>
    <t>小計</t>
    <rPh sb="0" eb="2">
      <t>ショウケイ</t>
    </rPh>
    <phoneticPr fontId="2"/>
  </si>
  <si>
    <t>その他の人件費</t>
    <rPh sb="0" eb="3">
      <t>ソノタ</t>
    </rPh>
    <rPh sb="4" eb="7">
      <t>ジンケンヒ</t>
    </rPh>
    <phoneticPr fontId="2"/>
  </si>
  <si>
    <t>需用費</t>
    <rPh sb="0" eb="3">
      <t>ジュヨウヒ</t>
    </rPh>
    <phoneticPr fontId="2"/>
  </si>
  <si>
    <t>通信運搬費</t>
    <rPh sb="0" eb="2">
      <t>ツウシン</t>
    </rPh>
    <rPh sb="2" eb="5">
      <t>ウンパンヒ</t>
    </rPh>
    <phoneticPr fontId="2"/>
  </si>
  <si>
    <t>備品費</t>
    <rPh sb="0" eb="3">
      <t>ビヒンヒ</t>
    </rPh>
    <phoneticPr fontId="2"/>
  </si>
  <si>
    <t>その他</t>
    <rPh sb="0" eb="3">
      <t>ソノタ</t>
    </rPh>
    <phoneticPr fontId="2"/>
  </si>
  <si>
    <t>県税の徴収取扱費</t>
    <rPh sb="0" eb="2">
      <t>ケンゼイ</t>
    </rPh>
    <rPh sb="3" eb="5">
      <t>チョウシュウ</t>
    </rPh>
    <rPh sb="5" eb="7">
      <t>トリアツカイ</t>
    </rPh>
    <rPh sb="7" eb="8">
      <t>ヒ</t>
    </rPh>
    <phoneticPr fontId="2"/>
  </si>
  <si>
    <t>人件費</t>
    <rPh sb="0" eb="3">
      <t>ジンケンヒ</t>
    </rPh>
    <phoneticPr fontId="2"/>
  </si>
  <si>
    <t>４　徴税費に関する調</t>
    <rPh sb="2" eb="5">
      <t>チョウゼイヒ</t>
    </rPh>
    <rPh sb="6" eb="7">
      <t>カン</t>
    </rPh>
    <rPh sb="9" eb="10">
      <t>シラ</t>
    </rPh>
    <phoneticPr fontId="2"/>
  </si>
  <si>
    <t>主査</t>
    <rPh sb="0" eb="2">
      <t>シュサ</t>
    </rPh>
    <phoneticPr fontId="2"/>
  </si>
  <si>
    <t>徴税費</t>
    <rPh sb="0" eb="2">
      <t>チョウゼイ</t>
    </rPh>
    <rPh sb="2" eb="3">
      <t>ヒ</t>
    </rPh>
    <phoneticPr fontId="2"/>
  </si>
  <si>
    <t>税収入に対する徴税費の割合</t>
    <rPh sb="0" eb="1">
      <t>ゼイ</t>
    </rPh>
    <rPh sb="1" eb="3">
      <t>シュウニュウ</t>
    </rPh>
    <rPh sb="4" eb="5">
      <t>タイ</t>
    </rPh>
    <rPh sb="7" eb="10">
      <t>チョウゼイヒ</t>
    </rPh>
    <rPh sb="11" eb="13">
      <t>ワリアイ</t>
    </rPh>
    <phoneticPr fontId="2"/>
  </si>
  <si>
    <t>徴収取扱費等</t>
    <rPh sb="0" eb="2">
      <t>チョウシュウ</t>
    </rPh>
    <rPh sb="2" eb="4">
      <t>トリアツカイ</t>
    </rPh>
    <rPh sb="4" eb="5">
      <t>ヒ</t>
    </rPh>
    <rPh sb="5" eb="6">
      <t>トウ</t>
    </rPh>
    <phoneticPr fontId="2"/>
  </si>
  <si>
    <t>税務課</t>
    <rPh sb="0" eb="1">
      <t>ゼイ</t>
    </rPh>
    <rPh sb="1" eb="2">
      <t>ツトム</t>
    </rPh>
    <rPh sb="2" eb="3">
      <t>カ</t>
    </rPh>
    <phoneticPr fontId="2"/>
  </si>
  <si>
    <t>特別徴収義務者に　　　　　　　対する交付金等</t>
    <rPh sb="0" eb="2">
      <t>トクベツ</t>
    </rPh>
    <rPh sb="2" eb="4">
      <t>チョウシュウ</t>
    </rPh>
    <rPh sb="4" eb="6">
      <t>ギム</t>
    </rPh>
    <rPh sb="6" eb="7">
      <t>シャ</t>
    </rPh>
    <rPh sb="15" eb="16">
      <t>タイ</t>
    </rPh>
    <rPh sb="18" eb="21">
      <t>コウフキン</t>
    </rPh>
    <rPh sb="21" eb="22">
      <t>トウ</t>
    </rPh>
    <phoneticPr fontId="2"/>
  </si>
  <si>
    <t>人</t>
    <rPh sb="0" eb="1">
      <t>ヒト</t>
    </rPh>
    <phoneticPr fontId="2"/>
  </si>
  <si>
    <t>税収入</t>
    <rPh sb="0" eb="3">
      <t>ゼイシュウニュウ</t>
    </rPh>
    <phoneticPr fontId="2"/>
  </si>
  <si>
    <t>徴税吏員等数</t>
    <rPh sb="0" eb="2">
      <t>チョウゼイ</t>
    </rPh>
    <rPh sb="2" eb="3">
      <t>リ</t>
    </rPh>
    <rPh sb="3" eb="4">
      <t>イン</t>
    </rPh>
    <rPh sb="4" eb="5">
      <t>トウ</t>
    </rPh>
    <rPh sb="5" eb="6">
      <t>スウ</t>
    </rPh>
    <phoneticPr fontId="2"/>
  </si>
  <si>
    <t>納税貯蓄組合補助金</t>
    <rPh sb="0" eb="2">
      <t>ノウゼイ</t>
    </rPh>
    <rPh sb="2" eb="4">
      <t>チョチク</t>
    </rPh>
    <rPh sb="4" eb="6">
      <t>クミアイ</t>
    </rPh>
    <rPh sb="6" eb="9">
      <t>ホジョキン</t>
    </rPh>
    <phoneticPr fontId="2"/>
  </si>
  <si>
    <t>嘱託・雇人・傭人</t>
    <rPh sb="0" eb="2">
      <t>ショクタク</t>
    </rPh>
    <rPh sb="3" eb="4">
      <t>コヨウ</t>
    </rPh>
    <rPh sb="4" eb="5">
      <t>ヒト</t>
    </rPh>
    <rPh sb="6" eb="8">
      <t>ヨウニン</t>
    </rPh>
    <phoneticPr fontId="2"/>
  </si>
  <si>
    <t>(ｲ)</t>
    <phoneticPr fontId="2"/>
  </si>
  <si>
    <t>(ﾛ)</t>
    <phoneticPr fontId="2"/>
  </si>
  <si>
    <t>(ﾊ)</t>
    <phoneticPr fontId="2"/>
  </si>
  <si>
    <t>(ﾆ)</t>
    <phoneticPr fontId="2"/>
  </si>
  <si>
    <t>(ﾎ)</t>
    <phoneticPr fontId="2"/>
  </si>
  <si>
    <t>合計　A+B+C+D</t>
    <rPh sb="0" eb="2">
      <t>ゴウケイ</t>
    </rPh>
    <phoneticPr fontId="2"/>
  </si>
  <si>
    <t>Ｄ</t>
    <phoneticPr fontId="2"/>
  </si>
  <si>
    <t>Ｃ</t>
    <phoneticPr fontId="2"/>
  </si>
  <si>
    <t>Ｂ</t>
    <phoneticPr fontId="2"/>
  </si>
  <si>
    <t>旅費</t>
    <rPh sb="0" eb="2">
      <t>リョヒ</t>
    </rPh>
    <phoneticPr fontId="2"/>
  </si>
  <si>
    <t>Ａ</t>
    <phoneticPr fontId="2"/>
  </si>
  <si>
    <t>予算額</t>
    <rPh sb="0" eb="3">
      <t>ヨサンガク</t>
    </rPh>
    <phoneticPr fontId="2"/>
  </si>
  <si>
    <t>調定額</t>
    <rPh sb="0" eb="1">
      <t>チョウテイ</t>
    </rPh>
    <rPh sb="1" eb="2">
      <t>テイ</t>
    </rPh>
    <rPh sb="2" eb="3">
      <t>ガク</t>
    </rPh>
    <phoneticPr fontId="2"/>
  </si>
  <si>
    <t>収入額</t>
    <rPh sb="0" eb="3">
      <t>シュウニュウガク</t>
    </rPh>
    <phoneticPr fontId="2"/>
  </si>
  <si>
    <t>対予算額　(ニ)／(イ)</t>
    <rPh sb="0" eb="1">
      <t>タイ</t>
    </rPh>
    <rPh sb="1" eb="4">
      <t>ヨサンガク</t>
    </rPh>
    <phoneticPr fontId="2"/>
  </si>
  <si>
    <t>対調定額　(ニ)／(ロ)</t>
    <rPh sb="0" eb="1">
      <t>タイ</t>
    </rPh>
    <rPh sb="1" eb="2">
      <t>チョウテイ</t>
    </rPh>
    <rPh sb="2" eb="3">
      <t>テイ</t>
    </rPh>
    <rPh sb="3" eb="4">
      <t>ガク</t>
    </rPh>
    <phoneticPr fontId="2"/>
  </si>
  <si>
    <t>対収入額　(ニ)／(ハ)</t>
    <rPh sb="0" eb="1">
      <t>タイ</t>
    </rPh>
    <rPh sb="1" eb="4">
      <t>シュウニュウガク</t>
    </rPh>
    <phoneticPr fontId="2"/>
  </si>
  <si>
    <t>吏員</t>
    <rPh sb="0" eb="1">
      <t>リ</t>
    </rPh>
    <rPh sb="1" eb="2">
      <t>イン</t>
    </rPh>
    <phoneticPr fontId="2"/>
  </si>
  <si>
    <t>人件費　(A+B)／(ホ)</t>
    <rPh sb="0" eb="3">
      <t>ジンケンヒ</t>
    </rPh>
    <phoneticPr fontId="2"/>
  </si>
  <si>
    <t>物件費　(C+D)／(ホ)</t>
    <rPh sb="0" eb="2">
      <t>ブッケン</t>
    </rPh>
    <rPh sb="2" eb="3">
      <t>ヒ</t>
    </rPh>
    <phoneticPr fontId="2"/>
  </si>
  <si>
    <t>徴税吏員１人当たりの徴税額　　　　　　（ハ）／（ホ）</t>
    <rPh sb="0" eb="2">
      <t>チョウゼイ</t>
    </rPh>
    <rPh sb="2" eb="3">
      <t>リ</t>
    </rPh>
    <rPh sb="3" eb="4">
      <t>イン</t>
    </rPh>
    <rPh sb="4" eb="6">
      <t>ヒトリ</t>
    </rPh>
    <rPh sb="6" eb="7">
      <t>ア</t>
    </rPh>
    <rPh sb="10" eb="12">
      <t>チョウゼイ</t>
    </rPh>
    <rPh sb="12" eb="13">
      <t>ガク</t>
    </rPh>
    <phoneticPr fontId="2"/>
  </si>
  <si>
    <t>計　　(二)／(ホ)</t>
    <rPh sb="0" eb="1">
      <t>ケイ</t>
    </rPh>
    <rPh sb="4" eb="5">
      <t>ニ</t>
    </rPh>
    <phoneticPr fontId="2"/>
  </si>
  <si>
    <t xml:space="preserve"> 計</t>
    <rPh sb="1" eb="2">
      <t>ケイ</t>
    </rPh>
    <phoneticPr fontId="2"/>
  </si>
  <si>
    <t>％</t>
    <phoneticPr fontId="2"/>
  </si>
  <si>
    <t>平成18年度</t>
    <rPh sb="0" eb="2">
      <t>ヘイセイ</t>
    </rPh>
    <rPh sb="4" eb="6">
      <t>ネンド</t>
    </rPh>
    <phoneticPr fontId="2"/>
  </si>
  <si>
    <t>東部</t>
    <rPh sb="0" eb="2">
      <t>トウブ</t>
    </rPh>
    <phoneticPr fontId="2"/>
  </si>
  <si>
    <t>徳島</t>
    <rPh sb="0" eb="2">
      <t>トクシマ</t>
    </rPh>
    <phoneticPr fontId="2"/>
  </si>
  <si>
    <t>吉野川</t>
    <rPh sb="0" eb="3">
      <t>ヨシノガワ</t>
    </rPh>
    <phoneticPr fontId="2"/>
  </si>
  <si>
    <t>自動車税</t>
    <rPh sb="0" eb="4">
      <t>ジドウシャゼイ</t>
    </rPh>
    <phoneticPr fontId="2"/>
  </si>
  <si>
    <t>南部</t>
    <rPh sb="0" eb="2">
      <t>ナンブ</t>
    </rPh>
    <phoneticPr fontId="2"/>
  </si>
  <si>
    <t>西部</t>
    <rPh sb="0" eb="2">
      <t>セイブ</t>
    </rPh>
    <phoneticPr fontId="2"/>
  </si>
  <si>
    <t>企画総務関係</t>
    <rPh sb="0" eb="2">
      <t>キカク</t>
    </rPh>
    <rPh sb="2" eb="4">
      <t>ソウム</t>
    </rPh>
    <rPh sb="4" eb="6">
      <t>カンケイ</t>
    </rPh>
    <phoneticPr fontId="2"/>
  </si>
  <si>
    <t xml:space="preserve">課長・
局長・
副局長
</t>
    <rPh sb="0" eb="2">
      <t>カチョウ</t>
    </rPh>
    <rPh sb="4" eb="6">
      <t>キョクチョウ</t>
    </rPh>
    <rPh sb="8" eb="11">
      <t>フクキョクチョウ</t>
    </rPh>
    <phoneticPr fontId="2"/>
  </si>
  <si>
    <t>課長・局長・副局長</t>
    <rPh sb="0" eb="2">
      <t>カチョウ</t>
    </rPh>
    <rPh sb="3" eb="5">
      <t>キョクチョウ</t>
    </rPh>
    <rPh sb="6" eb="9">
      <t>フクキョクチョウ</t>
    </rPh>
    <phoneticPr fontId="2"/>
  </si>
  <si>
    <t>合計</t>
    <rPh sb="0" eb="1">
      <t>ゴウ</t>
    </rPh>
    <rPh sb="1" eb="2">
      <t>ケイ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</si>
  <si>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</si>
  <si>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</si>
  <si>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専門幹・副課長・課長補佐・次長</t>
    <rPh sb="0" eb="2">
      <t>センモン</t>
    </rPh>
    <rPh sb="2" eb="3">
      <t>ミキ</t>
    </rPh>
    <rPh sb="4" eb="7">
      <t>フクカチョウ</t>
    </rPh>
    <rPh sb="8" eb="10">
      <t>カチョウ</t>
    </rPh>
    <rPh sb="10" eb="12">
      <t>ホサ</t>
    </rPh>
    <rPh sb="13" eb="15">
      <t>ジチョウ</t>
    </rPh>
    <phoneticPr fontId="2"/>
  </si>
  <si>
    <t>専門幹・副課長・課長補佐・次長・課長・主任専門員</t>
    <rPh sb="0" eb="2">
      <t>センモン</t>
    </rPh>
    <rPh sb="2" eb="3">
      <t>ミキ</t>
    </rPh>
    <rPh sb="4" eb="7">
      <t>フクカチョウ</t>
    </rPh>
    <rPh sb="8" eb="10">
      <t>カチョウ</t>
    </rPh>
    <rPh sb="10" eb="12">
      <t>ホサ</t>
    </rPh>
    <rPh sb="13" eb="15">
      <t>ジチョウ</t>
    </rPh>
    <rPh sb="16" eb="18">
      <t>カチョウ</t>
    </rPh>
    <rPh sb="19" eb="21">
      <t>シュニン</t>
    </rPh>
    <rPh sb="21" eb="24">
      <t>センモンイン</t>
    </rPh>
    <phoneticPr fontId="2"/>
  </si>
  <si>
    <t>主　任</t>
    <rPh sb="0" eb="1">
      <t>シュ</t>
    </rPh>
    <rPh sb="2" eb="3">
      <t>ニン</t>
    </rPh>
    <phoneticPr fontId="2"/>
  </si>
  <si>
    <t>主任主事
・
主事</t>
    <rPh sb="0" eb="2">
      <t>シュニン</t>
    </rPh>
    <rPh sb="2" eb="4">
      <t>シュジ</t>
    </rPh>
    <rPh sb="7" eb="9">
      <t>シュジ</t>
    </rPh>
    <phoneticPr fontId="2"/>
  </si>
  <si>
    <t>係長
・
専門員</t>
    <rPh sb="0" eb="2">
      <t>カカリチョウ</t>
    </rPh>
    <rPh sb="5" eb="8">
      <t>センモンイン</t>
    </rPh>
    <phoneticPr fontId="2"/>
  </si>
  <si>
    <t>課長・課長補佐・係長・専門員</t>
    <rPh sb="0" eb="2">
      <t>カチョウ</t>
    </rPh>
    <rPh sb="3" eb="5">
      <t>カチョウ</t>
    </rPh>
    <rPh sb="5" eb="7">
      <t>ホサ</t>
    </rPh>
    <rPh sb="8" eb="10">
      <t>カカリチョウ</t>
    </rPh>
    <rPh sb="11" eb="14">
      <t>センモンイン</t>
    </rPh>
    <phoneticPr fontId="2"/>
  </si>
  <si>
    <t>課長・課長補佐・主任専門員・主査・係長・専門員</t>
    <rPh sb="0" eb="2">
      <t>カチョウ</t>
    </rPh>
    <rPh sb="3" eb="5">
      <t>カチョウ</t>
    </rPh>
    <rPh sb="5" eb="7">
      <t>ホサ</t>
    </rPh>
    <rPh sb="8" eb="10">
      <t>シュニン</t>
    </rPh>
    <rPh sb="10" eb="13">
      <t>センモンイン</t>
    </rPh>
    <rPh sb="14" eb="16">
      <t>シュサ</t>
    </rPh>
    <rPh sb="17" eb="19">
      <t>カカリチョウ</t>
    </rPh>
    <rPh sb="20" eb="23">
      <t>センモンイン</t>
    </rPh>
    <phoneticPr fontId="2"/>
  </si>
  <si>
    <t>課長・課長補佐・主査・係長</t>
    <rPh sb="0" eb="2">
      <t>カチョウ</t>
    </rPh>
    <rPh sb="3" eb="5">
      <t>カチョウ</t>
    </rPh>
    <rPh sb="5" eb="7">
      <t>ホサ</t>
    </rPh>
    <rPh sb="8" eb="10">
      <t>シュサ</t>
    </rPh>
    <rPh sb="11" eb="13">
      <t>カカリチョウ</t>
    </rPh>
    <phoneticPr fontId="2"/>
  </si>
  <si>
    <t>徴税吏員１人当たり徴税費</t>
    <rPh sb="0" eb="2">
      <t>チョウゼイ</t>
    </rPh>
    <rPh sb="2" eb="3">
      <t>リ</t>
    </rPh>
    <rPh sb="3" eb="4">
      <t>イン</t>
    </rPh>
    <rPh sb="5" eb="6">
      <t>ニン</t>
    </rPh>
    <rPh sb="6" eb="7">
      <t>ア</t>
    </rPh>
    <rPh sb="9" eb="12">
      <t>チョウゼイヒ</t>
    </rPh>
    <phoneticPr fontId="2"/>
  </si>
  <si>
    <t>平成22年度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</si>
  <si>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</si>
  <si>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　（単位：千円）</t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</si>
  <si>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</si>
  <si>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</si>
  <si>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</si>
  <si>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（単位：人）</t>
    <rPh sb="1" eb="3">
      <t>タンイ</t>
    </rPh>
    <rPh sb="4" eb="5">
      <t>ニン</t>
    </rPh>
    <phoneticPr fontId="2"/>
  </si>
  <si>
    <t>平成28年度</t>
    <rPh sb="0" eb="2">
      <t>ヘイセイ</t>
    </rPh>
    <rPh sb="4" eb="6">
      <t>ネンド</t>
    </rPh>
    <phoneticPr fontId="2"/>
  </si>
  <si>
    <t>平成30年７月４日現在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</si>
  <si>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平成29年度</t>
    <rPh sb="0" eb="2">
      <t>ヘイセイ</t>
    </rPh>
    <rPh sb="4" eb="6">
      <t>ネンド</t>
    </rPh>
    <phoneticPr fontId="2"/>
  </si>
  <si>
    <t>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</si>
</sst>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Font="1" applyFill="1"/>
    <xf numFmtId="0" fontId="5" fillId="0" borderId="15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center" vertical="center" wrapText="1" justifyLastLine="1"/>
    </xf>
    <xf numFmtId="0" fontId="0" fillId="0" borderId="14" xfId="0" applyFont="1" applyFill="1" applyBorder="1" applyAlignment="1">
      <alignment horizontal="center" vertical="center" wrapText="1" justifyLastLine="1"/>
    </xf>
    <xf numFmtId="0" fontId="0" fillId="0" borderId="3" xfId="0" applyFont="1" applyFill="1" applyBorder="1" applyAlignment="1">
      <alignment horizontal="center" vertical="center" wrapText="1" justifyLastLine="1"/>
    </xf>
    <xf numFmtId="0" fontId="0" fillId="0" borderId="15" xfId="0" applyFont="1" applyFill="1" applyBorder="1" applyAlignment="1">
      <alignment horizontal="distributed" vertical="center" wrapText="1" justifyLastLine="1"/>
    </xf>
    <xf numFmtId="0" fontId="0" fillId="0" borderId="14" xfId="0" applyFont="1" applyFill="1" applyBorder="1" applyAlignment="1">
      <alignment horizontal="distributed" vertical="center" wrapText="1" justifyLastLine="1"/>
    </xf>
    <xf numFmtId="0" fontId="0" fillId="0" borderId="3" xfId="0" applyFont="1" applyFill="1" applyBorder="1" applyAlignment="1">
      <alignment horizontal="distributed" vertical="center" wrapText="1" justifyLastLine="1"/>
    </xf>
    <xf numFmtId="0" fontId="0" fillId="0" borderId="13" xfId="0" applyFont="1" applyFill="1" applyBorder="1" applyAlignment="1">
      <alignment horizontal="center" vertical="center" wrapText="1" justifyLastLine="1"/>
    </xf>
    <xf numFmtId="0" fontId="0" fillId="0" borderId="11" xfId="0" applyFont="1" applyFill="1" applyBorder="1" applyAlignment="1">
      <alignment horizontal="center" vertical="center" wrapText="1" justifyLastLine="1"/>
    </xf>
    <xf numFmtId="0" fontId="0" fillId="0" borderId="12" xfId="0" applyFont="1" applyFill="1" applyBorder="1" applyAlignment="1">
      <alignment horizontal="center" vertical="center" wrapText="1" justifyLastLine="1"/>
    </xf>
    <xf numFmtId="0" fontId="3" fillId="0" borderId="0" xfId="0" applyFont="1" applyFill="1"/>
    <xf numFmtId="0" fontId="0" fillId="0" borderId="0" xfId="0" applyFont="1" applyFill="1" applyBorder="1" applyAlignment="1" applyProtection="1">
      <alignment horizontal="right"/>
      <protection locked="0"/>
    </xf>
    <xf numFmtId="0" fontId="0" fillId="0" borderId="2" xfId="0" applyFont="1" applyFill="1" applyBorder="1" applyAlignment="1" applyProtection="1">
      <alignment horizontal="right"/>
      <protection locked="0"/>
    </xf>
    <xf numFmtId="0" fontId="0" fillId="0" borderId="4" xfId="0" applyFont="1" applyFill="1" applyBorder="1" applyAlignment="1">
      <alignment horizontal="center" vertical="center" wrapText="1" justifyLastLine="1"/>
    </xf>
    <xf numFmtId="0" fontId="0" fillId="0" borderId="7" xfId="0" applyFont="1" applyFill="1" applyBorder="1" applyAlignment="1">
      <alignment horizontal="center" vertical="center" wrapText="1" justifyLastLine="1"/>
    </xf>
    <xf numFmtId="0" fontId="0" fillId="0" borderId="1" xfId="0" applyFont="1" applyFill="1" applyBorder="1" applyAlignment="1">
      <alignment horizontal="distributed" vertical="center" wrapText="1" justifyLastLine="1"/>
    </xf>
    <xf numFmtId="0" fontId="0" fillId="0" borderId="1" xfId="0" applyFont="1" applyFill="1" applyBorder="1" applyAlignment="1">
      <alignment horizontal="center" vertical="center" wrapText="1" justifyLastLine="1"/>
    </xf>
    <xf numFmtId="0" fontId="0" fillId="0" borderId="4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 justifyLastLine="1"/>
    </xf>
    <xf numFmtId="0" fontId="5" fillId="0" borderId="15" xfId="0" applyFont="1" applyFill="1" applyBorder="1" applyAlignment="1">
      <alignment horizontal="center" vertical="center" wrapText="1" justifyLastLine="1"/>
    </xf>
    <xf numFmtId="0" fontId="0" fillId="0" borderId="13" xfId="0" applyFont="1" applyFill="1" applyBorder="1" applyAlignment="1">
      <alignment horizontal="distributed" vertical="center" wrapText="1" justifyLastLine="1"/>
    </xf>
    <xf numFmtId="0" fontId="0" fillId="0" borderId="1" xfId="0" applyFont="1" applyFill="1" applyBorder="1" applyAlignment="1">
      <alignment horizontal="distributed" vertical="center" wrapText="1" justifyLastLine="1"/>
    </xf>
    <xf numFmtId="0" fontId="0" fillId="0" borderId="10" xfId="0" applyFont="1" applyFill="1" applyBorder="1" applyAlignment="1">
      <alignment horizontal="center" vertical="center" wrapText="1" justifyLastLine="1"/>
    </xf>
    <xf numFmtId="0" fontId="5" fillId="0" borderId="14" xfId="0" applyFont="1" applyFill="1" applyBorder="1" applyAlignment="1">
      <alignment horizontal="center" vertical="center" wrapText="1" justifyLastLine="1"/>
    </xf>
    <xf numFmtId="0" fontId="0" fillId="0" borderId="7" xfId="0" applyFont="1" applyFill="1" applyBorder="1" applyAlignment="1">
      <alignment horizontal="distributed" vertical="center" wrapText="1" justifyLastLine="1"/>
    </xf>
    <xf numFmtId="0" fontId="0" fillId="0" borderId="14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center" vertical="center" wrapText="1" justifyLastLine="1"/>
    </xf>
    <xf numFmtId="0" fontId="5" fillId="0" borderId="3" xfId="0" applyFont="1" applyFill="1" applyBorder="1" applyAlignment="1">
      <alignment horizontal="center" vertical="center" wrapText="1" justifyLastLine="1"/>
    </xf>
    <xf numFmtId="0" fontId="0" fillId="0" borderId="3" xfId="0" applyFont="1" applyFill="1" applyBorder="1" applyAlignment="1">
      <alignment horizontal="distributed" vertical="center"/>
    </xf>
    <xf numFmtId="38" fontId="0" fillId="0" borderId="3" xfId="1" applyFont="1" applyFill="1" applyBorder="1" applyAlignment="1" applyProtection="1">
      <alignment vertical="center"/>
      <protection locked="0"/>
    </xf>
    <xf numFmtId="38" fontId="0" fillId="0" borderId="3" xfId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1" xfId="1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/>
    <xf numFmtId="0" fontId="5" fillId="0" borderId="0" xfId="0" applyFont="1" applyFill="1" applyAlignment="1">
      <alignment horizontal="left" vertical="center"/>
    </xf>
    <xf numFmtId="0" fontId="0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/>
    <xf numFmtId="0" fontId="0" fillId="0" borderId="2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distributed" vertical="center" wrapText="1" justifyLastLine="1"/>
    </xf>
    <xf numFmtId="0" fontId="0" fillId="0" borderId="6" xfId="0" applyFont="1" applyFill="1" applyBorder="1" applyAlignment="1">
      <alignment horizontal="distributed" vertical="center" wrapText="1" justifyLastLine="1"/>
    </xf>
    <xf numFmtId="38" fontId="0" fillId="0" borderId="4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 wrapText="1" justifyLastLine="1"/>
    </xf>
    <xf numFmtId="0" fontId="0" fillId="0" borderId="7" xfId="0" applyFont="1" applyFill="1" applyBorder="1" applyAlignment="1">
      <alignment horizontal="center" vertical="center" wrapText="1" justifyLastLine="1"/>
    </xf>
    <xf numFmtId="38" fontId="0" fillId="0" borderId="9" xfId="1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>
      <alignment vertical="center"/>
    </xf>
    <xf numFmtId="38" fontId="0" fillId="0" borderId="8" xfId="1" applyFont="1" applyFill="1" applyBorder="1" applyAlignment="1" applyProtection="1">
      <alignment vertical="center"/>
      <protection locked="0"/>
    </xf>
    <xf numFmtId="38" fontId="0" fillId="0" borderId="8" xfId="1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>
      <alignment horizontal="distributed" vertical="center" wrapText="1" justifyLastLine="1"/>
    </xf>
    <xf numFmtId="38" fontId="0" fillId="0" borderId="6" xfId="1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>
      <alignment vertical="center"/>
    </xf>
    <xf numFmtId="38" fontId="0" fillId="0" borderId="4" xfId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>
      <alignment vertical="center"/>
    </xf>
    <xf numFmtId="38" fontId="0" fillId="0" borderId="10" xfId="1" applyFont="1" applyFill="1" applyBorder="1" applyAlignment="1" applyProtection="1">
      <alignment vertical="center"/>
      <protection locked="0"/>
    </xf>
    <xf numFmtId="38" fontId="0" fillId="0" borderId="6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 justifyLastLine="1"/>
    </xf>
    <xf numFmtId="0" fontId="6" fillId="0" borderId="4" xfId="0" applyFont="1" applyFill="1" applyBorder="1" applyAlignment="1">
      <alignment horizontal="center" vertical="center" wrapText="1" justifyLastLine="1"/>
    </xf>
    <xf numFmtId="0" fontId="6" fillId="0" borderId="6" xfId="0" applyFont="1" applyFill="1" applyBorder="1" applyAlignment="1">
      <alignment horizontal="center" vertical="center" wrapText="1" justifyLastLine="1"/>
    </xf>
    <xf numFmtId="0" fontId="6" fillId="0" borderId="7" xfId="0" applyFont="1" applyFill="1" applyBorder="1" applyAlignment="1">
      <alignment horizontal="center" vertical="center" wrapText="1" justifyLastLine="1"/>
    </xf>
    <xf numFmtId="0" fontId="4" fillId="0" borderId="4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0" fillId="0" borderId="9" xfId="0" applyFont="1" applyFill="1" applyBorder="1" applyAlignment="1">
      <alignment horizontal="center" vertical="center" wrapText="1" justifyLastLine="1"/>
    </xf>
    <xf numFmtId="38" fontId="0" fillId="0" borderId="0" xfId="1" applyFont="1" applyFill="1" applyBorder="1" applyAlignment="1">
      <alignment vertical="center"/>
    </xf>
    <xf numFmtId="38" fontId="0" fillId="0" borderId="10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 justifyLastLine="1"/>
    </xf>
    <xf numFmtId="176" fontId="0" fillId="0" borderId="9" xfId="1" applyNumberFormat="1" applyFont="1" applyFill="1" applyBorder="1" applyAlignment="1">
      <alignment vertical="center"/>
    </xf>
    <xf numFmtId="177" fontId="5" fillId="0" borderId="13" xfId="1" applyNumberFormat="1" applyFont="1" applyFill="1" applyBorder="1" applyAlignment="1">
      <alignment vertical="center"/>
    </xf>
    <xf numFmtId="176" fontId="0" fillId="0" borderId="4" xfId="1" applyNumberFormat="1" applyFont="1" applyFill="1" applyBorder="1" applyAlignment="1">
      <alignment vertical="center"/>
    </xf>
    <xf numFmtId="176" fontId="0" fillId="0" borderId="6" xfId="1" applyNumberFormat="1" applyFont="1" applyFill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6" fontId="0" fillId="0" borderId="2" xfId="1" applyNumberFormat="1" applyFont="1" applyFill="1" applyBorder="1" applyAlignment="1">
      <alignment vertical="center"/>
    </xf>
    <xf numFmtId="177" fontId="5" fillId="0" borderId="12" xfId="1" applyNumberFormat="1" applyFont="1" applyFill="1" applyBorder="1" applyAlignment="1">
      <alignment vertical="center"/>
    </xf>
    <xf numFmtId="176" fontId="0" fillId="0" borderId="5" xfId="1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 justifyLastLine="1"/>
    </xf>
    <xf numFmtId="0" fontId="6" fillId="0" borderId="15" xfId="0" applyFont="1" applyFill="1" applyBorder="1" applyAlignment="1">
      <alignment horizontal="distributed" vertical="center" wrapText="1" justifyLastLine="1"/>
    </xf>
    <xf numFmtId="0" fontId="4" fillId="0" borderId="1" xfId="0" applyFont="1" applyFill="1" applyBorder="1" applyAlignment="1">
      <alignment horizontal="center" vertical="center" wrapText="1" justifyLastLine="1"/>
    </xf>
    <xf numFmtId="38" fontId="0" fillId="0" borderId="2" xfId="1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38" fontId="0" fillId="0" borderId="5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3"/>
  <sheetViews>
    <sheetView tabSelected="1" workbookViewId="0"/>
  </sheetViews>
  <sheetFormatPr defaultRowHeight="13.5"/>
  <cols>
    <col min="1" max="1" width="4.375" style="1" customWidth="1"/>
    <col min="2" max="2" width="12.375" style="1" customWidth="1"/>
    <col min="3" max="16384" width="9" style="1"/>
  </cols>
  <sheetData>
    <row r="1" spans="1:9" ht="17.25">
      <c r="A1" s="12" t="s">
        <v>3</v>
      </c>
      <c r="B1" s="12"/>
    </row>
    <row r="2" spans="1:9" ht="17.25">
      <c r="A2" s="12"/>
      <c r="B2" s="12"/>
      <c r="G2" s="13" t="s">
        <v>88</v>
      </c>
      <c r="H2" s="13"/>
      <c r="I2" s="13"/>
    </row>
    <row r="3" spans="1:9" ht="13.5" customHeight="1">
      <c r="A3" s="12"/>
      <c r="B3" s="12"/>
      <c r="G3" s="14" t="s">
        <v>86</v>
      </c>
      <c r="H3" s="14"/>
      <c r="I3" s="14"/>
    </row>
    <row r="4" spans="1:9" ht="78" customHeight="1">
      <c r="A4" s="15" t="s">
        <v>0</v>
      </c>
      <c r="B4" s="16"/>
      <c r="C4" s="17" t="s">
        <v>66</v>
      </c>
      <c r="D4" s="17" t="s">
        <v>72</v>
      </c>
      <c r="E4" s="17" t="s">
        <v>23</v>
      </c>
      <c r="F4" s="17" t="s">
        <v>75</v>
      </c>
      <c r="G4" s="18" t="s">
        <v>73</v>
      </c>
      <c r="H4" s="17" t="s">
        <v>74</v>
      </c>
      <c r="I4" s="17" t="s">
        <v>2</v>
      </c>
    </row>
    <row r="5" spans="1:9" ht="27" customHeight="1">
      <c r="A5" s="19" t="s">
        <v>1</v>
      </c>
      <c r="B5" s="20"/>
      <c r="C5" s="21">
        <v>1</v>
      </c>
      <c r="D5" s="21">
        <v>4</v>
      </c>
      <c r="E5" s="21">
        <v>2</v>
      </c>
      <c r="F5" s="21">
        <v>2</v>
      </c>
      <c r="G5" s="21">
        <v>5</v>
      </c>
      <c r="H5" s="21">
        <v>5</v>
      </c>
      <c r="I5" s="22">
        <v>19</v>
      </c>
    </row>
    <row r="6" spans="1:9" ht="27" customHeight="1">
      <c r="A6" s="23" t="s">
        <v>59</v>
      </c>
      <c r="B6" s="20"/>
      <c r="C6" s="21">
        <v>5</v>
      </c>
      <c r="D6" s="21">
        <v>17</v>
      </c>
      <c r="E6" s="21">
        <v>7</v>
      </c>
      <c r="F6" s="21">
        <v>13</v>
      </c>
      <c r="G6" s="21">
        <v>19</v>
      </c>
      <c r="H6" s="21">
        <v>20</v>
      </c>
      <c r="I6" s="21">
        <v>81</v>
      </c>
    </row>
    <row r="7" spans="1:9" ht="27" customHeight="1">
      <c r="A7" s="24"/>
      <c r="B7" s="25" t="s">
        <v>60</v>
      </c>
      <c r="C7" s="21">
        <v>3</v>
      </c>
      <c r="D7" s="21">
        <v>11</v>
      </c>
      <c r="E7" s="21">
        <v>4</v>
      </c>
      <c r="F7" s="21">
        <v>10</v>
      </c>
      <c r="G7" s="21">
        <v>12</v>
      </c>
      <c r="H7" s="21">
        <v>16</v>
      </c>
      <c r="I7" s="22">
        <v>56</v>
      </c>
    </row>
    <row r="8" spans="1:9" ht="27" customHeight="1">
      <c r="A8" s="24"/>
      <c r="B8" s="25" t="s">
        <v>61</v>
      </c>
      <c r="C8" s="21">
        <v>1</v>
      </c>
      <c r="D8" s="21">
        <v>3</v>
      </c>
      <c r="E8" s="21">
        <v>2</v>
      </c>
      <c r="F8" s="21">
        <v>1</v>
      </c>
      <c r="G8" s="21">
        <v>2</v>
      </c>
      <c r="H8" s="21">
        <v>3</v>
      </c>
      <c r="I8" s="22">
        <v>12</v>
      </c>
    </row>
    <row r="9" spans="1:9" ht="27" customHeight="1">
      <c r="A9" s="26"/>
      <c r="B9" s="25" t="s">
        <v>62</v>
      </c>
      <c r="C9" s="21">
        <v>1</v>
      </c>
      <c r="D9" s="21">
        <v>3</v>
      </c>
      <c r="E9" s="21">
        <v>1</v>
      </c>
      <c r="F9" s="21">
        <v>2</v>
      </c>
      <c r="G9" s="21">
        <v>5</v>
      </c>
      <c r="H9" s="21">
        <v>1</v>
      </c>
      <c r="I9" s="22">
        <v>13</v>
      </c>
    </row>
    <row r="10" spans="1:9" ht="27" customHeight="1">
      <c r="A10" s="19" t="s">
        <v>63</v>
      </c>
      <c r="B10" s="20"/>
      <c r="C10" s="21"/>
      <c r="D10" s="21">
        <v>3</v>
      </c>
      <c r="E10" s="21">
        <v>3</v>
      </c>
      <c r="F10" s="21">
        <v>2</v>
      </c>
      <c r="G10" s="21">
        <v>4</v>
      </c>
      <c r="H10" s="21">
        <v>3</v>
      </c>
      <c r="I10" s="22">
        <v>15</v>
      </c>
    </row>
    <row r="11" spans="1:9" ht="27" customHeight="1">
      <c r="A11" s="19" t="s">
        <v>64</v>
      </c>
      <c r="B11" s="20"/>
      <c r="C11" s="21"/>
      <c r="D11" s="21">
        <v>3</v>
      </c>
      <c r="E11" s="21">
        <v>1</v>
      </c>
      <c r="F11" s="21">
        <v>2</v>
      </c>
      <c r="G11" s="21">
        <v>1</v>
      </c>
      <c r="H11" s="21">
        <v>3</v>
      </c>
      <c r="I11" s="22">
        <v>10</v>
      </c>
    </row>
    <row r="12" spans="1:9" ht="27" customHeight="1">
      <c r="A12" s="27" t="s">
        <v>2</v>
      </c>
      <c r="B12" s="28"/>
      <c r="C12" s="22">
        <v>6</v>
      </c>
      <c r="D12" s="22">
        <v>27</v>
      </c>
      <c r="E12" s="22">
        <v>13</v>
      </c>
      <c r="F12" s="22">
        <v>19</v>
      </c>
      <c r="G12" s="22">
        <v>29</v>
      </c>
      <c r="H12" s="22">
        <v>31</v>
      </c>
      <c r="I12" s="22">
        <v>125</v>
      </c>
    </row>
    <row r="13" spans="1:9" ht="27.75" customHeight="1"/>
  </sheetData>
  <mergeCells count="8">
    <mergeCell ref="A11:B11"/>
    <mergeCell ref="A12:B12"/>
    <mergeCell ref="A6:B6"/>
    <mergeCell ref="A10:B10"/>
    <mergeCell ref="G2:I2"/>
    <mergeCell ref="G3:I3"/>
    <mergeCell ref="A4:B4"/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5"/>
  <sheetViews>
    <sheetView zoomScaleNormal="100" zoomScaleSheetLayoutView="90" workbookViewId="0"/>
  </sheetViews>
  <sheetFormatPr defaultRowHeight="13.5"/>
  <cols>
    <col min="1" max="1" width="3.5" style="1" customWidth="1"/>
    <col min="2" max="2" width="13.875" style="1" customWidth="1"/>
    <col min="3" max="14" width="6.625" style="1" customWidth="1"/>
    <col min="15" max="16384" width="9" style="1"/>
  </cols>
  <sheetData>
    <row r="1" spans="1:14" ht="17.25">
      <c r="A1" s="12" t="s">
        <v>7</v>
      </c>
      <c r="B1" s="12"/>
    </row>
    <row r="2" spans="1:14" ht="17.25">
      <c r="A2" s="12"/>
      <c r="B2" s="12"/>
      <c r="K2" s="13" t="s">
        <v>88</v>
      </c>
      <c r="L2" s="13"/>
      <c r="M2" s="13"/>
      <c r="N2" s="13"/>
    </row>
    <row r="3" spans="1:14" ht="13.5" customHeight="1">
      <c r="A3" s="12"/>
      <c r="B3" s="12"/>
      <c r="K3" s="14" t="s">
        <v>86</v>
      </c>
      <c r="L3" s="14"/>
      <c r="M3" s="14"/>
      <c r="N3" s="14"/>
    </row>
    <row r="4" spans="1:14">
      <c r="A4" s="29" t="s">
        <v>0</v>
      </c>
      <c r="B4" s="9"/>
      <c r="C4" s="3" t="s">
        <v>67</v>
      </c>
      <c r="D4" s="30" t="s">
        <v>71</v>
      </c>
      <c r="E4" s="31" t="s">
        <v>65</v>
      </c>
      <c r="F4" s="6"/>
      <c r="G4" s="6"/>
      <c r="H4" s="6" t="s">
        <v>6</v>
      </c>
      <c r="I4" s="6"/>
      <c r="J4" s="6"/>
      <c r="K4" s="6" t="s">
        <v>5</v>
      </c>
      <c r="L4" s="6"/>
      <c r="M4" s="6"/>
      <c r="N4" s="32" t="s">
        <v>68</v>
      </c>
    </row>
    <row r="5" spans="1:14" ht="21" customHeight="1">
      <c r="A5" s="33"/>
      <c r="B5" s="10"/>
      <c r="C5" s="4"/>
      <c r="D5" s="34"/>
      <c r="E5" s="2" t="s">
        <v>76</v>
      </c>
      <c r="F5" s="6" t="s">
        <v>4</v>
      </c>
      <c r="G5" s="3" t="s">
        <v>2</v>
      </c>
      <c r="H5" s="2" t="s">
        <v>77</v>
      </c>
      <c r="I5" s="6" t="s">
        <v>4</v>
      </c>
      <c r="J5" s="3" t="s">
        <v>2</v>
      </c>
      <c r="K5" s="2" t="s">
        <v>78</v>
      </c>
      <c r="L5" s="6" t="s">
        <v>4</v>
      </c>
      <c r="M5" s="9" t="s">
        <v>2</v>
      </c>
      <c r="N5" s="35"/>
    </row>
    <row r="6" spans="1:14" ht="21" customHeight="1">
      <c r="A6" s="33"/>
      <c r="B6" s="10"/>
      <c r="C6" s="4"/>
      <c r="D6" s="34"/>
      <c r="E6" s="36"/>
      <c r="F6" s="7"/>
      <c r="G6" s="4"/>
      <c r="H6" s="36"/>
      <c r="I6" s="7"/>
      <c r="J6" s="4"/>
      <c r="K6" s="36"/>
      <c r="L6" s="7"/>
      <c r="M6" s="10"/>
      <c r="N6" s="35"/>
    </row>
    <row r="7" spans="1:14" ht="27" customHeight="1">
      <c r="A7" s="37"/>
      <c r="B7" s="11"/>
      <c r="C7" s="5"/>
      <c r="D7" s="38"/>
      <c r="E7" s="39"/>
      <c r="F7" s="8"/>
      <c r="G7" s="5"/>
      <c r="H7" s="39"/>
      <c r="I7" s="8"/>
      <c r="J7" s="5"/>
      <c r="K7" s="39"/>
      <c r="L7" s="8"/>
      <c r="M7" s="11"/>
      <c r="N7" s="35"/>
    </row>
    <row r="8" spans="1:14" ht="27" customHeight="1">
      <c r="A8" s="19" t="s">
        <v>27</v>
      </c>
      <c r="B8" s="20"/>
      <c r="C8" s="40">
        <v>1</v>
      </c>
      <c r="D8" s="40">
        <v>4</v>
      </c>
      <c r="E8" s="40">
        <v>2</v>
      </c>
      <c r="F8" s="40">
        <v>3</v>
      </c>
      <c r="G8" s="41">
        <v>5</v>
      </c>
      <c r="H8" s="40">
        <v>2</v>
      </c>
      <c r="I8" s="40">
        <v>2</v>
      </c>
      <c r="J8" s="41">
        <v>4</v>
      </c>
      <c r="K8" s="40"/>
      <c r="L8" s="40">
        <v>5</v>
      </c>
      <c r="M8" s="41">
        <v>5</v>
      </c>
      <c r="N8" s="42">
        <v>19</v>
      </c>
    </row>
    <row r="9" spans="1:14" ht="27" customHeight="1">
      <c r="A9" s="23" t="s">
        <v>59</v>
      </c>
      <c r="B9" s="20"/>
      <c r="C9" s="43">
        <v>5</v>
      </c>
      <c r="D9" s="43">
        <v>3</v>
      </c>
      <c r="E9" s="43">
        <v>3</v>
      </c>
      <c r="F9" s="43">
        <v>4</v>
      </c>
      <c r="G9" s="43">
        <v>7</v>
      </c>
      <c r="H9" s="43">
        <v>17</v>
      </c>
      <c r="I9" s="43">
        <v>20</v>
      </c>
      <c r="J9" s="43">
        <v>37</v>
      </c>
      <c r="K9" s="43">
        <v>15</v>
      </c>
      <c r="L9" s="43">
        <v>15</v>
      </c>
      <c r="M9" s="43">
        <v>29</v>
      </c>
      <c r="N9" s="43">
        <v>81</v>
      </c>
    </row>
    <row r="10" spans="1:14" ht="27" customHeight="1">
      <c r="A10" s="24"/>
      <c r="B10" s="25" t="s">
        <v>60</v>
      </c>
      <c r="C10" s="43">
        <v>3</v>
      </c>
      <c r="D10" s="43">
        <v>1</v>
      </c>
      <c r="E10" s="43">
        <v>3</v>
      </c>
      <c r="F10" s="43">
        <v>2</v>
      </c>
      <c r="G10" s="42">
        <v>5</v>
      </c>
      <c r="H10" s="43">
        <v>11</v>
      </c>
      <c r="I10" s="43">
        <v>15</v>
      </c>
      <c r="J10" s="42">
        <v>26</v>
      </c>
      <c r="K10" s="43">
        <v>10</v>
      </c>
      <c r="L10" s="43">
        <v>11</v>
      </c>
      <c r="M10" s="42">
        <v>21</v>
      </c>
      <c r="N10" s="42">
        <v>56</v>
      </c>
    </row>
    <row r="11" spans="1:14" ht="27" customHeight="1">
      <c r="A11" s="24"/>
      <c r="B11" s="25" t="s">
        <v>61</v>
      </c>
      <c r="C11" s="43">
        <v>1</v>
      </c>
      <c r="D11" s="43">
        <v>1</v>
      </c>
      <c r="E11" s="43"/>
      <c r="F11" s="43">
        <v>1</v>
      </c>
      <c r="G11" s="42">
        <v>1</v>
      </c>
      <c r="H11" s="43">
        <v>3</v>
      </c>
      <c r="I11" s="43">
        <v>2</v>
      </c>
      <c r="J11" s="42">
        <v>5</v>
      </c>
      <c r="K11" s="43">
        <v>2</v>
      </c>
      <c r="L11" s="43">
        <v>2</v>
      </c>
      <c r="M11" s="42">
        <v>4</v>
      </c>
      <c r="N11" s="42">
        <v>12</v>
      </c>
    </row>
    <row r="12" spans="1:14" ht="27" customHeight="1">
      <c r="A12" s="26"/>
      <c r="B12" s="25" t="s">
        <v>62</v>
      </c>
      <c r="C12" s="43">
        <v>1</v>
      </c>
      <c r="D12" s="43">
        <v>1</v>
      </c>
      <c r="E12" s="43"/>
      <c r="F12" s="43">
        <v>1</v>
      </c>
      <c r="G12" s="42">
        <v>1</v>
      </c>
      <c r="H12" s="43">
        <v>3</v>
      </c>
      <c r="I12" s="43">
        <v>3</v>
      </c>
      <c r="J12" s="42">
        <v>6</v>
      </c>
      <c r="K12" s="43">
        <v>2</v>
      </c>
      <c r="L12" s="43">
        <v>2</v>
      </c>
      <c r="M12" s="42">
        <v>4</v>
      </c>
      <c r="N12" s="42">
        <v>13</v>
      </c>
    </row>
    <row r="13" spans="1:14" ht="27" customHeight="1">
      <c r="A13" s="19" t="s">
        <v>63</v>
      </c>
      <c r="B13" s="20"/>
      <c r="C13" s="43"/>
      <c r="D13" s="43"/>
      <c r="E13" s="43">
        <v>3</v>
      </c>
      <c r="F13" s="43">
        <v>1</v>
      </c>
      <c r="G13" s="42">
        <v>4</v>
      </c>
      <c r="H13" s="43">
        <v>2</v>
      </c>
      <c r="I13" s="43">
        <v>4</v>
      </c>
      <c r="J13" s="42">
        <v>6</v>
      </c>
      <c r="K13" s="43">
        <v>3</v>
      </c>
      <c r="L13" s="43">
        <v>2</v>
      </c>
      <c r="M13" s="42">
        <v>5</v>
      </c>
      <c r="N13" s="42">
        <v>15</v>
      </c>
    </row>
    <row r="14" spans="1:14" ht="27" customHeight="1">
      <c r="A14" s="19" t="s">
        <v>64</v>
      </c>
      <c r="B14" s="20"/>
      <c r="C14" s="43"/>
      <c r="D14" s="43"/>
      <c r="E14" s="43"/>
      <c r="F14" s="43"/>
      <c r="G14" s="42"/>
      <c r="H14" s="43">
        <v>2</v>
      </c>
      <c r="I14" s="43">
        <v>2</v>
      </c>
      <c r="J14" s="42">
        <v>4</v>
      </c>
      <c r="K14" s="43">
        <v>4</v>
      </c>
      <c r="L14" s="43">
        <v>2</v>
      </c>
      <c r="M14" s="42">
        <v>6</v>
      </c>
      <c r="N14" s="42">
        <v>10</v>
      </c>
    </row>
    <row r="15" spans="1:14" ht="27" customHeight="1">
      <c r="A15" s="44" t="s">
        <v>2</v>
      </c>
      <c r="B15" s="44"/>
      <c r="C15" s="42">
        <v>6</v>
      </c>
      <c r="D15" s="42">
        <v>7</v>
      </c>
      <c r="E15" s="42">
        <v>8</v>
      </c>
      <c r="F15" s="42">
        <v>8</v>
      </c>
      <c r="G15" s="42">
        <v>16</v>
      </c>
      <c r="H15" s="42">
        <v>23</v>
      </c>
      <c r="I15" s="42">
        <v>28</v>
      </c>
      <c r="J15" s="42">
        <v>51</v>
      </c>
      <c r="K15" s="42">
        <v>22</v>
      </c>
      <c r="L15" s="42">
        <v>24</v>
      </c>
      <c r="M15" s="42">
        <v>45</v>
      </c>
      <c r="N15" s="42">
        <v>125</v>
      </c>
    </row>
  </sheetData>
  <mergeCells count="22">
    <mergeCell ref="A8:B8"/>
    <mergeCell ref="A9:B9"/>
    <mergeCell ref="A13:B13"/>
    <mergeCell ref="A14:B14"/>
    <mergeCell ref="L5:L7"/>
    <mergeCell ref="M5:M7"/>
    <mergeCell ref="F5:F7"/>
    <mergeCell ref="G5:G7"/>
    <mergeCell ref="H5:H7"/>
    <mergeCell ref="I5:I7"/>
    <mergeCell ref="J5:J7"/>
    <mergeCell ref="K5:K7"/>
    <mergeCell ref="K2:N2"/>
    <mergeCell ref="K3:N3"/>
    <mergeCell ref="A4:B7"/>
    <mergeCell ref="C4:C7"/>
    <mergeCell ref="D4:D7"/>
    <mergeCell ref="E4:G4"/>
    <mergeCell ref="H4:J4"/>
    <mergeCell ref="K4:M4"/>
    <mergeCell ref="N4:N7"/>
    <mergeCell ref="E5:E7"/>
  </mergeCells>
  <phoneticPr fontId="2"/>
  <pageMargins left="0.59055118110236227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35"/>
  <sheetViews>
    <sheetView zoomScaleNormal="100" workbookViewId="0"/>
  </sheetViews>
  <sheetFormatPr defaultRowHeight="13.5"/>
  <cols>
    <col min="1" max="3" width="3.125" style="1" customWidth="1"/>
    <col min="4" max="4" width="10.625" style="1" customWidth="1"/>
    <col min="5" max="5" width="3.125" style="45" customWidth="1"/>
    <col min="6" max="6" width="10" style="1" hidden="1" customWidth="1"/>
    <col min="7" max="7" width="1.875" style="46" hidden="1" customWidth="1"/>
    <col min="8" max="8" width="10" style="1" hidden="1" customWidth="1"/>
    <col min="9" max="9" width="1.875" style="46" hidden="1" customWidth="1"/>
    <col min="10" max="10" width="10" style="1" hidden="1" customWidth="1"/>
    <col min="11" max="11" width="1.875" style="49" hidden="1" customWidth="1"/>
    <col min="12" max="12" width="10" style="1" customWidth="1"/>
    <col min="13" max="13" width="1.875" style="49" customWidth="1"/>
    <col min="14" max="14" width="10" style="1" hidden="1" customWidth="1"/>
    <col min="15" max="15" width="1.875" style="49" hidden="1" customWidth="1"/>
    <col min="16" max="16" width="10.625" style="1" customWidth="1"/>
    <col min="17" max="17" width="1.875" style="50" customWidth="1"/>
    <col min="18" max="18" width="10" style="1" customWidth="1"/>
    <col min="19" max="19" width="1.875" style="50" customWidth="1"/>
    <col min="20" max="20" width="10.375" style="1" customWidth="1"/>
    <col min="21" max="21" width="1.875" style="1" customWidth="1"/>
    <col min="22" max="22" width="10" style="1" customWidth="1"/>
    <col min="23" max="23" width="1.875" style="1" customWidth="1"/>
    <col min="24" max="24" width="10" style="1" customWidth="1"/>
    <col min="25" max="25" width="1.875" style="1" customWidth="1"/>
    <col min="26" max="16384" width="9" style="1"/>
  </cols>
  <sheetData>
    <row r="1" spans="1:25" ht="17.25">
      <c r="A1" s="12" t="s">
        <v>22</v>
      </c>
      <c r="H1" s="47"/>
      <c r="I1" s="48"/>
    </row>
    <row r="2" spans="1:25" ht="13.5" customHeight="1">
      <c r="A2" s="12"/>
      <c r="H2" s="47"/>
      <c r="I2" s="48"/>
      <c r="J2" s="51"/>
      <c r="K2" s="52"/>
      <c r="M2" s="53"/>
      <c r="O2" s="53"/>
      <c r="P2" s="54"/>
      <c r="Q2" s="54"/>
      <c r="R2" s="54"/>
      <c r="S2" s="54"/>
      <c r="X2" s="47" t="s">
        <v>82</v>
      </c>
    </row>
    <row r="3" spans="1:25" ht="22.5" customHeight="1">
      <c r="A3" s="55" t="s">
        <v>8</v>
      </c>
      <c r="B3" s="56"/>
      <c r="C3" s="56"/>
      <c r="D3" s="56"/>
      <c r="E3" s="35"/>
      <c r="F3" s="57" t="s">
        <v>58</v>
      </c>
      <c r="G3" s="58"/>
      <c r="H3" s="57" t="s">
        <v>69</v>
      </c>
      <c r="I3" s="58"/>
      <c r="J3" s="59" t="s">
        <v>70</v>
      </c>
      <c r="K3" s="60"/>
      <c r="L3" s="59" t="s">
        <v>81</v>
      </c>
      <c r="M3" s="60"/>
      <c r="N3" s="59" t="s">
        <v>80</v>
      </c>
      <c r="O3" s="60"/>
      <c r="P3" s="59" t="s">
        <v>83</v>
      </c>
      <c r="Q3" s="60"/>
      <c r="R3" s="59" t="s">
        <v>84</v>
      </c>
      <c r="S3" s="60"/>
      <c r="T3" s="61" t="s">
        <v>85</v>
      </c>
      <c r="U3" s="62"/>
      <c r="V3" s="61" t="s">
        <v>87</v>
      </c>
      <c r="W3" s="62"/>
      <c r="X3" s="61" t="s">
        <v>89</v>
      </c>
      <c r="Y3" s="62"/>
    </row>
    <row r="4" spans="1:25" ht="22.5" customHeight="1">
      <c r="A4" s="63" t="s">
        <v>30</v>
      </c>
      <c r="B4" s="63"/>
      <c r="C4" s="32" t="s">
        <v>45</v>
      </c>
      <c r="D4" s="55"/>
      <c r="E4" s="64" t="s">
        <v>34</v>
      </c>
      <c r="F4" s="65">
        <v>77448015</v>
      </c>
      <c r="G4" s="66"/>
      <c r="H4" s="67">
        <v>85000000</v>
      </c>
      <c r="I4" s="66"/>
      <c r="J4" s="67">
        <v>80500000</v>
      </c>
      <c r="K4" s="66"/>
      <c r="L4" s="67">
        <v>68000000</v>
      </c>
      <c r="M4" s="66"/>
      <c r="N4" s="67">
        <v>66500000</v>
      </c>
      <c r="O4" s="66"/>
      <c r="P4" s="67">
        <v>70500000</v>
      </c>
      <c r="Q4" s="66"/>
      <c r="R4" s="67">
        <v>73500000</v>
      </c>
      <c r="S4" s="66"/>
      <c r="T4" s="68">
        <v>75500000</v>
      </c>
      <c r="U4" s="66"/>
      <c r="V4" s="68">
        <v>75000000</v>
      </c>
      <c r="W4" s="66"/>
      <c r="X4" s="68">
        <v>76100000</v>
      </c>
      <c r="Y4" s="66"/>
    </row>
    <row r="5" spans="1:25" ht="22.5" customHeight="1">
      <c r="A5" s="69"/>
      <c r="B5" s="69"/>
      <c r="C5" s="32" t="s">
        <v>46</v>
      </c>
      <c r="D5" s="55"/>
      <c r="E5" s="64" t="s">
        <v>35</v>
      </c>
      <c r="F5" s="70">
        <v>79617198</v>
      </c>
      <c r="G5" s="71"/>
      <c r="H5" s="72">
        <v>87995507</v>
      </c>
      <c r="I5" s="71"/>
      <c r="J5" s="72">
        <v>83105192</v>
      </c>
      <c r="K5" s="71"/>
      <c r="L5" s="72">
        <v>71473716</v>
      </c>
      <c r="M5" s="71"/>
      <c r="N5" s="72">
        <v>70823122</v>
      </c>
      <c r="O5" s="71"/>
      <c r="P5" s="72">
        <v>74832088</v>
      </c>
      <c r="Q5" s="71"/>
      <c r="R5" s="72">
        <v>77359114</v>
      </c>
      <c r="S5" s="71"/>
      <c r="T5" s="72">
        <v>78444360</v>
      </c>
      <c r="U5" s="71"/>
      <c r="V5" s="72">
        <v>77883315</v>
      </c>
      <c r="W5" s="71"/>
      <c r="X5" s="72">
        <v>79501335</v>
      </c>
      <c r="Y5" s="71"/>
    </row>
    <row r="6" spans="1:25" ht="22.5" customHeight="1">
      <c r="A6" s="69"/>
      <c r="B6" s="69"/>
      <c r="C6" s="32" t="s">
        <v>47</v>
      </c>
      <c r="D6" s="55"/>
      <c r="E6" s="64" t="s">
        <v>36</v>
      </c>
      <c r="F6" s="73">
        <v>77880284</v>
      </c>
      <c r="G6" s="74"/>
      <c r="H6" s="75">
        <v>86169259</v>
      </c>
      <c r="I6" s="74"/>
      <c r="J6" s="75">
        <v>81156720</v>
      </c>
      <c r="K6" s="74"/>
      <c r="L6" s="75">
        <v>69556714</v>
      </c>
      <c r="M6" s="74"/>
      <c r="N6" s="75">
        <v>68873242</v>
      </c>
      <c r="O6" s="74"/>
      <c r="P6" s="75">
        <v>73051370</v>
      </c>
      <c r="Q6" s="74"/>
      <c r="R6" s="75">
        <v>75719534</v>
      </c>
      <c r="S6" s="74"/>
      <c r="T6" s="75">
        <v>77008735</v>
      </c>
      <c r="U6" s="74"/>
      <c r="V6" s="75">
        <v>76620340</v>
      </c>
      <c r="W6" s="74"/>
      <c r="X6" s="75">
        <v>78434385</v>
      </c>
      <c r="Y6" s="74"/>
    </row>
    <row r="7" spans="1:25" ht="22.5" customHeight="1">
      <c r="A7" s="32" t="s">
        <v>24</v>
      </c>
      <c r="B7" s="32" t="s">
        <v>21</v>
      </c>
      <c r="C7" s="32" t="s">
        <v>9</v>
      </c>
      <c r="D7" s="32"/>
      <c r="E7" s="32"/>
      <c r="F7" s="70">
        <v>600651</v>
      </c>
      <c r="G7" s="71"/>
      <c r="H7" s="72">
        <v>587016</v>
      </c>
      <c r="I7" s="71"/>
      <c r="J7" s="72">
        <v>535934</v>
      </c>
      <c r="K7" s="71"/>
      <c r="L7" s="72">
        <v>510848</v>
      </c>
      <c r="M7" s="71"/>
      <c r="N7" s="72">
        <v>499004</v>
      </c>
      <c r="O7" s="71"/>
      <c r="P7" s="72">
        <v>485130</v>
      </c>
      <c r="Q7" s="71"/>
      <c r="R7" s="72">
        <v>501260</v>
      </c>
      <c r="S7" s="71"/>
      <c r="T7" s="72">
        <v>489950</v>
      </c>
      <c r="U7" s="71"/>
      <c r="V7" s="72">
        <v>466513</v>
      </c>
      <c r="W7" s="71"/>
      <c r="X7" s="72">
        <v>451846</v>
      </c>
      <c r="Y7" s="71"/>
    </row>
    <row r="8" spans="1:25" ht="22.5" customHeight="1">
      <c r="A8" s="32"/>
      <c r="B8" s="32"/>
      <c r="C8" s="32" t="s">
        <v>10</v>
      </c>
      <c r="D8" s="32" t="s">
        <v>11</v>
      </c>
      <c r="E8" s="32"/>
      <c r="F8" s="73">
        <v>23894</v>
      </c>
      <c r="G8" s="74"/>
      <c r="H8" s="75">
        <v>14541</v>
      </c>
      <c r="I8" s="74"/>
      <c r="J8" s="75">
        <v>14928</v>
      </c>
      <c r="K8" s="74"/>
      <c r="L8" s="75">
        <v>24105</v>
      </c>
      <c r="M8" s="74"/>
      <c r="N8" s="75">
        <v>20742</v>
      </c>
      <c r="O8" s="74"/>
      <c r="P8" s="75">
        <v>23522</v>
      </c>
      <c r="Q8" s="74"/>
      <c r="R8" s="75">
        <v>28971</v>
      </c>
      <c r="S8" s="74"/>
      <c r="T8" s="75">
        <v>27613</v>
      </c>
      <c r="U8" s="74"/>
      <c r="V8" s="75">
        <v>23551</v>
      </c>
      <c r="W8" s="74"/>
      <c r="X8" s="75">
        <v>22599</v>
      </c>
      <c r="Y8" s="74"/>
    </row>
    <row r="9" spans="1:25" ht="22.5" customHeight="1">
      <c r="A9" s="32"/>
      <c r="B9" s="32"/>
      <c r="C9" s="32"/>
      <c r="D9" s="32" t="s">
        <v>12</v>
      </c>
      <c r="E9" s="32"/>
      <c r="F9" s="70">
        <v>21401</v>
      </c>
      <c r="G9" s="71"/>
      <c r="H9" s="72">
        <v>22349</v>
      </c>
      <c r="I9" s="71"/>
      <c r="J9" s="72">
        <v>21199</v>
      </c>
      <c r="K9" s="71"/>
      <c r="L9" s="72">
        <v>3597</v>
      </c>
      <c r="M9" s="71"/>
      <c r="N9" s="72">
        <v>19816</v>
      </c>
      <c r="O9" s="71"/>
      <c r="P9" s="72">
        <v>3469</v>
      </c>
      <c r="Q9" s="71"/>
      <c r="R9" s="72">
        <v>2660</v>
      </c>
      <c r="S9" s="71"/>
      <c r="T9" s="72">
        <v>2818</v>
      </c>
      <c r="U9" s="71"/>
      <c r="V9" s="72">
        <v>2658</v>
      </c>
      <c r="W9" s="71"/>
      <c r="X9" s="72">
        <v>2997</v>
      </c>
      <c r="Y9" s="71"/>
    </row>
    <row r="10" spans="1:25" ht="22.5" customHeight="1">
      <c r="A10" s="32"/>
      <c r="B10" s="32"/>
      <c r="C10" s="32"/>
      <c r="D10" s="32" t="s">
        <v>13</v>
      </c>
      <c r="E10" s="32"/>
      <c r="F10" s="73">
        <v>309416</v>
      </c>
      <c r="G10" s="74"/>
      <c r="H10" s="75">
        <v>305972</v>
      </c>
      <c r="I10" s="74"/>
      <c r="J10" s="75">
        <v>291953</v>
      </c>
      <c r="K10" s="74"/>
      <c r="L10" s="75">
        <v>230903</v>
      </c>
      <c r="M10" s="74"/>
      <c r="N10" s="75">
        <v>252543</v>
      </c>
      <c r="O10" s="74"/>
      <c r="P10" s="75">
        <v>219046</v>
      </c>
      <c r="Q10" s="74"/>
      <c r="R10" s="75">
        <v>227491</v>
      </c>
      <c r="S10" s="74"/>
      <c r="T10" s="75">
        <v>233895</v>
      </c>
      <c r="U10" s="74"/>
      <c r="V10" s="75">
        <v>234213</v>
      </c>
      <c r="W10" s="74"/>
      <c r="X10" s="75">
        <v>235130</v>
      </c>
      <c r="Y10" s="74"/>
    </row>
    <row r="11" spans="1:25" ht="22.5" customHeight="1">
      <c r="A11" s="32"/>
      <c r="B11" s="32"/>
      <c r="C11" s="32"/>
      <c r="D11" s="32" t="s">
        <v>14</v>
      </c>
      <c r="E11" s="32"/>
      <c r="F11" s="76">
        <f>SUM(F8:F10)</f>
        <v>354711</v>
      </c>
      <c r="G11" s="71"/>
      <c r="H11" s="77">
        <f>SUM(H8:H10)</f>
        <v>342862</v>
      </c>
      <c r="I11" s="71"/>
      <c r="J11" s="77">
        <f>SUM(J8:J10)</f>
        <v>328080</v>
      </c>
      <c r="K11" s="71"/>
      <c r="L11" s="77">
        <v>258605</v>
      </c>
      <c r="M11" s="71"/>
      <c r="N11" s="77">
        <v>293101</v>
      </c>
      <c r="O11" s="71"/>
      <c r="P11" s="77">
        <v>246037</v>
      </c>
      <c r="Q11" s="71"/>
      <c r="R11" s="77">
        <v>259122</v>
      </c>
      <c r="S11" s="71"/>
      <c r="T11" s="77">
        <v>264326</v>
      </c>
      <c r="U11" s="71"/>
      <c r="V11" s="77">
        <v>260422</v>
      </c>
      <c r="W11" s="71"/>
      <c r="X11" s="77">
        <v>260726</v>
      </c>
      <c r="Y11" s="71"/>
    </row>
    <row r="12" spans="1:25" ht="22.5" customHeight="1">
      <c r="A12" s="32"/>
      <c r="B12" s="32"/>
      <c r="C12" s="32" t="s">
        <v>15</v>
      </c>
      <c r="D12" s="32"/>
      <c r="E12" s="32"/>
      <c r="F12" s="73">
        <v>224021</v>
      </c>
      <c r="G12" s="74"/>
      <c r="H12" s="75">
        <v>223442</v>
      </c>
      <c r="I12" s="74"/>
      <c r="J12" s="75">
        <v>199400</v>
      </c>
      <c r="K12" s="74"/>
      <c r="L12" s="75">
        <v>197528</v>
      </c>
      <c r="M12" s="74"/>
      <c r="N12" s="75">
        <v>207702</v>
      </c>
      <c r="O12" s="74"/>
      <c r="P12" s="75">
        <v>186866</v>
      </c>
      <c r="Q12" s="74"/>
      <c r="R12" s="75">
        <v>195370</v>
      </c>
      <c r="S12" s="74"/>
      <c r="T12" s="75">
        <v>184688</v>
      </c>
      <c r="U12" s="74"/>
      <c r="V12" s="75">
        <v>173224</v>
      </c>
      <c r="W12" s="74"/>
      <c r="X12" s="75">
        <v>173196</v>
      </c>
      <c r="Y12" s="74"/>
    </row>
    <row r="13" spans="1:25" ht="22.5" customHeight="1">
      <c r="A13" s="32"/>
      <c r="B13" s="6"/>
      <c r="C13" s="32" t="s">
        <v>56</v>
      </c>
      <c r="D13" s="55"/>
      <c r="E13" s="64" t="s">
        <v>44</v>
      </c>
      <c r="F13" s="76">
        <f>SUM(F7,F11:F12)</f>
        <v>1179383</v>
      </c>
      <c r="G13" s="71"/>
      <c r="H13" s="77">
        <f>SUM(H7,H11:H12)</f>
        <v>1153320</v>
      </c>
      <c r="I13" s="71"/>
      <c r="J13" s="77">
        <f>SUM(J7,J11:J12)</f>
        <v>1063414</v>
      </c>
      <c r="K13" s="71"/>
      <c r="L13" s="77">
        <v>966981</v>
      </c>
      <c r="M13" s="71"/>
      <c r="N13" s="77">
        <v>999807</v>
      </c>
      <c r="O13" s="71"/>
      <c r="P13" s="77">
        <v>918033</v>
      </c>
      <c r="Q13" s="71"/>
      <c r="R13" s="77">
        <v>955752</v>
      </c>
      <c r="S13" s="71"/>
      <c r="T13" s="77">
        <v>938964</v>
      </c>
      <c r="U13" s="71"/>
      <c r="V13" s="77">
        <v>900159</v>
      </c>
      <c r="W13" s="71"/>
      <c r="X13" s="77">
        <v>885768</v>
      </c>
      <c r="Y13" s="71"/>
    </row>
    <row r="14" spans="1:25" ht="22.5" customHeight="1">
      <c r="A14" s="32"/>
      <c r="B14" s="32" t="s">
        <v>43</v>
      </c>
      <c r="C14" s="32"/>
      <c r="D14" s="55"/>
      <c r="E14" s="64" t="s">
        <v>42</v>
      </c>
      <c r="F14" s="73">
        <v>5491</v>
      </c>
      <c r="G14" s="74"/>
      <c r="H14" s="75">
        <v>5131</v>
      </c>
      <c r="I14" s="74"/>
      <c r="J14" s="75">
        <v>5237</v>
      </c>
      <c r="K14" s="74"/>
      <c r="L14" s="75">
        <v>2686</v>
      </c>
      <c r="M14" s="74"/>
      <c r="N14" s="75">
        <v>4602</v>
      </c>
      <c r="O14" s="74"/>
      <c r="P14" s="75">
        <v>2385</v>
      </c>
      <c r="Q14" s="74"/>
      <c r="R14" s="75">
        <v>2156</v>
      </c>
      <c r="S14" s="74"/>
      <c r="T14" s="75">
        <v>2085</v>
      </c>
      <c r="U14" s="74"/>
      <c r="V14" s="75">
        <v>2195</v>
      </c>
      <c r="W14" s="74"/>
      <c r="X14" s="75">
        <v>2123</v>
      </c>
      <c r="Y14" s="74"/>
    </row>
    <row r="15" spans="1:25" ht="22.5" customHeight="1">
      <c r="A15" s="32"/>
      <c r="B15" s="32" t="s">
        <v>16</v>
      </c>
      <c r="C15" s="32" t="s">
        <v>16</v>
      </c>
      <c r="D15" s="32"/>
      <c r="E15" s="32"/>
      <c r="F15" s="70">
        <v>45151</v>
      </c>
      <c r="G15" s="71"/>
      <c r="H15" s="72">
        <v>34212</v>
      </c>
      <c r="I15" s="71"/>
      <c r="J15" s="72">
        <v>27011</v>
      </c>
      <c r="K15" s="71"/>
      <c r="L15" s="72">
        <v>22434</v>
      </c>
      <c r="M15" s="71"/>
      <c r="N15" s="72">
        <v>23334</v>
      </c>
      <c r="O15" s="71"/>
      <c r="P15" s="72">
        <v>24150</v>
      </c>
      <c r="Q15" s="71"/>
      <c r="R15" s="72">
        <v>24867</v>
      </c>
      <c r="S15" s="71"/>
      <c r="T15" s="72">
        <v>21188</v>
      </c>
      <c r="U15" s="71"/>
      <c r="V15" s="72">
        <v>20707</v>
      </c>
      <c r="W15" s="71"/>
      <c r="X15" s="72">
        <v>20514</v>
      </c>
      <c r="Y15" s="71"/>
    </row>
    <row r="16" spans="1:25" ht="22.5" customHeight="1">
      <c r="A16" s="32"/>
      <c r="B16" s="32"/>
      <c r="C16" s="32" t="s">
        <v>17</v>
      </c>
      <c r="D16" s="32"/>
      <c r="E16" s="32"/>
      <c r="F16" s="73">
        <v>50947</v>
      </c>
      <c r="G16" s="74"/>
      <c r="H16" s="75">
        <v>49379</v>
      </c>
      <c r="I16" s="74"/>
      <c r="J16" s="75">
        <v>44397</v>
      </c>
      <c r="K16" s="74"/>
      <c r="L16" s="75">
        <v>33622</v>
      </c>
      <c r="M16" s="74"/>
      <c r="N16" s="75">
        <v>35650</v>
      </c>
      <c r="O16" s="74"/>
      <c r="P16" s="75">
        <v>33494</v>
      </c>
      <c r="Q16" s="74"/>
      <c r="R16" s="75">
        <v>33461</v>
      </c>
      <c r="S16" s="74"/>
      <c r="T16" s="75">
        <v>31515</v>
      </c>
      <c r="U16" s="74"/>
      <c r="V16" s="75">
        <v>30858</v>
      </c>
      <c r="W16" s="74"/>
      <c r="X16" s="75">
        <v>31385</v>
      </c>
      <c r="Y16" s="74"/>
    </row>
    <row r="17" spans="1:25" ht="22.5" customHeight="1">
      <c r="A17" s="32"/>
      <c r="B17" s="32"/>
      <c r="C17" s="32" t="s">
        <v>18</v>
      </c>
      <c r="D17" s="32"/>
      <c r="E17" s="32"/>
      <c r="F17" s="70">
        <v>2991</v>
      </c>
      <c r="G17" s="71"/>
      <c r="H17" s="72">
        <v>333</v>
      </c>
      <c r="I17" s="71"/>
      <c r="J17" s="72">
        <v>228</v>
      </c>
      <c r="K17" s="71"/>
      <c r="L17" s="72">
        <v>417</v>
      </c>
      <c r="M17" s="71"/>
      <c r="N17" s="72">
        <v>3491</v>
      </c>
      <c r="O17" s="71"/>
      <c r="P17" s="72">
        <v>130</v>
      </c>
      <c r="Q17" s="71"/>
      <c r="R17" s="72">
        <v>403</v>
      </c>
      <c r="S17" s="71"/>
      <c r="T17" s="72">
        <v>74</v>
      </c>
      <c r="U17" s="71"/>
      <c r="V17" s="72">
        <v>177</v>
      </c>
      <c r="W17" s="71"/>
      <c r="X17" s="72">
        <v>248</v>
      </c>
      <c r="Y17" s="71"/>
    </row>
    <row r="18" spans="1:25" ht="22.5" customHeight="1">
      <c r="A18" s="32"/>
      <c r="B18" s="32"/>
      <c r="C18" s="32" t="s">
        <v>19</v>
      </c>
      <c r="D18" s="32"/>
      <c r="E18" s="32"/>
      <c r="F18" s="73">
        <v>168856</v>
      </c>
      <c r="G18" s="74"/>
      <c r="H18" s="75">
        <v>164508</v>
      </c>
      <c r="I18" s="74"/>
      <c r="J18" s="75">
        <v>250507</v>
      </c>
      <c r="K18" s="74"/>
      <c r="L18" s="75">
        <v>126602</v>
      </c>
      <c r="M18" s="74"/>
      <c r="N18" s="75">
        <v>139693</v>
      </c>
      <c r="O18" s="74"/>
      <c r="P18" s="75">
        <v>130316</v>
      </c>
      <c r="Q18" s="74"/>
      <c r="R18" s="75">
        <v>168006</v>
      </c>
      <c r="S18" s="74"/>
      <c r="T18" s="75">
        <v>265184</v>
      </c>
      <c r="U18" s="74"/>
      <c r="V18" s="75">
        <v>188450</v>
      </c>
      <c r="W18" s="74"/>
      <c r="X18" s="75">
        <v>127959</v>
      </c>
      <c r="Y18" s="74"/>
    </row>
    <row r="19" spans="1:25" ht="22.5" customHeight="1">
      <c r="A19" s="32"/>
      <c r="B19" s="55"/>
      <c r="C19" s="55" t="s">
        <v>56</v>
      </c>
      <c r="D19" s="56"/>
      <c r="E19" s="64" t="s">
        <v>41</v>
      </c>
      <c r="F19" s="76">
        <f>SUM(F15:F18)</f>
        <v>267945</v>
      </c>
      <c r="G19" s="71"/>
      <c r="H19" s="77">
        <f>SUM(H15:H18)</f>
        <v>248432</v>
      </c>
      <c r="I19" s="71"/>
      <c r="J19" s="77">
        <f>SUM(J15:J18)</f>
        <v>322143</v>
      </c>
      <c r="K19" s="71"/>
      <c r="L19" s="77">
        <v>183075</v>
      </c>
      <c r="M19" s="71"/>
      <c r="N19" s="77">
        <v>202168</v>
      </c>
      <c r="O19" s="71"/>
      <c r="P19" s="77">
        <v>188090</v>
      </c>
      <c r="Q19" s="71"/>
      <c r="R19" s="77">
        <v>226737</v>
      </c>
      <c r="S19" s="71"/>
      <c r="T19" s="77">
        <v>317961</v>
      </c>
      <c r="U19" s="71"/>
      <c r="V19" s="77">
        <v>240192</v>
      </c>
      <c r="W19" s="71"/>
      <c r="X19" s="77">
        <v>180106</v>
      </c>
      <c r="Y19" s="71"/>
    </row>
    <row r="20" spans="1:25" ht="22.5" customHeight="1">
      <c r="A20" s="32"/>
      <c r="B20" s="32" t="s">
        <v>26</v>
      </c>
      <c r="C20" s="37" t="s">
        <v>20</v>
      </c>
      <c r="D20" s="78"/>
      <c r="E20" s="11"/>
      <c r="F20" s="73">
        <v>892459</v>
      </c>
      <c r="G20" s="74"/>
      <c r="H20" s="75">
        <v>1723795</v>
      </c>
      <c r="I20" s="74"/>
      <c r="J20" s="75">
        <v>1704378</v>
      </c>
      <c r="K20" s="74"/>
      <c r="L20" s="75">
        <v>1111681</v>
      </c>
      <c r="M20" s="74"/>
      <c r="N20" s="75">
        <v>1194297</v>
      </c>
      <c r="O20" s="74"/>
      <c r="P20" s="75">
        <v>1102480</v>
      </c>
      <c r="Q20" s="74"/>
      <c r="R20" s="75">
        <v>1127379</v>
      </c>
      <c r="S20" s="74"/>
      <c r="T20" s="75">
        <v>1127324</v>
      </c>
      <c r="U20" s="74"/>
      <c r="V20" s="75">
        <v>1135224</v>
      </c>
      <c r="W20" s="74"/>
      <c r="X20" s="75">
        <v>1140075</v>
      </c>
      <c r="Y20" s="74"/>
    </row>
    <row r="21" spans="1:25" ht="22.5" customHeight="1">
      <c r="A21" s="32"/>
      <c r="B21" s="32"/>
      <c r="C21" s="79" t="s">
        <v>32</v>
      </c>
      <c r="D21" s="80"/>
      <c r="E21" s="81"/>
      <c r="F21" s="70">
        <v>90</v>
      </c>
      <c r="G21" s="71"/>
      <c r="H21" s="72">
        <v>90</v>
      </c>
      <c r="I21" s="71"/>
      <c r="J21" s="72">
        <v>90</v>
      </c>
      <c r="K21" s="71"/>
      <c r="L21" s="72">
        <v>90</v>
      </c>
      <c r="M21" s="71"/>
      <c r="N21" s="72">
        <v>90</v>
      </c>
      <c r="O21" s="71"/>
      <c r="P21" s="72">
        <v>90</v>
      </c>
      <c r="Q21" s="71"/>
      <c r="R21" s="72">
        <v>90</v>
      </c>
      <c r="S21" s="71"/>
      <c r="T21" s="72">
        <v>90</v>
      </c>
      <c r="U21" s="71"/>
      <c r="V21" s="72">
        <v>90</v>
      </c>
      <c r="W21" s="71"/>
      <c r="X21" s="72">
        <v>90</v>
      </c>
      <c r="Y21" s="71"/>
    </row>
    <row r="22" spans="1:25" ht="22.5" customHeight="1">
      <c r="A22" s="32"/>
      <c r="B22" s="32"/>
      <c r="C22" s="82" t="s">
        <v>28</v>
      </c>
      <c r="D22" s="83"/>
      <c r="E22" s="84"/>
      <c r="F22" s="73">
        <v>189666</v>
      </c>
      <c r="G22" s="74"/>
      <c r="H22" s="75">
        <v>172037</v>
      </c>
      <c r="I22" s="74"/>
      <c r="J22" s="75">
        <v>163428</v>
      </c>
      <c r="K22" s="74"/>
      <c r="L22" s="75">
        <v>146756</v>
      </c>
      <c r="M22" s="74"/>
      <c r="N22" s="75">
        <v>143336</v>
      </c>
      <c r="O22" s="74"/>
      <c r="P22" s="75">
        <v>144255</v>
      </c>
      <c r="Q22" s="74"/>
      <c r="R22" s="75">
        <v>146391</v>
      </c>
      <c r="S22" s="74"/>
      <c r="T22" s="75">
        <v>142036</v>
      </c>
      <c r="U22" s="74"/>
      <c r="V22" s="75">
        <v>138478</v>
      </c>
      <c r="W22" s="74"/>
      <c r="X22" s="75">
        <v>135285</v>
      </c>
      <c r="Y22" s="74"/>
    </row>
    <row r="23" spans="1:25" ht="22.5" customHeight="1">
      <c r="A23" s="32"/>
      <c r="B23" s="32"/>
      <c r="C23" s="29" t="s">
        <v>19</v>
      </c>
      <c r="D23" s="85"/>
      <c r="E23" s="9"/>
      <c r="F23" s="70">
        <v>35243</v>
      </c>
      <c r="G23" s="71"/>
      <c r="H23" s="72">
        <v>35558</v>
      </c>
      <c r="I23" s="71"/>
      <c r="J23" s="72">
        <v>33953</v>
      </c>
      <c r="K23" s="71"/>
      <c r="L23" s="72">
        <v>20848</v>
      </c>
      <c r="M23" s="71"/>
      <c r="N23" s="72">
        <v>24354</v>
      </c>
      <c r="O23" s="71"/>
      <c r="P23" s="72">
        <v>16825</v>
      </c>
      <c r="Q23" s="71"/>
      <c r="R23" s="72">
        <v>18374</v>
      </c>
      <c r="S23" s="71"/>
      <c r="T23" s="72">
        <v>25463</v>
      </c>
      <c r="U23" s="71"/>
      <c r="V23" s="72">
        <v>20190</v>
      </c>
      <c r="W23" s="71"/>
      <c r="X23" s="72">
        <v>21444</v>
      </c>
      <c r="Y23" s="71"/>
    </row>
    <row r="24" spans="1:25" ht="22.5" customHeight="1">
      <c r="A24" s="32"/>
      <c r="B24" s="6"/>
      <c r="C24" s="32" t="s">
        <v>56</v>
      </c>
      <c r="D24" s="55"/>
      <c r="E24" s="64" t="s">
        <v>40</v>
      </c>
      <c r="F24" s="86">
        <f>SUM(F20:F23)</f>
        <v>1117458</v>
      </c>
      <c r="G24" s="74"/>
      <c r="H24" s="87">
        <f>SUM(H20:H23)</f>
        <v>1931480</v>
      </c>
      <c r="I24" s="74"/>
      <c r="J24" s="87">
        <f>SUM(J20:J23)</f>
        <v>1901849</v>
      </c>
      <c r="K24" s="74"/>
      <c r="L24" s="87">
        <v>1279375</v>
      </c>
      <c r="M24" s="74"/>
      <c r="N24" s="87">
        <v>1362077</v>
      </c>
      <c r="O24" s="74"/>
      <c r="P24" s="87">
        <v>1263650</v>
      </c>
      <c r="Q24" s="74"/>
      <c r="R24" s="87">
        <v>1292234</v>
      </c>
      <c r="S24" s="74"/>
      <c r="T24" s="87">
        <v>1294913</v>
      </c>
      <c r="U24" s="74"/>
      <c r="V24" s="87">
        <v>1293982</v>
      </c>
      <c r="W24" s="74"/>
      <c r="X24" s="87">
        <v>1296894</v>
      </c>
      <c r="Y24" s="74"/>
    </row>
    <row r="25" spans="1:25" ht="22.5" customHeight="1">
      <c r="A25" s="32"/>
      <c r="B25" s="32" t="s">
        <v>39</v>
      </c>
      <c r="C25" s="32"/>
      <c r="D25" s="55"/>
      <c r="E25" s="64" t="s">
        <v>37</v>
      </c>
      <c r="F25" s="76">
        <f>SUM(F13:F14,F19,F24)</f>
        <v>2570277</v>
      </c>
      <c r="G25" s="71"/>
      <c r="H25" s="77">
        <f>SUM(H13:H14,H19,H24)</f>
        <v>3338363</v>
      </c>
      <c r="I25" s="71"/>
      <c r="J25" s="77">
        <f>SUM(J13:J14,J19,J24)</f>
        <v>3292643</v>
      </c>
      <c r="K25" s="71"/>
      <c r="L25" s="77">
        <v>2432117</v>
      </c>
      <c r="M25" s="71"/>
      <c r="N25" s="77">
        <v>2568654</v>
      </c>
      <c r="O25" s="71"/>
      <c r="P25" s="77">
        <v>2372158</v>
      </c>
      <c r="Q25" s="71"/>
      <c r="R25" s="77">
        <v>2476879</v>
      </c>
      <c r="S25" s="71"/>
      <c r="T25" s="77">
        <v>2553923</v>
      </c>
      <c r="U25" s="71"/>
      <c r="V25" s="77">
        <v>2436528</v>
      </c>
      <c r="W25" s="71"/>
      <c r="X25" s="77">
        <v>2364891</v>
      </c>
      <c r="Y25" s="71"/>
    </row>
    <row r="26" spans="1:25" ht="22.5" customHeight="1">
      <c r="A26" s="69" t="s">
        <v>25</v>
      </c>
      <c r="B26" s="69"/>
      <c r="C26" s="88" t="s">
        <v>48</v>
      </c>
      <c r="D26" s="88"/>
      <c r="E26" s="88"/>
      <c r="F26" s="89">
        <f>F25/F4*100</f>
        <v>3.3187125583528516</v>
      </c>
      <c r="G26" s="90" t="s">
        <v>57</v>
      </c>
      <c r="H26" s="91">
        <f>H25/H4*100</f>
        <v>3.9274858823529413</v>
      </c>
      <c r="I26" s="90" t="s">
        <v>57</v>
      </c>
      <c r="J26" s="91">
        <f>J25/J4*100</f>
        <v>4.0902397515527955</v>
      </c>
      <c r="K26" s="90" t="s">
        <v>57</v>
      </c>
      <c r="L26" s="91">
        <v>3.5766426470588231</v>
      </c>
      <c r="M26" s="90" t="s">
        <v>90</v>
      </c>
      <c r="N26" s="91">
        <v>3.8626375939849624</v>
      </c>
      <c r="O26" s="90" t="s">
        <v>90</v>
      </c>
      <c r="P26" s="91">
        <v>3.364763120567376</v>
      </c>
      <c r="Q26" s="90" t="s">
        <v>90</v>
      </c>
      <c r="R26" s="91">
        <v>3.3699034013605438</v>
      </c>
      <c r="S26" s="90" t="s">
        <v>90</v>
      </c>
      <c r="T26" s="91">
        <v>3.3826794701986755</v>
      </c>
      <c r="U26" s="90" t="s">
        <v>90</v>
      </c>
      <c r="V26" s="91">
        <v>3.248704</v>
      </c>
      <c r="W26" s="90" t="s">
        <v>90</v>
      </c>
      <c r="X26" s="91">
        <v>3.1076097240473062</v>
      </c>
      <c r="Y26" s="90" t="s">
        <v>90</v>
      </c>
    </row>
    <row r="27" spans="1:25" ht="22.5" customHeight="1">
      <c r="A27" s="69"/>
      <c r="B27" s="69"/>
      <c r="C27" s="88" t="s">
        <v>49</v>
      </c>
      <c r="D27" s="88"/>
      <c r="E27" s="88"/>
      <c r="F27" s="92">
        <f>F25/F5*100</f>
        <v>3.2282937161390683</v>
      </c>
      <c r="G27" s="93" t="s">
        <v>57</v>
      </c>
      <c r="H27" s="91">
        <f>H25/H5*100</f>
        <v>3.7937880169268192</v>
      </c>
      <c r="I27" s="93" t="s">
        <v>57</v>
      </c>
      <c r="J27" s="91">
        <f>J25/J5*100</f>
        <v>3.9620184019308926</v>
      </c>
      <c r="K27" s="93" t="s">
        <v>57</v>
      </c>
      <c r="L27" s="91">
        <v>3.4028131404277344</v>
      </c>
      <c r="M27" s="93" t="s">
        <v>90</v>
      </c>
      <c r="N27" s="91">
        <v>3.6268579066593531</v>
      </c>
      <c r="O27" s="93" t="s">
        <v>90</v>
      </c>
      <c r="P27" s="91">
        <v>3.169974356455215</v>
      </c>
      <c r="Q27" s="93" t="s">
        <v>90</v>
      </c>
      <c r="R27" s="91">
        <v>3.2017933917909143</v>
      </c>
      <c r="S27" s="93" t="s">
        <v>90</v>
      </c>
      <c r="T27" s="91">
        <v>3.2557127115320972</v>
      </c>
      <c r="U27" s="93" t="s">
        <v>90</v>
      </c>
      <c r="V27" s="91">
        <v>3.1284338628883477</v>
      </c>
      <c r="W27" s="93" t="s">
        <v>90</v>
      </c>
      <c r="X27" s="91">
        <v>2.9746557086116856</v>
      </c>
      <c r="Y27" s="93" t="s">
        <v>90</v>
      </c>
    </row>
    <row r="28" spans="1:25" ht="22.5" customHeight="1">
      <c r="A28" s="69"/>
      <c r="B28" s="69"/>
      <c r="C28" s="94" t="s">
        <v>50</v>
      </c>
      <c r="D28" s="95"/>
      <c r="E28" s="96"/>
      <c r="F28" s="97">
        <f>F25/F6*100</f>
        <v>3.3002922793655962</v>
      </c>
      <c r="G28" s="98" t="s">
        <v>57</v>
      </c>
      <c r="H28" s="99">
        <f>H25/H6*100</f>
        <v>3.8741925354145148</v>
      </c>
      <c r="I28" s="98" t="s">
        <v>57</v>
      </c>
      <c r="J28" s="99">
        <f>J25/J6*100</f>
        <v>4.0571415404663957</v>
      </c>
      <c r="K28" s="98" t="s">
        <v>57</v>
      </c>
      <c r="L28" s="99">
        <v>3.4965955982336947</v>
      </c>
      <c r="M28" s="98" t="s">
        <v>90</v>
      </c>
      <c r="N28" s="99">
        <v>3.7295383887983666</v>
      </c>
      <c r="O28" s="98" t="s">
        <v>90</v>
      </c>
      <c r="P28" s="99">
        <v>3.2472464239890373</v>
      </c>
      <c r="Q28" s="98" t="s">
        <v>90</v>
      </c>
      <c r="R28" s="99">
        <v>3.2711228782786752</v>
      </c>
      <c r="S28" s="98" t="s">
        <v>90</v>
      </c>
      <c r="T28" s="99">
        <v>3.316406898516123</v>
      </c>
      <c r="U28" s="98" t="s">
        <v>90</v>
      </c>
      <c r="V28" s="99">
        <v>3.1800015505021255</v>
      </c>
      <c r="W28" s="98" t="s">
        <v>90</v>
      </c>
      <c r="X28" s="99">
        <v>3.0151202180013268</v>
      </c>
      <c r="Y28" s="98" t="s">
        <v>90</v>
      </c>
    </row>
    <row r="29" spans="1:25" ht="22.5" customHeight="1">
      <c r="A29" s="69" t="s">
        <v>31</v>
      </c>
      <c r="B29" s="69"/>
      <c r="C29" s="55" t="s">
        <v>51</v>
      </c>
      <c r="D29" s="56"/>
      <c r="E29" s="35"/>
      <c r="F29" s="73">
        <v>150</v>
      </c>
      <c r="G29" s="74" t="s">
        <v>29</v>
      </c>
      <c r="H29" s="75">
        <v>150</v>
      </c>
      <c r="I29" s="74" t="s">
        <v>29</v>
      </c>
      <c r="J29" s="75">
        <v>145</v>
      </c>
      <c r="K29" s="74" t="s">
        <v>29</v>
      </c>
      <c r="L29" s="75">
        <v>136</v>
      </c>
      <c r="M29" s="74" t="s">
        <v>29</v>
      </c>
      <c r="N29" s="75">
        <v>139</v>
      </c>
      <c r="O29" s="74" t="s">
        <v>29</v>
      </c>
      <c r="P29" s="75">
        <v>132</v>
      </c>
      <c r="Q29" s="74" t="s">
        <v>29</v>
      </c>
      <c r="R29" s="75">
        <v>127</v>
      </c>
      <c r="S29" s="74" t="s">
        <v>29</v>
      </c>
      <c r="T29" s="75">
        <v>129</v>
      </c>
      <c r="U29" s="74" t="s">
        <v>29</v>
      </c>
      <c r="V29" s="75">
        <v>127</v>
      </c>
      <c r="W29" s="74" t="s">
        <v>29</v>
      </c>
      <c r="X29" s="75">
        <v>128</v>
      </c>
      <c r="Y29" s="74" t="s">
        <v>29</v>
      </c>
    </row>
    <row r="30" spans="1:25" ht="22.5" customHeight="1">
      <c r="A30" s="69"/>
      <c r="B30" s="69"/>
      <c r="C30" s="100" t="s">
        <v>33</v>
      </c>
      <c r="D30" s="100"/>
      <c r="E30" s="100"/>
      <c r="F30" s="70">
        <v>1</v>
      </c>
      <c r="G30" s="71" t="s">
        <v>29</v>
      </c>
      <c r="H30" s="72">
        <v>1</v>
      </c>
      <c r="I30" s="71" t="s">
        <v>29</v>
      </c>
      <c r="J30" s="72">
        <v>1</v>
      </c>
      <c r="K30" s="71" t="s">
        <v>29</v>
      </c>
      <c r="L30" s="72">
        <v>2</v>
      </c>
      <c r="M30" s="71" t="s">
        <v>29</v>
      </c>
      <c r="N30" s="72">
        <v>1</v>
      </c>
      <c r="O30" s="71" t="s">
        <v>29</v>
      </c>
      <c r="P30" s="72">
        <v>2</v>
      </c>
      <c r="Q30" s="71" t="s">
        <v>29</v>
      </c>
      <c r="R30" s="72">
        <v>2</v>
      </c>
      <c r="S30" s="71" t="s">
        <v>29</v>
      </c>
      <c r="T30" s="72">
        <v>2</v>
      </c>
      <c r="U30" s="71" t="s">
        <v>29</v>
      </c>
      <c r="V30" s="72">
        <v>1</v>
      </c>
      <c r="W30" s="71" t="s">
        <v>29</v>
      </c>
      <c r="X30" s="72">
        <v>2</v>
      </c>
      <c r="Y30" s="71" t="s">
        <v>29</v>
      </c>
    </row>
    <row r="31" spans="1:25" ht="22.5" customHeight="1">
      <c r="A31" s="101"/>
      <c r="B31" s="101"/>
      <c r="C31" s="32" t="s">
        <v>56</v>
      </c>
      <c r="D31" s="55"/>
      <c r="E31" s="64" t="s">
        <v>38</v>
      </c>
      <c r="F31" s="86">
        <f>SUM(F29:F30)</f>
        <v>151</v>
      </c>
      <c r="G31" s="74" t="s">
        <v>29</v>
      </c>
      <c r="H31" s="87">
        <f>SUM(H29:H30)</f>
        <v>151</v>
      </c>
      <c r="I31" s="74" t="s">
        <v>29</v>
      </c>
      <c r="J31" s="87">
        <f>SUM(J29:J30)</f>
        <v>146</v>
      </c>
      <c r="K31" s="74" t="s">
        <v>29</v>
      </c>
      <c r="L31" s="87">
        <v>138</v>
      </c>
      <c r="M31" s="74" t="s">
        <v>29</v>
      </c>
      <c r="N31" s="87">
        <v>140</v>
      </c>
      <c r="O31" s="74" t="s">
        <v>29</v>
      </c>
      <c r="P31" s="87">
        <v>134</v>
      </c>
      <c r="Q31" s="74" t="s">
        <v>29</v>
      </c>
      <c r="R31" s="87">
        <v>129</v>
      </c>
      <c r="S31" s="74" t="s">
        <v>29</v>
      </c>
      <c r="T31" s="87">
        <v>131</v>
      </c>
      <c r="U31" s="74" t="s">
        <v>29</v>
      </c>
      <c r="V31" s="87">
        <v>128</v>
      </c>
      <c r="W31" s="74" t="s">
        <v>29</v>
      </c>
      <c r="X31" s="87">
        <v>130</v>
      </c>
      <c r="Y31" s="74" t="s">
        <v>29</v>
      </c>
    </row>
    <row r="32" spans="1:25" ht="22.5" customHeight="1">
      <c r="A32" s="102" t="s">
        <v>54</v>
      </c>
      <c r="B32" s="102"/>
      <c r="C32" s="102"/>
      <c r="D32" s="102"/>
      <c r="E32" s="102"/>
      <c r="F32" s="76">
        <f>F6/F31</f>
        <v>515763.47019867552</v>
      </c>
      <c r="G32" s="71"/>
      <c r="H32" s="77">
        <f>H6/H31</f>
        <v>570657.34437086096</v>
      </c>
      <c r="I32" s="71"/>
      <c r="J32" s="77">
        <f>J6/J31</f>
        <v>555867.94520547939</v>
      </c>
      <c r="K32" s="71"/>
      <c r="L32" s="77">
        <v>504034.15942028986</v>
      </c>
      <c r="M32" s="71"/>
      <c r="N32" s="77">
        <v>491951.72857142857</v>
      </c>
      <c r="O32" s="71"/>
      <c r="P32" s="77">
        <v>545159.47761194035</v>
      </c>
      <c r="Q32" s="71"/>
      <c r="R32" s="77">
        <v>586973.13178294571</v>
      </c>
      <c r="S32" s="71"/>
      <c r="T32" s="77">
        <v>587852.93893129774</v>
      </c>
      <c r="U32" s="71"/>
      <c r="V32" s="77">
        <v>598596.40625</v>
      </c>
      <c r="W32" s="71"/>
      <c r="X32" s="77">
        <v>603341.42307692312</v>
      </c>
      <c r="Y32" s="71"/>
    </row>
    <row r="33" spans="1:25" ht="22.5" customHeight="1">
      <c r="A33" s="69" t="s">
        <v>79</v>
      </c>
      <c r="B33" s="69"/>
      <c r="C33" s="88" t="s">
        <v>52</v>
      </c>
      <c r="D33" s="88"/>
      <c r="E33" s="88"/>
      <c r="F33" s="86">
        <f>(SUM(F13:F14))/F31</f>
        <v>7846.8476821192053</v>
      </c>
      <c r="G33" s="74"/>
      <c r="H33" s="87">
        <f>(SUM(H13:H14))/H31</f>
        <v>7671.8609271523183</v>
      </c>
      <c r="I33" s="74"/>
      <c r="J33" s="87">
        <f>(SUM(J13:J14))/J31</f>
        <v>7319.5273972602736</v>
      </c>
      <c r="K33" s="74"/>
      <c r="L33" s="87">
        <v>7026.572463768116</v>
      </c>
      <c r="M33" s="74"/>
      <c r="N33" s="87">
        <v>7174.35</v>
      </c>
      <c r="O33" s="74"/>
      <c r="P33" s="87">
        <v>6868.7910447761196</v>
      </c>
      <c r="Q33" s="74"/>
      <c r="R33" s="87">
        <v>7425.6434108527128</v>
      </c>
      <c r="S33" s="74"/>
      <c r="T33" s="87">
        <v>7183.580152671756</v>
      </c>
      <c r="U33" s="74"/>
      <c r="V33" s="87">
        <v>7049.640625</v>
      </c>
      <c r="W33" s="74"/>
      <c r="X33" s="87">
        <v>6829.9307692307693</v>
      </c>
      <c r="Y33" s="74"/>
    </row>
    <row r="34" spans="1:25" ht="22.5" customHeight="1">
      <c r="A34" s="69"/>
      <c r="B34" s="69"/>
      <c r="C34" s="88" t="s">
        <v>53</v>
      </c>
      <c r="D34" s="88"/>
      <c r="E34" s="88"/>
      <c r="F34" s="76">
        <f>(SUM(F19,F24))/F31</f>
        <v>9174.8543046357609</v>
      </c>
      <c r="G34" s="71"/>
      <c r="H34" s="77">
        <f>(SUM(H19,H24))/H31</f>
        <v>14436.503311258279</v>
      </c>
      <c r="I34" s="71"/>
      <c r="J34" s="77">
        <f>(SUM(J19,J24))/J31</f>
        <v>15232.82191780822</v>
      </c>
      <c r="K34" s="71"/>
      <c r="L34" s="77">
        <v>10597.463768115942</v>
      </c>
      <c r="M34" s="71"/>
      <c r="N34" s="77">
        <v>11173.178571428571</v>
      </c>
      <c r="O34" s="71"/>
      <c r="P34" s="77">
        <v>10833.880597014926</v>
      </c>
      <c r="Q34" s="71"/>
      <c r="R34" s="77">
        <v>11774.968992248061</v>
      </c>
      <c r="S34" s="71"/>
      <c r="T34" s="77">
        <v>12312.015267175573</v>
      </c>
      <c r="U34" s="71"/>
      <c r="V34" s="77">
        <v>11985.734375</v>
      </c>
      <c r="W34" s="71"/>
      <c r="X34" s="77">
        <v>11361.538461538461</v>
      </c>
      <c r="Y34" s="71"/>
    </row>
    <row r="35" spans="1:25" ht="22.5" customHeight="1">
      <c r="A35" s="69"/>
      <c r="B35" s="69"/>
      <c r="C35" s="88" t="s">
        <v>55</v>
      </c>
      <c r="D35" s="88"/>
      <c r="E35" s="88"/>
      <c r="F35" s="103">
        <f>F25/F31</f>
        <v>17021.701986754968</v>
      </c>
      <c r="G35" s="104"/>
      <c r="H35" s="105">
        <f>H25/H31</f>
        <v>22108.364238410595</v>
      </c>
      <c r="I35" s="104"/>
      <c r="J35" s="105">
        <f>J25/J31</f>
        <v>22552.349315068492</v>
      </c>
      <c r="K35" s="104"/>
      <c r="L35" s="105">
        <v>17624.036231884056</v>
      </c>
      <c r="M35" s="104"/>
      <c r="N35" s="105">
        <v>18347.528571428571</v>
      </c>
      <c r="O35" s="104"/>
      <c r="P35" s="105">
        <v>17702.671641791047</v>
      </c>
      <c r="Q35" s="104"/>
      <c r="R35" s="105">
        <v>19200.612403100775</v>
      </c>
      <c r="S35" s="104"/>
      <c r="T35" s="105">
        <v>19495.59541984733</v>
      </c>
      <c r="U35" s="104"/>
      <c r="V35" s="105">
        <v>19035.375</v>
      </c>
      <c r="W35" s="104"/>
      <c r="X35" s="105">
        <v>18191.469230769231</v>
      </c>
      <c r="Y35" s="104"/>
    </row>
  </sheetData>
  <mergeCells count="50">
    <mergeCell ref="A32:E32"/>
    <mergeCell ref="A33:B35"/>
    <mergeCell ref="C33:E33"/>
    <mergeCell ref="C34:E34"/>
    <mergeCell ref="C35:E35"/>
    <mergeCell ref="B25:D25"/>
    <mergeCell ref="A26:B28"/>
    <mergeCell ref="C26:E26"/>
    <mergeCell ref="C27:E27"/>
    <mergeCell ref="C28:E28"/>
    <mergeCell ref="A29:B31"/>
    <mergeCell ref="C29:E29"/>
    <mergeCell ref="C30:E30"/>
    <mergeCell ref="C31:D31"/>
    <mergeCell ref="B20:B24"/>
    <mergeCell ref="C20:E20"/>
    <mergeCell ref="C21:E21"/>
    <mergeCell ref="C22:E22"/>
    <mergeCell ref="C23:E23"/>
    <mergeCell ref="C24:D24"/>
    <mergeCell ref="B14:D14"/>
    <mergeCell ref="B15:B19"/>
    <mergeCell ref="C15:E15"/>
    <mergeCell ref="C16:E16"/>
    <mergeCell ref="C17:E17"/>
    <mergeCell ref="C18:E18"/>
    <mergeCell ref="C19:D19"/>
    <mergeCell ref="A7:A25"/>
    <mergeCell ref="B7:B13"/>
    <mergeCell ref="C7:E7"/>
    <mergeCell ref="C8:C11"/>
    <mergeCell ref="D8:E8"/>
    <mergeCell ref="D9:E9"/>
    <mergeCell ref="D10:E10"/>
    <mergeCell ref="D11:E11"/>
    <mergeCell ref="C12:E12"/>
    <mergeCell ref="C13:D13"/>
    <mergeCell ref="T3:U3"/>
    <mergeCell ref="V3:W3"/>
    <mergeCell ref="X3:Y3"/>
    <mergeCell ref="A4:B6"/>
    <mergeCell ref="C4:D4"/>
    <mergeCell ref="C5:D5"/>
    <mergeCell ref="C6:D6"/>
    <mergeCell ref="A3:E3"/>
    <mergeCell ref="J3:K3"/>
    <mergeCell ref="L3:M3"/>
    <mergeCell ref="N3:O3"/>
    <mergeCell ref="P3:Q3"/>
    <mergeCell ref="R3:S3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P145a </vt:lpstr>
      <vt:lpstr>P145b </vt:lpstr>
      <vt:lpstr>P146 </vt:lpstr>
      <vt:lpstr>'P145a '!Print_Area</vt:lpstr>
      <vt:lpstr>'P145b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Fujikawa Kazuya</dc:creator>
  <cp:lastModifiedBy>Umeyama Asami</cp:lastModifiedBy>
  <cp:lastPrinted>2017-08-01T05:01:05Z</cp:lastPrinted>
  <dcterms:created xsi:type="dcterms:W3CDTF">2001-06-11T10:22:03Z</dcterms:created>
  <dcterms:modified xsi:type="dcterms:W3CDTF">2019-11-27T02:39:59Z</dcterms:modified>
</cp:coreProperties>
</file>