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5001516000\2018(H30)\F_社会教育推進\F1_生涯学習推進\F17_調査研究\H30社会教育実態調査\01依頼\"/>
    </mc:Choice>
  </mc:AlternateContent>
  <bookViews>
    <workbookView xWindow="0" yWindow="0" windowWidth="18630" windowHeight="6915" tabRatio="953" firstSheet="3" activeTab="10"/>
  </bookViews>
  <sheets>
    <sheet name="表紙" sheetId="15" r:id="rId1"/>
    <sheet name="目次" sheetId="14" r:id="rId2"/>
    <sheet name="Ⅰ社会教育委員" sheetId="1" r:id="rId3"/>
    <sheet name="Ⅱ社会教育主事" sheetId="2" r:id="rId4"/>
    <sheet name="Ⅲ図書館状況（改）" sheetId="19" r:id="rId5"/>
    <sheet name="Ⅳ　講座開設状況①" sheetId="4" r:id="rId6"/>
    <sheet name="Ⅳ講座開設状況②" sheetId="5" r:id="rId7"/>
    <sheet name="Ⅳ講座開設状況③" sheetId="6" r:id="rId8"/>
    <sheet name="Ⅳ講座開設状況④" sheetId="7" r:id="rId9"/>
    <sheet name="Ⅴ予算状況" sheetId="8" r:id="rId10"/>
    <sheet name="団体１" sheetId="10" r:id="rId11"/>
    <sheet name="Sheet1" sheetId="17" r:id="rId12"/>
  </sheets>
  <definedNames>
    <definedName name="_xlnm.Print_Area" localSheetId="3">Ⅱ社会教育主事!$A$1:$G$33</definedName>
    <definedName name="_xlnm.Print_Area" localSheetId="4">'Ⅲ図書館状況（改）'!$A$1:$P$40</definedName>
    <definedName name="_xlnm.Print_Area" localSheetId="5">'Ⅳ　講座開設状況①'!$A$1:$N$38</definedName>
    <definedName name="_xlnm.Print_Area" localSheetId="9">Ⅴ予算状況!$A$1:$J$33</definedName>
    <definedName name="_xlnm.Print_Area" localSheetId="10">団体１!$A$1:$F$103</definedName>
  </definedNames>
  <calcPr calcId="152511" concurrentCalc="0"/>
</workbook>
</file>

<file path=xl/calcChain.xml><?xml version="1.0" encoding="utf-8"?>
<calcChain xmlns="http://schemas.openxmlformats.org/spreadsheetml/2006/main">
  <c r="M33" i="5" l="1"/>
  <c r="E31" i="8"/>
  <c r="B31" i="8"/>
  <c r="J7" i="8"/>
  <c r="G34" i="5"/>
  <c r="C34" i="5"/>
  <c r="C33" i="5"/>
  <c r="C34" i="4"/>
  <c r="C33" i="4"/>
  <c r="H30" i="1"/>
  <c r="I30" i="1"/>
  <c r="C30" i="1"/>
  <c r="O32" i="19"/>
  <c r="N32" i="19"/>
  <c r="L32" i="19"/>
  <c r="J32" i="19"/>
  <c r="I32" i="19"/>
  <c r="H32" i="19"/>
  <c r="G32" i="19"/>
  <c r="F32" i="19"/>
  <c r="E32" i="19"/>
  <c r="D32" i="19"/>
  <c r="C32" i="19"/>
  <c r="M31" i="19"/>
  <c r="K31" i="19"/>
  <c r="M30" i="19"/>
  <c r="K30" i="19"/>
  <c r="M29" i="19"/>
  <c r="K29" i="19"/>
  <c r="M28" i="19"/>
  <c r="K28" i="19"/>
  <c r="M27" i="19"/>
  <c r="K27" i="19"/>
  <c r="M25" i="19"/>
  <c r="K25" i="19"/>
  <c r="M24" i="19"/>
  <c r="K24" i="19"/>
  <c r="M23" i="19"/>
  <c r="K23" i="19"/>
  <c r="M22" i="19"/>
  <c r="K22" i="19"/>
  <c r="M21" i="19"/>
  <c r="M20" i="19"/>
  <c r="K20" i="19"/>
  <c r="M18" i="19"/>
  <c r="K18" i="19"/>
  <c r="M17" i="19"/>
  <c r="K17" i="19"/>
  <c r="M13" i="19"/>
  <c r="K13" i="19"/>
  <c r="M11" i="19"/>
  <c r="K11" i="19"/>
  <c r="M8" i="19"/>
  <c r="K8" i="19"/>
  <c r="M7" i="19"/>
  <c r="K7" i="19"/>
  <c r="M6" i="19"/>
  <c r="K6" i="19"/>
  <c r="M5" i="19"/>
  <c r="K5" i="19"/>
  <c r="L8" i="8"/>
  <c r="L7" i="8"/>
  <c r="H30" i="2"/>
  <c r="J31" i="4"/>
  <c r="L31" i="4"/>
  <c r="L30" i="8"/>
  <c r="L28" i="8"/>
  <c r="L23" i="8"/>
  <c r="L24" i="8"/>
  <c r="C31" i="8"/>
  <c r="J30" i="8"/>
  <c r="J15" i="8"/>
  <c r="K31" i="5"/>
  <c r="K33" i="5"/>
  <c r="L31" i="5"/>
  <c r="C31" i="5"/>
  <c r="E31" i="5"/>
  <c r="G31" i="5"/>
  <c r="I31" i="5"/>
  <c r="D31" i="5"/>
  <c r="F31" i="5"/>
  <c r="H31" i="5"/>
  <c r="J31" i="5"/>
  <c r="K31" i="4"/>
  <c r="C31" i="4"/>
  <c r="D31" i="4"/>
  <c r="E31" i="4"/>
  <c r="F31" i="4"/>
  <c r="G31" i="4"/>
  <c r="H31" i="4"/>
  <c r="I31" i="4"/>
  <c r="F10" i="2"/>
  <c r="F8" i="2"/>
  <c r="F7" i="2"/>
  <c r="E30" i="1"/>
  <c r="L21" i="8"/>
  <c r="J28" i="8"/>
  <c r="J29" i="8"/>
  <c r="D31" i="8"/>
  <c r="F31" i="8"/>
  <c r="G31" i="8"/>
  <c r="H31" i="8"/>
  <c r="I31" i="8"/>
  <c r="J26" i="8"/>
  <c r="C31" i="7"/>
  <c r="L12" i="8"/>
  <c r="G30" i="2"/>
  <c r="F6" i="2"/>
  <c r="L13" i="8"/>
  <c r="F29" i="2"/>
  <c r="J25" i="8"/>
  <c r="J21" i="8"/>
  <c r="L9" i="8"/>
  <c r="L10" i="8"/>
  <c r="L11" i="8"/>
  <c r="L14" i="8"/>
  <c r="L15" i="8"/>
  <c r="L16" i="8"/>
  <c r="L17" i="8"/>
  <c r="L18" i="8"/>
  <c r="L19" i="8"/>
  <c r="L20" i="8"/>
  <c r="L22" i="8"/>
  <c r="L25" i="8"/>
  <c r="L26" i="8"/>
  <c r="L27" i="8"/>
  <c r="L29" i="8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E30" i="2"/>
  <c r="C30" i="2"/>
  <c r="D30" i="2"/>
  <c r="J27" i="8"/>
  <c r="J24" i="8"/>
  <c r="J23" i="8"/>
  <c r="J22" i="8"/>
  <c r="J20" i="8"/>
  <c r="J19" i="8"/>
  <c r="J18" i="8"/>
  <c r="J17" i="8"/>
  <c r="J16" i="8"/>
  <c r="J14" i="8"/>
  <c r="J13" i="8"/>
  <c r="J12" i="8"/>
  <c r="J11" i="8"/>
  <c r="J10" i="8"/>
  <c r="J9" i="8"/>
  <c r="J8" i="8"/>
  <c r="N31" i="7"/>
  <c r="E31" i="7"/>
  <c r="G31" i="7"/>
  <c r="I31" i="7"/>
  <c r="K31" i="7"/>
  <c r="P31" i="7"/>
  <c r="R31" i="7"/>
  <c r="T31" i="7"/>
  <c r="V31" i="7"/>
  <c r="H31" i="7"/>
  <c r="J31" i="7"/>
  <c r="D31" i="7"/>
  <c r="F31" i="7"/>
  <c r="L31" i="7"/>
  <c r="O31" i="7"/>
  <c r="Q31" i="7"/>
  <c r="S31" i="7"/>
  <c r="U31" i="7"/>
  <c r="W31" i="7"/>
  <c r="L30" i="6"/>
  <c r="D30" i="6"/>
  <c r="F30" i="6"/>
  <c r="H30" i="6"/>
  <c r="J30" i="6"/>
  <c r="O30" i="6"/>
  <c r="Q30" i="6"/>
  <c r="S30" i="6"/>
  <c r="U30" i="6"/>
  <c r="W30" i="6"/>
  <c r="C30" i="6"/>
  <c r="E30" i="6"/>
  <c r="G30" i="6"/>
  <c r="I30" i="6"/>
  <c r="K30" i="6"/>
  <c r="N30" i="6"/>
  <c r="P30" i="6"/>
  <c r="R30" i="6"/>
  <c r="T30" i="6"/>
  <c r="V30" i="6"/>
  <c r="L31" i="8"/>
  <c r="J31" i="8"/>
  <c r="R32" i="6"/>
  <c r="G32" i="6"/>
  <c r="C33" i="7"/>
  <c r="V33" i="7"/>
  <c r="K32" i="6"/>
  <c r="C32" i="6"/>
  <c r="N33" i="7"/>
  <c r="I32" i="6"/>
  <c r="I33" i="7"/>
  <c r="E32" i="6"/>
  <c r="G33" i="4"/>
  <c r="K33" i="4"/>
  <c r="K33" i="7"/>
  <c r="R33" i="7"/>
  <c r="P33" i="7"/>
  <c r="T33" i="7"/>
  <c r="E33" i="7"/>
  <c r="V32" i="6"/>
  <c r="N32" i="6"/>
  <c r="G33" i="7"/>
  <c r="E33" i="5"/>
  <c r="I33" i="4"/>
  <c r="N31" i="4"/>
  <c r="T32" i="6"/>
  <c r="P32" i="6"/>
  <c r="M31" i="5"/>
  <c r="N31" i="5"/>
  <c r="E33" i="4"/>
  <c r="X31" i="7"/>
  <c r="Y31" i="7"/>
  <c r="X30" i="6"/>
  <c r="Y30" i="6"/>
  <c r="I33" i="5"/>
  <c r="G33" i="5"/>
  <c r="M31" i="4"/>
  <c r="F30" i="2"/>
  <c r="X32" i="6"/>
  <c r="G33" i="6"/>
  <c r="M33" i="4"/>
  <c r="I34" i="4"/>
  <c r="X33" i="7"/>
  <c r="V34" i="7"/>
  <c r="I34" i="5"/>
  <c r="K34" i="4"/>
  <c r="N33" i="6"/>
  <c r="K33" i="6"/>
  <c r="P33" i="6"/>
  <c r="V33" i="6"/>
  <c r="T33" i="6"/>
  <c r="I33" i="6"/>
  <c r="R33" i="6"/>
  <c r="C33" i="6"/>
  <c r="E33" i="6"/>
  <c r="G34" i="4"/>
  <c r="E34" i="4"/>
  <c r="N34" i="7"/>
  <c r="K34" i="7"/>
  <c r="C34" i="7"/>
  <c r="G34" i="7"/>
  <c r="R34" i="7"/>
  <c r="I34" i="7"/>
  <c r="E34" i="7"/>
  <c r="T34" i="7"/>
  <c r="P34" i="7"/>
  <c r="K34" i="5"/>
  <c r="E34" i="5"/>
  <c r="X33" i="6"/>
  <c r="M34" i="4"/>
  <c r="X34" i="7"/>
  <c r="M34" i="5"/>
</calcChain>
</file>

<file path=xl/sharedStrings.xml><?xml version="1.0" encoding="utf-8"?>
<sst xmlns="http://schemas.openxmlformats.org/spreadsheetml/2006/main" count="735" uniqueCount="393">
  <si>
    <t>四国ブロックＰＴＡ研究大会参加</t>
    <rPh sb="0" eb="2">
      <t>シコク</t>
    </rPh>
    <rPh sb="9" eb="11">
      <t>ケンキュウ</t>
    </rPh>
    <rPh sb="11" eb="13">
      <t>タイカイ</t>
    </rPh>
    <rPh sb="13" eb="15">
      <t>サンカ</t>
    </rPh>
    <phoneticPr fontId="2"/>
  </si>
  <si>
    <t>中・四国地区高Ｐ連大会参加</t>
    <rPh sb="0" eb="1">
      <t>チュウ</t>
    </rPh>
    <rPh sb="2" eb="4">
      <t>シコク</t>
    </rPh>
    <rPh sb="4" eb="6">
      <t>チク</t>
    </rPh>
    <rPh sb="6" eb="7">
      <t>タカシ</t>
    </rPh>
    <rPh sb="8" eb="9">
      <t>レン</t>
    </rPh>
    <rPh sb="9" eb="11">
      <t>タイカイ</t>
    </rPh>
    <rPh sb="11" eb="13">
      <t>サンカ</t>
    </rPh>
    <phoneticPr fontId="2"/>
  </si>
  <si>
    <t>県婦連だより発行</t>
    <rPh sb="0" eb="1">
      <t>ケン</t>
    </rPh>
    <rPh sb="1" eb="2">
      <t>フ</t>
    </rPh>
    <rPh sb="2" eb="3">
      <t>レン</t>
    </rPh>
    <rPh sb="6" eb="8">
      <t>ハッコウ</t>
    </rPh>
    <phoneticPr fontId="2"/>
  </si>
  <si>
    <t>徳島県ＰＴＡ会長・指導者研修会</t>
    <rPh sb="0" eb="3">
      <t>トクシマケン</t>
    </rPh>
    <rPh sb="6" eb="8">
      <t>カイチョウ</t>
    </rPh>
    <rPh sb="9" eb="12">
      <t>シドウシャ</t>
    </rPh>
    <rPh sb="12" eb="15">
      <t>ケンシュウカイ</t>
    </rPh>
    <phoneticPr fontId="2"/>
  </si>
  <si>
    <t>婦人問題調査研究発表大会</t>
    <rPh sb="0" eb="2">
      <t>フジン</t>
    </rPh>
    <rPh sb="2" eb="4">
      <t>モンダイ</t>
    </rPh>
    <rPh sb="4" eb="6">
      <t>チョウサ</t>
    </rPh>
    <rPh sb="6" eb="8">
      <t>ケンキュウ</t>
    </rPh>
    <rPh sb="8" eb="10">
      <t>ハッピョウ</t>
    </rPh>
    <rPh sb="10" eb="12">
      <t>タイカイ</t>
    </rPh>
    <phoneticPr fontId="2"/>
  </si>
  <si>
    <t>Ⅵ　社会教育関係団体一覧</t>
    <rPh sb="2" eb="4">
      <t>シャカイ</t>
    </rPh>
    <rPh sb="4" eb="6">
      <t>キョウイク</t>
    </rPh>
    <rPh sb="6" eb="8">
      <t>カンケイ</t>
    </rPh>
    <rPh sb="8" eb="10">
      <t>ダンタイ</t>
    </rPh>
    <rPh sb="10" eb="12">
      <t>イチラン</t>
    </rPh>
    <phoneticPr fontId="2"/>
  </si>
  <si>
    <t>Ⅴ　市町村教育委員会予算状況</t>
    <rPh sb="2" eb="5">
      <t>シチョウソン</t>
    </rPh>
    <rPh sb="5" eb="7">
      <t>キョウイク</t>
    </rPh>
    <rPh sb="7" eb="10">
      <t>イインカイ</t>
    </rPh>
    <rPh sb="10" eb="12">
      <t>ヨサン</t>
    </rPh>
    <rPh sb="12" eb="14">
      <t>ジョウキョウ</t>
    </rPh>
    <phoneticPr fontId="2"/>
  </si>
  <si>
    <t>少年</t>
    <rPh sb="0" eb="2">
      <t>ショウネン</t>
    </rPh>
    <phoneticPr fontId="2"/>
  </si>
  <si>
    <t>市町村名</t>
    <rPh sb="0" eb="3">
      <t>シチョウソン</t>
    </rPh>
    <rPh sb="3" eb="4">
      <t>メイ</t>
    </rPh>
    <phoneticPr fontId="2"/>
  </si>
  <si>
    <t>委員数</t>
    <rPh sb="0" eb="3">
      <t>イインスウ</t>
    </rPh>
    <phoneticPr fontId="2"/>
  </si>
  <si>
    <t>任期</t>
    <rPh sb="0" eb="2">
      <t>ニンキ</t>
    </rPh>
    <phoneticPr fontId="2"/>
  </si>
  <si>
    <t>小松島市</t>
    <rPh sb="0" eb="3">
      <t>コマツシマ</t>
    </rPh>
    <rPh sb="3" eb="4">
      <t>シ</t>
    </rPh>
    <phoneticPr fontId="2"/>
  </si>
  <si>
    <t>吉野川市</t>
    <rPh sb="0" eb="4">
      <t>ヨシノガワシ</t>
    </rPh>
    <phoneticPr fontId="2"/>
  </si>
  <si>
    <t>佐那河内村</t>
    <rPh sb="0" eb="4">
      <t>サナゴウチ</t>
    </rPh>
    <rPh sb="4" eb="5">
      <t>ソン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</si>
  <si>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</si>
  <si>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</si>
  <si>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合計</t>
    <rPh sb="0" eb="2">
      <t>ゴウケイ</t>
    </rPh>
    <phoneticPr fontId="2"/>
  </si>
  <si>
    <t>Ⅰ　市町村社会教育委員設置状況</t>
    <rPh sb="2" eb="5">
      <t>シチョウソン</t>
    </rPh>
    <rPh sb="5" eb="7">
      <t>シャカイ</t>
    </rPh>
    <rPh sb="7" eb="9">
      <t>キョウイク</t>
    </rPh>
    <rPh sb="9" eb="11">
      <t>イイン</t>
    </rPh>
    <rPh sb="11" eb="13">
      <t>セッチ</t>
    </rPh>
    <rPh sb="13" eb="15">
      <t>ジョウキョウ</t>
    </rPh>
    <phoneticPr fontId="2"/>
  </si>
  <si>
    <t>有資格職員数</t>
    <rPh sb="0" eb="3">
      <t>ユウシカク</t>
    </rPh>
    <rPh sb="3" eb="5">
      <t>ショクイン</t>
    </rPh>
    <rPh sb="5" eb="6">
      <t>スウ</t>
    </rPh>
    <phoneticPr fontId="2"/>
  </si>
  <si>
    <t>社会教育関係指導員</t>
    <rPh sb="0" eb="2">
      <t>シャカイ</t>
    </rPh>
    <rPh sb="2" eb="4">
      <t>キョウイク</t>
    </rPh>
    <rPh sb="4" eb="6">
      <t>カンケイ</t>
    </rPh>
    <rPh sb="6" eb="9">
      <t>シドウイン</t>
    </rPh>
    <phoneticPr fontId="2"/>
  </si>
  <si>
    <t>合　　計</t>
    <rPh sb="0" eb="1">
      <t>ゴウ</t>
    </rPh>
    <rPh sb="3" eb="4">
      <t>ケイ</t>
    </rPh>
    <phoneticPr fontId="2"/>
  </si>
  <si>
    <t>他の職員数</t>
    <rPh sb="0" eb="1">
      <t>タ</t>
    </rPh>
    <rPh sb="2" eb="4">
      <t>ショクイン</t>
    </rPh>
    <rPh sb="4" eb="5">
      <t>スウ</t>
    </rPh>
    <phoneticPr fontId="2"/>
  </si>
  <si>
    <t>計</t>
    <rPh sb="0" eb="1">
      <t>ケイ</t>
    </rPh>
    <phoneticPr fontId="2"/>
  </si>
  <si>
    <t>徳 島 市</t>
    <rPh sb="0" eb="1">
      <t>トク</t>
    </rPh>
    <rPh sb="2" eb="3">
      <t>シマ</t>
    </rPh>
    <rPh sb="4" eb="5">
      <t>シ</t>
    </rPh>
    <phoneticPr fontId="2"/>
  </si>
  <si>
    <t>鳴 門 市</t>
    <rPh sb="0" eb="1">
      <t>ナル</t>
    </rPh>
    <rPh sb="2" eb="3">
      <t>モン</t>
    </rPh>
    <rPh sb="4" eb="5">
      <t>シ</t>
    </rPh>
    <phoneticPr fontId="2"/>
  </si>
  <si>
    <t>阿 南 市</t>
    <rPh sb="0" eb="1">
      <t>オク</t>
    </rPh>
    <rPh sb="2" eb="3">
      <t>ミナミ</t>
    </rPh>
    <rPh sb="4" eb="5">
      <t>シ</t>
    </rPh>
    <phoneticPr fontId="2"/>
  </si>
  <si>
    <t>阿 波 市</t>
    <rPh sb="0" eb="1">
      <t>オク</t>
    </rPh>
    <rPh sb="2" eb="3">
      <t>ナミ</t>
    </rPh>
    <rPh sb="4" eb="5">
      <t>シ</t>
    </rPh>
    <phoneticPr fontId="2"/>
  </si>
  <si>
    <t>美  馬  市</t>
    <rPh sb="0" eb="1">
      <t>ビ</t>
    </rPh>
    <rPh sb="3" eb="4">
      <t>ウマ</t>
    </rPh>
    <rPh sb="6" eb="7">
      <t>シ</t>
    </rPh>
    <phoneticPr fontId="2"/>
  </si>
  <si>
    <t>徳  島  市</t>
    <rPh sb="0" eb="1">
      <t>トク</t>
    </rPh>
    <rPh sb="3" eb="4">
      <t>シマ</t>
    </rPh>
    <rPh sb="6" eb="7">
      <t>シ</t>
    </rPh>
    <phoneticPr fontId="2"/>
  </si>
  <si>
    <t>鳴  門  市</t>
    <rPh sb="0" eb="1">
      <t>ナル</t>
    </rPh>
    <rPh sb="3" eb="4">
      <t>モン</t>
    </rPh>
    <rPh sb="6" eb="7">
      <t>シ</t>
    </rPh>
    <phoneticPr fontId="2"/>
  </si>
  <si>
    <t>阿  南  市</t>
    <rPh sb="0" eb="1">
      <t>オク</t>
    </rPh>
    <rPh sb="3" eb="4">
      <t>ミナミ</t>
    </rPh>
    <rPh sb="6" eb="7">
      <t>シ</t>
    </rPh>
    <phoneticPr fontId="2"/>
  </si>
  <si>
    <t>阿  波  市</t>
    <rPh sb="0" eb="1">
      <t>オク</t>
    </rPh>
    <rPh sb="3" eb="4">
      <t>ナミ</t>
    </rPh>
    <rPh sb="6" eb="7">
      <t>シ</t>
    </rPh>
    <phoneticPr fontId="2"/>
  </si>
  <si>
    <t>三  好  市</t>
    <rPh sb="0" eb="1">
      <t>サン</t>
    </rPh>
    <rPh sb="3" eb="4">
      <t>ヨシミ</t>
    </rPh>
    <rPh sb="6" eb="7">
      <t>シ</t>
    </rPh>
    <phoneticPr fontId="2"/>
  </si>
  <si>
    <t>勝  浦  町</t>
    <rPh sb="0" eb="1">
      <t>カチ</t>
    </rPh>
    <rPh sb="3" eb="4">
      <t>ウラ</t>
    </rPh>
    <rPh sb="6" eb="7">
      <t>チョウ</t>
    </rPh>
    <phoneticPr fontId="2"/>
  </si>
  <si>
    <t>上  勝  町</t>
    <rPh sb="0" eb="1">
      <t>ウエ</t>
    </rPh>
    <rPh sb="3" eb="4">
      <t>カツ</t>
    </rPh>
    <rPh sb="6" eb="7">
      <t>チョウ</t>
    </rPh>
    <phoneticPr fontId="2"/>
  </si>
  <si>
    <t>石  井  町</t>
    <rPh sb="0" eb="1">
      <t>イシ</t>
    </rPh>
    <rPh sb="3" eb="4">
      <t>セイ</t>
    </rPh>
    <rPh sb="6" eb="7">
      <t>チョウ</t>
    </rPh>
    <phoneticPr fontId="2"/>
  </si>
  <si>
    <t>神  山  町</t>
    <rPh sb="0" eb="1">
      <t>カミ</t>
    </rPh>
    <rPh sb="3" eb="4">
      <t>ヤマ</t>
    </rPh>
    <rPh sb="6" eb="7">
      <t>チョウ</t>
    </rPh>
    <phoneticPr fontId="2"/>
  </si>
  <si>
    <t>那  賀  町</t>
    <rPh sb="0" eb="1">
      <t>トモ</t>
    </rPh>
    <rPh sb="3" eb="4">
      <t>ガ</t>
    </rPh>
    <rPh sb="6" eb="7">
      <t>マチ</t>
    </rPh>
    <phoneticPr fontId="2"/>
  </si>
  <si>
    <t>牟  岐  町</t>
    <rPh sb="0" eb="1">
      <t>ム</t>
    </rPh>
    <rPh sb="3" eb="4">
      <t>チマタ</t>
    </rPh>
    <rPh sb="6" eb="7">
      <t>マチ</t>
    </rPh>
    <phoneticPr fontId="2"/>
  </si>
  <si>
    <t>美  波  町</t>
    <rPh sb="0" eb="1">
      <t>ビ</t>
    </rPh>
    <rPh sb="3" eb="4">
      <t>ナミ</t>
    </rPh>
    <rPh sb="6" eb="7">
      <t>チョウ</t>
    </rPh>
    <phoneticPr fontId="2"/>
  </si>
  <si>
    <t>海  陽  町</t>
    <rPh sb="0" eb="1">
      <t>ウミ</t>
    </rPh>
    <rPh sb="3" eb="4">
      <t>ヨウ</t>
    </rPh>
    <rPh sb="6" eb="7">
      <t>チョウ</t>
    </rPh>
    <phoneticPr fontId="2"/>
  </si>
  <si>
    <t>松  茂  町</t>
    <rPh sb="0" eb="1">
      <t>マツ</t>
    </rPh>
    <rPh sb="3" eb="4">
      <t>シゲル</t>
    </rPh>
    <rPh sb="6" eb="7">
      <t>チョウ</t>
    </rPh>
    <phoneticPr fontId="2"/>
  </si>
  <si>
    <t>北  島  町</t>
    <rPh sb="0" eb="1">
      <t>キタ</t>
    </rPh>
    <rPh sb="3" eb="4">
      <t>シマ</t>
    </rPh>
    <rPh sb="6" eb="7">
      <t>チョウ</t>
    </rPh>
    <phoneticPr fontId="2"/>
  </si>
  <si>
    <t>藍  住  町</t>
    <rPh sb="0" eb="1">
      <t>アイ</t>
    </rPh>
    <rPh sb="3" eb="4">
      <t>ジュウ</t>
    </rPh>
    <rPh sb="6" eb="7">
      <t>マチ</t>
    </rPh>
    <phoneticPr fontId="2"/>
  </si>
  <si>
    <t>板  野  町</t>
    <rPh sb="0" eb="1">
      <t>イタ</t>
    </rPh>
    <rPh sb="3" eb="4">
      <t>ノ</t>
    </rPh>
    <rPh sb="6" eb="7">
      <t>チョウ</t>
    </rPh>
    <phoneticPr fontId="2"/>
  </si>
  <si>
    <t>上  板  町</t>
    <rPh sb="0" eb="1">
      <t>ウエ</t>
    </rPh>
    <rPh sb="3" eb="4">
      <t>イタ</t>
    </rPh>
    <rPh sb="6" eb="7">
      <t>チョウ</t>
    </rPh>
    <phoneticPr fontId="2"/>
  </si>
  <si>
    <t>美 馬 市</t>
    <rPh sb="0" eb="1">
      <t>ビ</t>
    </rPh>
    <rPh sb="2" eb="3">
      <t>ウマ</t>
    </rPh>
    <rPh sb="4" eb="5">
      <t>シ</t>
    </rPh>
    <phoneticPr fontId="2"/>
  </si>
  <si>
    <t>三 好 市</t>
    <rPh sb="0" eb="1">
      <t>サン</t>
    </rPh>
    <rPh sb="2" eb="3">
      <t>ヨシミ</t>
    </rPh>
    <rPh sb="4" eb="5">
      <t>シ</t>
    </rPh>
    <phoneticPr fontId="2"/>
  </si>
  <si>
    <t>勝 浦 町</t>
    <rPh sb="0" eb="1">
      <t>マサル</t>
    </rPh>
    <rPh sb="2" eb="3">
      <t>ウラ</t>
    </rPh>
    <rPh sb="4" eb="5">
      <t>チョウ</t>
    </rPh>
    <phoneticPr fontId="2"/>
  </si>
  <si>
    <t>上 勝 町</t>
    <rPh sb="0" eb="1">
      <t>ウエ</t>
    </rPh>
    <rPh sb="2" eb="3">
      <t>カツ</t>
    </rPh>
    <rPh sb="4" eb="5">
      <t>チョウ</t>
    </rPh>
    <phoneticPr fontId="2"/>
  </si>
  <si>
    <t>石 井 町</t>
    <rPh sb="0" eb="1">
      <t>イシ</t>
    </rPh>
    <rPh sb="2" eb="3">
      <t>セイ</t>
    </rPh>
    <rPh sb="4" eb="5">
      <t>チョウ</t>
    </rPh>
    <phoneticPr fontId="2"/>
  </si>
  <si>
    <t>神 山 町</t>
    <rPh sb="0" eb="1">
      <t>カミ</t>
    </rPh>
    <rPh sb="2" eb="3">
      <t>ヤマ</t>
    </rPh>
    <rPh sb="4" eb="5">
      <t>チョウ</t>
    </rPh>
    <phoneticPr fontId="2"/>
  </si>
  <si>
    <t>那 賀 町</t>
    <rPh sb="0" eb="1">
      <t>トモ</t>
    </rPh>
    <rPh sb="2" eb="3">
      <t>ガ</t>
    </rPh>
    <rPh sb="4" eb="5">
      <t>マチ</t>
    </rPh>
    <phoneticPr fontId="2"/>
  </si>
  <si>
    <t>牟 岐 町</t>
    <rPh sb="0" eb="1">
      <t>ム</t>
    </rPh>
    <rPh sb="2" eb="3">
      <t>チマタ</t>
    </rPh>
    <rPh sb="4" eb="5">
      <t>マチ</t>
    </rPh>
    <phoneticPr fontId="2"/>
  </si>
  <si>
    <t>美 波 町</t>
    <rPh sb="0" eb="1">
      <t>ビ</t>
    </rPh>
    <rPh sb="2" eb="3">
      <t>ナミ</t>
    </rPh>
    <rPh sb="4" eb="5">
      <t>チョウ</t>
    </rPh>
    <phoneticPr fontId="2"/>
  </si>
  <si>
    <t>海 陽 町</t>
    <rPh sb="0" eb="1">
      <t>ウミ</t>
    </rPh>
    <rPh sb="2" eb="3">
      <t>ヨウ</t>
    </rPh>
    <rPh sb="4" eb="5">
      <t>チョウ</t>
    </rPh>
    <phoneticPr fontId="2"/>
  </si>
  <si>
    <t>松 茂 町</t>
    <rPh sb="0" eb="1">
      <t>マツ</t>
    </rPh>
    <rPh sb="2" eb="3">
      <t>シゲル</t>
    </rPh>
    <rPh sb="4" eb="5">
      <t>チョウ</t>
    </rPh>
    <phoneticPr fontId="2"/>
  </si>
  <si>
    <t>北 島 町</t>
    <rPh sb="0" eb="1">
      <t>キタ</t>
    </rPh>
    <rPh sb="2" eb="3">
      <t>シマ</t>
    </rPh>
    <rPh sb="4" eb="5">
      <t>チョウ</t>
    </rPh>
    <phoneticPr fontId="2"/>
  </si>
  <si>
    <t>藍 住 町</t>
    <rPh sb="0" eb="1">
      <t>アイ</t>
    </rPh>
    <rPh sb="2" eb="3">
      <t>ジュウ</t>
    </rPh>
    <rPh sb="4" eb="5">
      <t>マチ</t>
    </rPh>
    <phoneticPr fontId="2"/>
  </si>
  <si>
    <t>板 野 町</t>
    <rPh sb="0" eb="1">
      <t>イタ</t>
    </rPh>
    <rPh sb="2" eb="3">
      <t>ノ</t>
    </rPh>
    <rPh sb="4" eb="5">
      <t>チョウ</t>
    </rPh>
    <phoneticPr fontId="2"/>
  </si>
  <si>
    <t>上 板 町</t>
    <rPh sb="0" eb="1">
      <t>ウエ</t>
    </rPh>
    <rPh sb="2" eb="3">
      <t>イタ</t>
    </rPh>
    <rPh sb="4" eb="5">
      <t>チョウ</t>
    </rPh>
    <phoneticPr fontId="2"/>
  </si>
  <si>
    <t>Ⅱ　社会教育主事有資格者数</t>
    <rPh sb="2" eb="4">
      <t>シャカイ</t>
    </rPh>
    <rPh sb="4" eb="6">
      <t>キョウイク</t>
    </rPh>
    <rPh sb="6" eb="8">
      <t>シュジ</t>
    </rPh>
    <rPh sb="8" eb="11">
      <t>ユウシカク</t>
    </rPh>
    <rPh sb="11" eb="12">
      <t>シャ</t>
    </rPh>
    <rPh sb="12" eb="13">
      <t>スウ</t>
    </rPh>
    <phoneticPr fontId="2"/>
  </si>
  <si>
    <t>総数</t>
    <rPh sb="0" eb="2">
      <t>ソウスウ</t>
    </rPh>
    <phoneticPr fontId="2"/>
  </si>
  <si>
    <t>補助</t>
    <rPh sb="0" eb="2">
      <t>ホジョ</t>
    </rPh>
    <phoneticPr fontId="2"/>
  </si>
  <si>
    <t>自主</t>
    <rPh sb="0" eb="2">
      <t>ジシュ</t>
    </rPh>
    <phoneticPr fontId="2"/>
  </si>
  <si>
    <t>青少年教育</t>
    <rPh sb="0" eb="3">
      <t>セイショウネン</t>
    </rPh>
    <rPh sb="3" eb="5">
      <t>キョウイク</t>
    </rPh>
    <phoneticPr fontId="2"/>
  </si>
  <si>
    <t>女性教育</t>
    <rPh sb="0" eb="2">
      <t>ジョセイ</t>
    </rPh>
    <rPh sb="2" eb="4">
      <t>キョウイク</t>
    </rPh>
    <phoneticPr fontId="2"/>
  </si>
  <si>
    <t>高齢者教育</t>
    <rPh sb="0" eb="3">
      <t>コウレイシャ</t>
    </rPh>
    <rPh sb="3" eb="5">
      <t>キョウイク</t>
    </rPh>
    <phoneticPr fontId="2"/>
  </si>
  <si>
    <t>成人教育</t>
    <rPh sb="0" eb="2">
      <t>セイジン</t>
    </rPh>
    <rPh sb="2" eb="4">
      <t>キョウイク</t>
    </rPh>
    <phoneticPr fontId="2"/>
  </si>
  <si>
    <t>その他</t>
    <rPh sb="2" eb="3">
      <t>タ</t>
    </rPh>
    <phoneticPr fontId="2"/>
  </si>
  <si>
    <t>（％）</t>
    <phoneticPr fontId="2"/>
  </si>
  <si>
    <t>人文・科学</t>
    <rPh sb="0" eb="2">
      <t>ジンブン</t>
    </rPh>
    <rPh sb="3" eb="5">
      <t>カガク</t>
    </rPh>
    <phoneticPr fontId="2"/>
  </si>
  <si>
    <t>自然科学</t>
    <rPh sb="0" eb="2">
      <t>シゼン</t>
    </rPh>
    <rPh sb="2" eb="4">
      <t>カガク</t>
    </rPh>
    <phoneticPr fontId="2"/>
  </si>
  <si>
    <t>産業・技術</t>
    <rPh sb="0" eb="2">
      <t>サンギョウ</t>
    </rPh>
    <rPh sb="3" eb="5">
      <t>ギジュツ</t>
    </rPh>
    <phoneticPr fontId="2"/>
  </si>
  <si>
    <t>芸術・文化</t>
    <rPh sb="0" eb="2">
      <t>ゲイジュツ</t>
    </rPh>
    <rPh sb="3" eb="5">
      <t>ブンカ</t>
    </rPh>
    <phoneticPr fontId="2"/>
  </si>
  <si>
    <t>体育・スポーツ・レク</t>
    <rPh sb="0" eb="2">
      <t>タイイク</t>
    </rPh>
    <phoneticPr fontId="2"/>
  </si>
  <si>
    <t>③　内容別講座開設数</t>
    <rPh sb="2" eb="4">
      <t>ナイヨウ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</si>
  <si>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家庭生活・趣味</t>
    <rPh sb="0" eb="2">
      <t>カテイ</t>
    </rPh>
    <rPh sb="2" eb="4">
      <t>セイカツ</t>
    </rPh>
    <rPh sb="5" eb="7">
      <t>シュミ</t>
    </rPh>
    <phoneticPr fontId="2"/>
  </si>
  <si>
    <t>市民生活・国際生活</t>
    <rPh sb="0" eb="2">
      <t>シミン</t>
    </rPh>
    <rPh sb="2" eb="4">
      <t>セイカツ</t>
    </rPh>
    <rPh sb="5" eb="7">
      <t>コクサイ</t>
    </rPh>
    <rPh sb="7" eb="9">
      <t>セイカツ</t>
    </rPh>
    <phoneticPr fontId="2"/>
  </si>
  <si>
    <t>人権教育</t>
    <rPh sb="0" eb="2">
      <t>ジンケン</t>
    </rPh>
    <rPh sb="2" eb="4">
      <t>キョウイク</t>
    </rPh>
    <phoneticPr fontId="2"/>
  </si>
  <si>
    <t>家庭教育</t>
    <rPh sb="0" eb="2">
      <t>カテイ</t>
    </rPh>
    <rPh sb="2" eb="4">
      <t>キョウイク</t>
    </rPh>
    <phoneticPr fontId="2"/>
  </si>
  <si>
    <t>体育・スポ・レク</t>
    <rPh sb="0" eb="2">
      <t>タイイク</t>
    </rPh>
    <phoneticPr fontId="2"/>
  </si>
  <si>
    <t>人文・社会一般，哲学・宗教，地理・歴史，経済・法律・財政，
社会問題・労働，民俗・習慣・文化財　etc</t>
    <rPh sb="0" eb="2">
      <t>ジンブン</t>
    </rPh>
    <rPh sb="3" eb="5">
      <t>シャカイ</t>
    </rPh>
    <rPh sb="5" eb="7">
      <t>イッパン</t>
    </rPh>
    <rPh sb="8" eb="10">
      <t>テツガク</t>
    </rPh>
    <rPh sb="11" eb="13">
      <t>シュウキョウ</t>
    </rPh>
    <rPh sb="14" eb="16">
      <t>チリ</t>
    </rPh>
    <rPh sb="17" eb="19">
      <t>レキシ</t>
    </rPh>
    <rPh sb="20" eb="22">
      <t>ケイザイ</t>
    </rPh>
    <rPh sb="23" eb="25">
      <t>ホウリツ</t>
    </rPh>
    <rPh sb="26" eb="28">
      <t>ザイセイ</t>
    </rPh>
    <rPh sb="30" eb="32">
      <t>シャカイ</t>
    </rPh>
    <rPh sb="32" eb="34">
      <t>モンダイ</t>
    </rPh>
    <rPh sb="35" eb="37">
      <t>ロウドウ</t>
    </rPh>
    <rPh sb="38" eb="40">
      <t>ミンゾク</t>
    </rPh>
    <rPh sb="41" eb="43">
      <t>シュウカン</t>
    </rPh>
    <rPh sb="44" eb="46">
      <t>ブンカ</t>
    </rPh>
    <rPh sb="46" eb="47">
      <t>ザイ</t>
    </rPh>
    <phoneticPr fontId="2"/>
  </si>
  <si>
    <t>数学・物理・化学，天文・地学，動物・植物，生物・博物，
医学・薬学　etc</t>
    <rPh sb="0" eb="2">
      <t>スウガク</t>
    </rPh>
    <rPh sb="3" eb="5">
      <t>ブツリ</t>
    </rPh>
    <rPh sb="6" eb="8">
      <t>カガク</t>
    </rPh>
    <rPh sb="9" eb="11">
      <t>テンモン</t>
    </rPh>
    <rPh sb="12" eb="14">
      <t>チガク</t>
    </rPh>
    <rPh sb="15" eb="17">
      <t>ドウブツ</t>
    </rPh>
    <rPh sb="18" eb="20">
      <t>ショクブツ</t>
    </rPh>
    <rPh sb="21" eb="23">
      <t>セイブツ</t>
    </rPh>
    <rPh sb="24" eb="26">
      <t>ハクブツ</t>
    </rPh>
    <rPh sb="28" eb="30">
      <t>イガク</t>
    </rPh>
    <rPh sb="31" eb="33">
      <t>ヤクガク</t>
    </rPh>
    <phoneticPr fontId="2"/>
  </si>
  <si>
    <t>農林・畜産・水産，商業・経営，土木・建築・機械・電気，
交通・観光，通信・コンピュータ　etc</t>
    <rPh sb="0" eb="2">
      <t>ノウリン</t>
    </rPh>
    <rPh sb="3" eb="5">
      <t>チクサン</t>
    </rPh>
    <rPh sb="6" eb="8">
      <t>スイサン</t>
    </rPh>
    <rPh sb="9" eb="11">
      <t>ショウギョウ</t>
    </rPh>
    <rPh sb="12" eb="14">
      <t>ケイエイ</t>
    </rPh>
    <rPh sb="15" eb="17">
      <t>ドボク</t>
    </rPh>
    <rPh sb="18" eb="20">
      <t>ケンチク</t>
    </rPh>
    <rPh sb="21" eb="23">
      <t>キカイ</t>
    </rPh>
    <rPh sb="24" eb="26">
      <t>デンキ</t>
    </rPh>
    <rPh sb="28" eb="30">
      <t>コウツウ</t>
    </rPh>
    <rPh sb="31" eb="33">
      <t>カンコウ</t>
    </rPh>
    <rPh sb="34" eb="36">
      <t>ツウシン</t>
    </rPh>
    <phoneticPr fontId="2"/>
  </si>
  <si>
    <t>美術・工芸，書道，音楽・芸能，舞踊，演劇，画像・映像，
文学・文芸，茶道・華道　etc</t>
    <rPh sb="0" eb="2">
      <t>ビジュツ</t>
    </rPh>
    <rPh sb="3" eb="5">
      <t>コウゲイ</t>
    </rPh>
    <rPh sb="6" eb="8">
      <t>ショドウ</t>
    </rPh>
    <rPh sb="9" eb="11">
      <t>オンガク</t>
    </rPh>
    <rPh sb="12" eb="14">
      <t>ゲイノウ</t>
    </rPh>
    <rPh sb="15" eb="17">
      <t>ブヨウ</t>
    </rPh>
    <rPh sb="18" eb="20">
      <t>エンゲキ</t>
    </rPh>
    <rPh sb="21" eb="23">
      <t>ガゾウ</t>
    </rPh>
    <rPh sb="24" eb="26">
      <t>エイゾウ</t>
    </rPh>
    <rPh sb="28" eb="30">
      <t>ブンガク</t>
    </rPh>
    <rPh sb="31" eb="33">
      <t>ブンゲイ</t>
    </rPh>
    <rPh sb="34" eb="36">
      <t>サドウ</t>
    </rPh>
    <rPh sb="37" eb="39">
      <t>カドウ</t>
    </rPh>
    <phoneticPr fontId="2"/>
  </si>
  <si>
    <t>着付け，料理，手工芸・編物，趣味・娯楽，園芸　etc</t>
    <rPh sb="0" eb="2">
      <t>キツ</t>
    </rPh>
    <rPh sb="4" eb="6">
      <t>リョウリ</t>
    </rPh>
    <rPh sb="7" eb="10">
      <t>シュコウゲイ</t>
    </rPh>
    <rPh sb="11" eb="12">
      <t>ア</t>
    </rPh>
    <rPh sb="12" eb="13">
      <t>モノ</t>
    </rPh>
    <rPh sb="14" eb="16">
      <t>シュミ</t>
    </rPh>
    <rPh sb="17" eb="19">
      <t>ゴラク</t>
    </rPh>
    <rPh sb="20" eb="22">
      <t>エンゲイ</t>
    </rPh>
    <phoneticPr fontId="2"/>
  </si>
  <si>
    <t>補助金</t>
    <rPh sb="0" eb="3">
      <t>ホジョキン</t>
    </rPh>
    <phoneticPr fontId="2"/>
  </si>
  <si>
    <t>一　般</t>
    <rPh sb="0" eb="1">
      <t>イチ</t>
    </rPh>
    <rPh sb="2" eb="3">
      <t>パン</t>
    </rPh>
    <phoneticPr fontId="2"/>
  </si>
  <si>
    <t>（単位：千円）</t>
    <rPh sb="1" eb="3">
      <t>タンイ</t>
    </rPh>
    <rPh sb="4" eb="6">
      <t>センエン</t>
    </rPh>
    <phoneticPr fontId="2"/>
  </si>
  <si>
    <t>（</t>
    <phoneticPr fontId="2"/>
  </si>
  <si>
    <t>）</t>
    <phoneticPr fontId="2"/>
  </si>
  <si>
    <t>Ⅳ　市町村社会教育（生涯学習）事業・講座開設状況</t>
    <rPh sb="2" eb="5">
      <t>シチョウソン</t>
    </rPh>
    <rPh sb="5" eb="7">
      <t>シャカイ</t>
    </rPh>
    <rPh sb="7" eb="9">
      <t>キョウイク</t>
    </rPh>
    <rPh sb="10" eb="12">
      <t>ショウガイ</t>
    </rPh>
    <rPh sb="12" eb="14">
      <t>ガクシュウ</t>
    </rPh>
    <rPh sb="15" eb="17">
      <t>ジギョウ</t>
    </rPh>
    <rPh sb="18" eb="20">
      <t>コウザ</t>
    </rPh>
    <rPh sb="20" eb="22">
      <t>カイセツ</t>
    </rPh>
    <rPh sb="22" eb="24">
      <t>ジョウキョウ</t>
    </rPh>
    <phoneticPr fontId="2"/>
  </si>
  <si>
    <t>体育・スポーツ・レクレーション，体操，陸上競技，球技，
格技，水泳・漕艇，登山・野外活動・体力づくり　etc</t>
    <rPh sb="0" eb="2">
      <t>タイイク</t>
    </rPh>
    <rPh sb="16" eb="18">
      <t>タイソウ</t>
    </rPh>
    <rPh sb="19" eb="21">
      <t>リクジョウ</t>
    </rPh>
    <rPh sb="21" eb="23">
      <t>キョウギ</t>
    </rPh>
    <rPh sb="24" eb="26">
      <t>キュウギ</t>
    </rPh>
    <rPh sb="28" eb="30">
      <t>カクギ</t>
    </rPh>
    <rPh sb="31" eb="33">
      <t>スイエイ</t>
    </rPh>
    <rPh sb="34" eb="36">
      <t>ソウテイ</t>
    </rPh>
    <rPh sb="37" eb="39">
      <t>トザン</t>
    </rPh>
    <rPh sb="40" eb="42">
      <t>ヤガイ</t>
    </rPh>
    <rPh sb="42" eb="44">
      <t>カツドウ</t>
    </rPh>
    <rPh sb="45" eb="47">
      <t>タイリョク</t>
    </rPh>
    <phoneticPr fontId="2"/>
  </si>
  <si>
    <t>・・・・・・・</t>
    <phoneticPr fontId="2"/>
  </si>
  <si>
    <t>・・・・・・・</t>
    <phoneticPr fontId="2"/>
  </si>
  <si>
    <t>領域</t>
    <rPh sb="0" eb="2">
      <t>リョウイキ</t>
    </rPh>
    <phoneticPr fontId="2"/>
  </si>
  <si>
    <t>団体名</t>
    <rPh sb="0" eb="3">
      <t>ダンタイメイ</t>
    </rPh>
    <phoneticPr fontId="2"/>
  </si>
  <si>
    <t>事務局所在地</t>
    <rPh sb="0" eb="3">
      <t>ジムキョク</t>
    </rPh>
    <rPh sb="3" eb="6">
      <t>ショザイチ</t>
    </rPh>
    <phoneticPr fontId="2"/>
  </si>
  <si>
    <t>団体数</t>
    <rPh sb="0" eb="3">
      <t>ダンタイスウ</t>
    </rPh>
    <phoneticPr fontId="2"/>
  </si>
  <si>
    <t>事業内容</t>
    <rPh sb="0" eb="2">
      <t>ジギョウ</t>
    </rPh>
    <rPh sb="2" eb="4">
      <t>ナイヨウ</t>
    </rPh>
    <phoneticPr fontId="2"/>
  </si>
  <si>
    <t>電　　　　　　話</t>
    <rPh sb="0" eb="1">
      <t>デン</t>
    </rPh>
    <rPh sb="7" eb="8">
      <t>ハナシ</t>
    </rPh>
    <phoneticPr fontId="2"/>
  </si>
  <si>
    <t>会員数</t>
    <rPh sb="0" eb="3">
      <t>カイインスウ</t>
    </rPh>
    <phoneticPr fontId="2"/>
  </si>
  <si>
    <t>徳島市万代町１丁目１番地</t>
    <rPh sb="0" eb="3">
      <t>トクシマシ</t>
    </rPh>
    <rPh sb="3" eb="6">
      <t>バンダイチョウ</t>
    </rPh>
    <rPh sb="7" eb="9">
      <t>チョウメ</t>
    </rPh>
    <rPh sb="10" eb="12">
      <t>バンチ</t>
    </rPh>
    <phoneticPr fontId="2"/>
  </si>
  <si>
    <t>徳島県教育委員会</t>
    <rPh sb="0" eb="3">
      <t>トクシマケン</t>
    </rPh>
    <rPh sb="3" eb="5">
      <t>キョウイク</t>
    </rPh>
    <rPh sb="5" eb="8">
      <t>イインカイ</t>
    </rPh>
    <phoneticPr fontId="2"/>
  </si>
  <si>
    <t>県公民館連絡協議会総会</t>
    <rPh sb="0" eb="1">
      <t>ケン</t>
    </rPh>
    <rPh sb="1" eb="4">
      <t>コウミンカン</t>
    </rPh>
    <rPh sb="4" eb="6">
      <t>レンラク</t>
    </rPh>
    <rPh sb="6" eb="9">
      <t>キョウギカイ</t>
    </rPh>
    <rPh sb="9" eb="11">
      <t>ソウカイ</t>
    </rPh>
    <phoneticPr fontId="2"/>
  </si>
  <si>
    <t>徳島県立総合教育センター</t>
    <rPh sb="0" eb="4">
      <t>トクシマケンリツ</t>
    </rPh>
    <rPh sb="4" eb="6">
      <t>ソウゴウ</t>
    </rPh>
    <rPh sb="6" eb="8">
      <t>キョウイク</t>
    </rPh>
    <phoneticPr fontId="2"/>
  </si>
  <si>
    <t>県公民館研究集会</t>
    <rPh sb="0" eb="1">
      <t>ケン</t>
    </rPh>
    <rPh sb="1" eb="4">
      <t>コウミンカン</t>
    </rPh>
    <rPh sb="4" eb="6">
      <t>ケンキュウ</t>
    </rPh>
    <rPh sb="6" eb="8">
      <t>シュウカイ</t>
    </rPh>
    <phoneticPr fontId="2"/>
  </si>
  <si>
    <t>公民館職員現地研修会</t>
    <rPh sb="0" eb="3">
      <t>コウミンカン</t>
    </rPh>
    <rPh sb="3" eb="5">
      <t>ショクイン</t>
    </rPh>
    <rPh sb="5" eb="7">
      <t>ゲンチ</t>
    </rPh>
    <rPh sb="7" eb="10">
      <t>ケンシュウカイ</t>
    </rPh>
    <phoneticPr fontId="2"/>
  </si>
  <si>
    <t>全国公民館研究集会</t>
    <rPh sb="0" eb="2">
      <t>ゼンコク</t>
    </rPh>
    <rPh sb="2" eb="5">
      <t>コウミンカン</t>
    </rPh>
    <rPh sb="5" eb="7">
      <t>ケンキュウ</t>
    </rPh>
    <rPh sb="7" eb="9">
      <t>シュウカイ</t>
    </rPh>
    <phoneticPr fontId="2"/>
  </si>
  <si>
    <t>中国・四国地区公民館研究集会</t>
    <rPh sb="0" eb="2">
      <t>チュウゴク</t>
    </rPh>
    <rPh sb="3" eb="5">
      <t>シコク</t>
    </rPh>
    <rPh sb="5" eb="7">
      <t>チク</t>
    </rPh>
    <rPh sb="7" eb="10">
      <t>コウミンカン</t>
    </rPh>
    <rPh sb="10" eb="12">
      <t>ケンキュウ</t>
    </rPh>
    <rPh sb="12" eb="14">
      <t>シュウカイ</t>
    </rPh>
    <phoneticPr fontId="2"/>
  </si>
  <si>
    <t>優良公民館表彰</t>
  </si>
  <si>
    <t>公民館広報紙コンクール</t>
    <rPh sb="0" eb="3">
      <t>コウミンカン</t>
    </rPh>
    <rPh sb="3" eb="6">
      <t>コウホウシ</t>
    </rPh>
    <phoneticPr fontId="2"/>
  </si>
  <si>
    <t>県青年大会</t>
    <rPh sb="0" eb="1">
      <t>ケン</t>
    </rPh>
    <rPh sb="1" eb="3">
      <t>セイネン</t>
    </rPh>
    <rPh sb="3" eb="5">
      <t>タイカイ</t>
    </rPh>
    <phoneticPr fontId="2"/>
  </si>
  <si>
    <t>全国青年大会派遣</t>
    <rPh sb="0" eb="2">
      <t>ゼンコク</t>
    </rPh>
    <rPh sb="2" eb="4">
      <t>セイネン</t>
    </rPh>
    <rPh sb="4" eb="6">
      <t>タイカイ</t>
    </rPh>
    <rPh sb="6" eb="8">
      <t>ハケン</t>
    </rPh>
    <phoneticPr fontId="2"/>
  </si>
  <si>
    <t>青年問題研究集会</t>
    <rPh sb="0" eb="2">
      <t>セイネン</t>
    </rPh>
    <rPh sb="2" eb="4">
      <t>モンダイ</t>
    </rPh>
    <rPh sb="4" eb="6">
      <t>ケンキュウ</t>
    </rPh>
    <rPh sb="6" eb="8">
      <t>シュウカイ</t>
    </rPh>
    <phoneticPr fontId="2"/>
  </si>
  <si>
    <t>全国青年問題研究集会派遣</t>
    <rPh sb="0" eb="2">
      <t>ゼンコク</t>
    </rPh>
    <rPh sb="2" eb="4">
      <t>セイネン</t>
    </rPh>
    <rPh sb="4" eb="6">
      <t>モンダイ</t>
    </rPh>
    <rPh sb="6" eb="8">
      <t>ケンキュウ</t>
    </rPh>
    <rPh sb="8" eb="10">
      <t>シュウカイ</t>
    </rPh>
    <rPh sb="10" eb="12">
      <t>ハケン</t>
    </rPh>
    <phoneticPr fontId="2"/>
  </si>
  <si>
    <t>機関誌発行</t>
    <rPh sb="0" eb="3">
      <t>キカンシ</t>
    </rPh>
    <rPh sb="3" eb="5">
      <t>ハッコウ</t>
    </rPh>
    <phoneticPr fontId="2"/>
  </si>
  <si>
    <t>諸会議の開催</t>
    <rPh sb="0" eb="1">
      <t>ショ</t>
    </rPh>
    <rPh sb="1" eb="3">
      <t>カイギ</t>
    </rPh>
    <rPh sb="4" eb="6">
      <t>カイサイ</t>
    </rPh>
    <phoneticPr fontId="2"/>
  </si>
  <si>
    <t>指導者研修</t>
    <rPh sb="0" eb="3">
      <t>シドウシャ</t>
    </rPh>
    <rPh sb="3" eb="5">
      <t>ケンシュウ</t>
    </rPh>
    <phoneticPr fontId="2"/>
  </si>
  <si>
    <t>諸会議</t>
    <rPh sb="0" eb="1">
      <t>ショ</t>
    </rPh>
    <rPh sb="1" eb="3">
      <t>カイギ</t>
    </rPh>
    <phoneticPr fontId="2"/>
  </si>
  <si>
    <t>全国大会参加</t>
    <rPh sb="0" eb="2">
      <t>ゼンコク</t>
    </rPh>
    <rPh sb="2" eb="4">
      <t>タイカイ</t>
    </rPh>
    <rPh sb="4" eb="6">
      <t>サンカ</t>
    </rPh>
    <phoneticPr fontId="2"/>
  </si>
  <si>
    <t>奉仕活動</t>
    <rPh sb="0" eb="2">
      <t>ホウシ</t>
    </rPh>
    <rPh sb="2" eb="4">
      <t>カツドウ</t>
    </rPh>
    <phoneticPr fontId="2"/>
  </si>
  <si>
    <t>全国キャンプ派遣</t>
    <rPh sb="0" eb="2">
      <t>ゼンコク</t>
    </rPh>
    <rPh sb="6" eb="8">
      <t>ハケン</t>
    </rPh>
    <phoneticPr fontId="2"/>
  </si>
  <si>
    <t>徳島市中昭和町１丁目２</t>
    <rPh sb="0" eb="3">
      <t>トクシマシ</t>
    </rPh>
    <rPh sb="3" eb="7">
      <t>ナカショウワチョウ</t>
    </rPh>
    <rPh sb="8" eb="10">
      <t>チョウメ</t>
    </rPh>
    <phoneticPr fontId="2"/>
  </si>
  <si>
    <t>徳島県社会福祉協議会内</t>
    <rPh sb="0" eb="3">
      <t>トクシマケン</t>
    </rPh>
    <rPh sb="3" eb="5">
      <t>シャカイ</t>
    </rPh>
    <rPh sb="5" eb="7">
      <t>フクシ</t>
    </rPh>
    <rPh sb="7" eb="10">
      <t>キョウギカイ</t>
    </rPh>
    <rPh sb="10" eb="11">
      <t>ウチ</t>
    </rPh>
    <phoneticPr fontId="2"/>
  </si>
  <si>
    <t>視聴覚教育研究会</t>
    <rPh sb="0" eb="3">
      <t>シチョウカク</t>
    </rPh>
    <rPh sb="3" eb="5">
      <t>キョウイク</t>
    </rPh>
    <rPh sb="5" eb="8">
      <t>ケンキュウカイ</t>
    </rPh>
    <phoneticPr fontId="2"/>
  </si>
  <si>
    <t>視聴覚教育功労者表彰</t>
    <rPh sb="0" eb="3">
      <t>シチョウカク</t>
    </rPh>
    <rPh sb="3" eb="5">
      <t>キョウイク</t>
    </rPh>
    <rPh sb="5" eb="8">
      <t>コウロウシャ</t>
    </rPh>
    <rPh sb="8" eb="10">
      <t>ヒョウショウ</t>
    </rPh>
    <phoneticPr fontId="2"/>
  </si>
  <si>
    <t>板野郡板野町犬伏字東谷1-7</t>
    <rPh sb="0" eb="2">
      <t>イタノ</t>
    </rPh>
    <rPh sb="2" eb="3">
      <t>グン</t>
    </rPh>
    <rPh sb="3" eb="6">
      <t>イタノチョウ</t>
    </rPh>
    <rPh sb="6" eb="8">
      <t>イヌブシ</t>
    </rPh>
    <rPh sb="8" eb="9">
      <t>アザ</t>
    </rPh>
    <rPh sb="9" eb="11">
      <t>ヒガシタニ</t>
    </rPh>
    <phoneticPr fontId="2"/>
  </si>
  <si>
    <t>徳島市北田宮１丁目8-68</t>
    <rPh sb="0" eb="3">
      <t>トクシマシ</t>
    </rPh>
    <rPh sb="3" eb="6">
      <t>キタタミヤ</t>
    </rPh>
    <rPh sb="7" eb="9">
      <t>チョウメ</t>
    </rPh>
    <phoneticPr fontId="2"/>
  </si>
  <si>
    <t>徳島県教育会館内</t>
    <rPh sb="0" eb="3">
      <t>トクシマケン</t>
    </rPh>
    <rPh sb="3" eb="5">
      <t>キョウイク</t>
    </rPh>
    <rPh sb="5" eb="8">
      <t>カイカンナイ</t>
    </rPh>
    <phoneticPr fontId="2"/>
  </si>
  <si>
    <t>成人</t>
    <rPh sb="0" eb="2">
      <t>セイジン</t>
    </rPh>
    <phoneticPr fontId="2"/>
  </si>
  <si>
    <t>総会</t>
    <rPh sb="0" eb="2">
      <t>ソウカイ</t>
    </rPh>
    <phoneticPr fontId="2"/>
  </si>
  <si>
    <t>（</t>
    <phoneticPr fontId="2"/>
  </si>
  <si>
    <t>）</t>
    <phoneticPr fontId="2"/>
  </si>
  <si>
    <t>－</t>
    <phoneticPr fontId="2"/>
  </si>
  <si>
    <t>こども支援事業</t>
    <rPh sb="3" eb="5">
      <t>シエン</t>
    </rPh>
    <rPh sb="5" eb="7">
      <t>ジギョウ</t>
    </rPh>
    <phoneticPr fontId="2"/>
  </si>
  <si>
    <t>市町村社会教育実態調査</t>
    <rPh sb="0" eb="3">
      <t>シチョウソン</t>
    </rPh>
    <rPh sb="3" eb="5">
      <t>シャカイ</t>
    </rPh>
    <rPh sb="5" eb="7">
      <t>キョウイク</t>
    </rPh>
    <rPh sb="7" eb="9">
      <t>ジッタイ</t>
    </rPh>
    <rPh sb="9" eb="11">
      <t>チョウサ</t>
    </rPh>
    <phoneticPr fontId="2"/>
  </si>
  <si>
    <t>目　　　次</t>
    <rPh sb="0" eb="1">
      <t>メ</t>
    </rPh>
    <rPh sb="4" eb="5">
      <t>ツギ</t>
    </rPh>
    <phoneticPr fontId="2"/>
  </si>
  <si>
    <t>　　　　Ⅳ　　市町村社会教育（生涯学習）事業・講座開設状況</t>
    <rPh sb="7" eb="10">
      <t>シチョウソン</t>
    </rPh>
    <rPh sb="10" eb="12">
      <t>シャカイ</t>
    </rPh>
    <rPh sb="12" eb="14">
      <t>キョウイク</t>
    </rPh>
    <rPh sb="15" eb="19">
      <t>ショウガイガクシュウ</t>
    </rPh>
    <rPh sb="20" eb="22">
      <t>ジギョウ</t>
    </rPh>
    <rPh sb="23" eb="25">
      <t>コウザ</t>
    </rPh>
    <rPh sb="25" eb="27">
      <t>カイセツ</t>
    </rPh>
    <rPh sb="27" eb="29">
      <t>ジョウキョウ</t>
    </rPh>
    <phoneticPr fontId="2"/>
  </si>
  <si>
    <t>徳島市徳島町城内２番地１</t>
    <rPh sb="0" eb="3">
      <t>トクシマシ</t>
    </rPh>
    <rPh sb="3" eb="6">
      <t>トクシマチョウ</t>
    </rPh>
    <rPh sb="6" eb="8">
      <t>ジョウナイ</t>
    </rPh>
    <rPh sb="9" eb="11">
      <t>バンチ</t>
    </rPh>
    <phoneticPr fontId="2"/>
  </si>
  <si>
    <t>とくぎんトモニプラザ内</t>
    <rPh sb="10" eb="11">
      <t>ナイ</t>
    </rPh>
    <phoneticPr fontId="2"/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</si>
  <si>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</si>
  <si>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</si>
  <si>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</si>
  <si>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</si>
  <si>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</si>
  <si>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</si>
  <si>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</si>
  <si>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</si>
  <si>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</si>
  <si>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</si>
  <si>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</si>
  <si>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</si>
  <si>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</si>
  <si>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</si>
  <si>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</si>
  <si>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徳島市中昭和町１丁目２番地</t>
    <rPh sb="0" eb="3">
      <t>トクシマシ</t>
    </rPh>
    <rPh sb="3" eb="7">
      <t>ナカショウワチョウ</t>
    </rPh>
    <rPh sb="8" eb="10">
      <t>チョウメ</t>
    </rPh>
    <rPh sb="11" eb="13">
      <t>バンチ</t>
    </rPh>
    <phoneticPr fontId="2"/>
  </si>
  <si>
    <t>敬老県民のつどい運営事業</t>
    <rPh sb="0" eb="2">
      <t>ケイロウ</t>
    </rPh>
    <rPh sb="2" eb="4">
      <t>ケンミン</t>
    </rPh>
    <rPh sb="8" eb="10">
      <t>ウンエイ</t>
    </rPh>
    <rPh sb="10" eb="12">
      <t>ジギョウ</t>
    </rPh>
    <phoneticPr fontId="2"/>
  </si>
  <si>
    <t>高齢者交通安全対策事業</t>
    <rPh sb="0" eb="3">
      <t>コウレイシャ</t>
    </rPh>
    <rPh sb="3" eb="5">
      <t>コウツウ</t>
    </rPh>
    <rPh sb="5" eb="7">
      <t>アンゼン</t>
    </rPh>
    <rPh sb="7" eb="9">
      <t>タイサク</t>
    </rPh>
    <rPh sb="9" eb="11">
      <t>ジギョウ</t>
    </rPh>
    <phoneticPr fontId="2"/>
  </si>
  <si>
    <t>広報・情報提供・普及啓発事業</t>
    <rPh sb="0" eb="2">
      <t>コウホウ</t>
    </rPh>
    <rPh sb="3" eb="5">
      <t>ジョウホウ</t>
    </rPh>
    <rPh sb="5" eb="7">
      <t>テイキョウ</t>
    </rPh>
    <rPh sb="8" eb="10">
      <t>フキュウ</t>
    </rPh>
    <rPh sb="10" eb="12">
      <t>ケイハツ</t>
    </rPh>
    <rPh sb="12" eb="14">
      <t>ジギョウ</t>
    </rPh>
    <phoneticPr fontId="2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</si>
  <si>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2"/>
  </si>
  <si>
    <t>高齢者健康増進事業</t>
    <rPh sb="0" eb="3">
      <t>コウレイシャ</t>
    </rPh>
    <rPh sb="3" eb="5">
      <t>ケンコウ</t>
    </rPh>
    <rPh sb="5" eb="7">
      <t>ゾウシン</t>
    </rPh>
    <rPh sb="7" eb="9">
      <t>ジギョウ</t>
    </rPh>
    <phoneticPr fontId="2"/>
  </si>
  <si>
    <t>老人クラブ活動推進事業</t>
    <rPh sb="0" eb="2">
      <t>ロウジン</t>
    </rPh>
    <rPh sb="5" eb="7">
      <t>カツドウ</t>
    </rPh>
    <rPh sb="7" eb="9">
      <t>スイシン</t>
    </rPh>
    <rPh sb="9" eb="11">
      <t>ジギョウ</t>
    </rPh>
    <phoneticPr fontId="2"/>
  </si>
  <si>
    <t>④　内容別受講者数</t>
    <rPh sb="2" eb="4">
      <t>ナイヨウ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</si>
  <si>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②　対象別受講者数</t>
    <rPh sb="2" eb="4">
      <t>タイショウ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</si>
  <si>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①　対象別講座開設数</t>
    <rPh sb="2" eb="4">
      <t>タイショウ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</si>
  <si>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徳島市南末広町５番8-8号</t>
    <rPh sb="0" eb="3">
      <t>トクシマシ</t>
    </rPh>
    <rPh sb="3" eb="7">
      <t>ミナミスエヒロチョウ</t>
    </rPh>
    <rPh sb="8" eb="9">
      <t>バン</t>
    </rPh>
    <rPh sb="12" eb="13">
      <t>ゴウ</t>
    </rPh>
    <phoneticPr fontId="4"/>
  </si>
  <si>
    <t>徳島経済産業会館２Ｆ</t>
    <rPh sb="0" eb="2">
      <t>トクシマ</t>
    </rPh>
    <rPh sb="2" eb="4">
      <t>ケイザイ</t>
    </rPh>
    <rPh sb="4" eb="6">
      <t>サンギョウ</t>
    </rPh>
    <rPh sb="6" eb="8">
      <t>カイカン</t>
    </rPh>
    <phoneticPr fontId="4"/>
  </si>
  <si>
    <t>総会及び研修会</t>
    <rPh sb="0" eb="2">
      <t>ソウカイ</t>
    </rPh>
    <rPh sb="2" eb="3">
      <t>オヨ</t>
    </rPh>
    <rPh sb="4" eb="7">
      <t>ケンシュウカイ</t>
    </rPh>
    <phoneticPr fontId="2"/>
  </si>
  <si>
    <t>定期総会</t>
    <rPh sb="0" eb="2">
      <t>テイキ</t>
    </rPh>
    <rPh sb="2" eb="4">
      <t>ソウカイ</t>
    </rPh>
    <phoneticPr fontId="2"/>
  </si>
  <si>
    <t>広報紙コンクール</t>
    <rPh sb="0" eb="3">
      <t>コウホウシ</t>
    </rPh>
    <phoneticPr fontId="2"/>
  </si>
  <si>
    <t>複十字シール活動</t>
    <rPh sb="0" eb="3">
      <t>フクジュウジ</t>
    </rPh>
    <rPh sb="6" eb="8">
      <t>カツドウ</t>
    </rPh>
    <phoneticPr fontId="2"/>
  </si>
  <si>
    <t>社会教育
前年度
当初予算</t>
    <rPh sb="5" eb="6">
      <t>ゼン</t>
    </rPh>
    <rPh sb="6" eb="8">
      <t>ネンド</t>
    </rPh>
    <rPh sb="9" eb="11">
      <t>トウショ</t>
    </rPh>
    <rPh sb="11" eb="13">
      <t>ヨサン</t>
    </rPh>
    <phoneticPr fontId="2"/>
  </si>
  <si>
    <t>社会教育
予算
差引増減</t>
    <rPh sb="5" eb="7">
      <t>ヨサン</t>
    </rPh>
    <rPh sb="8" eb="9">
      <t>サ</t>
    </rPh>
    <rPh sb="9" eb="10">
      <t>ヒ</t>
    </rPh>
    <rPh sb="10" eb="12">
      <t>ゾウゲン</t>
    </rPh>
    <phoneticPr fontId="2"/>
  </si>
  <si>
    <t>社会教育予算の財源内訳</t>
    <rPh sb="4" eb="6">
      <t>ヨサン</t>
    </rPh>
    <rPh sb="7" eb="9">
      <t>ザイゲン</t>
    </rPh>
    <rPh sb="9" eb="11">
      <t>ウチワケ</t>
    </rPh>
    <phoneticPr fontId="2"/>
  </si>
  <si>
    <t>教育委員会予算に占める社会教育予算(※１）</t>
    <rPh sb="0" eb="2">
      <t>キョウイク</t>
    </rPh>
    <rPh sb="2" eb="5">
      <t>イインカイ</t>
    </rPh>
    <rPh sb="5" eb="7">
      <t>ヨサン</t>
    </rPh>
    <rPh sb="8" eb="9">
      <t>シ</t>
    </rPh>
    <rPh sb="15" eb="17">
      <t>ヨサン</t>
    </rPh>
    <phoneticPr fontId="2"/>
  </si>
  <si>
    <t>社会教育
前年度
最終予算</t>
    <rPh sb="5" eb="6">
      <t>ゼン</t>
    </rPh>
    <rPh sb="6" eb="8">
      <t>ネンド</t>
    </rPh>
    <rPh sb="9" eb="11">
      <t>サイシュウ</t>
    </rPh>
    <rPh sb="11" eb="13">
      <t>ヨサン</t>
    </rPh>
    <phoneticPr fontId="2"/>
  </si>
  <si>
    <t>24団体</t>
    <rPh sb="2" eb="4">
      <t>ダンタイ</t>
    </rPh>
    <phoneticPr fontId="2"/>
  </si>
  <si>
    <t>徳島県社会教育委員</t>
    <rPh sb="0" eb="1">
      <t>トク</t>
    </rPh>
    <rPh sb="1" eb="2">
      <t>シマ</t>
    </rPh>
    <rPh sb="2" eb="3">
      <t>ケン</t>
    </rPh>
    <phoneticPr fontId="2"/>
  </si>
  <si>
    <t>徳島県公民館連絡協議会</t>
    <rPh sb="0" eb="1">
      <t>トク</t>
    </rPh>
    <rPh sb="1" eb="2">
      <t>シマ</t>
    </rPh>
    <rPh sb="2" eb="3">
      <t>ケン</t>
    </rPh>
    <phoneticPr fontId="2"/>
  </si>
  <si>
    <t>徳島県青年教育推進協議会</t>
    <rPh sb="0" eb="1">
      <t>トク</t>
    </rPh>
    <rPh sb="1" eb="2">
      <t>シマ</t>
    </rPh>
    <rPh sb="2" eb="3">
      <t>ケン</t>
    </rPh>
    <rPh sb="3" eb="5">
      <t>セイネン</t>
    </rPh>
    <rPh sb="5" eb="7">
      <t>キョウイク</t>
    </rPh>
    <rPh sb="7" eb="9">
      <t>スイシン</t>
    </rPh>
    <rPh sb="9" eb="12">
      <t>キョウギカイ</t>
    </rPh>
    <phoneticPr fontId="2"/>
  </si>
  <si>
    <t>一般社団法人徳島青年会議所</t>
    <rPh sb="0" eb="2">
      <t>イッパン</t>
    </rPh>
    <rPh sb="2" eb="3">
      <t>シャ</t>
    </rPh>
    <rPh sb="3" eb="4">
      <t>ダン</t>
    </rPh>
    <rPh sb="4" eb="5">
      <t>ホウ</t>
    </rPh>
    <rPh sb="5" eb="6">
      <t>ヒト</t>
    </rPh>
    <rPh sb="6" eb="8">
      <t>トクシマ</t>
    </rPh>
    <rPh sb="8" eb="10">
      <t>セイネン</t>
    </rPh>
    <rPh sb="10" eb="13">
      <t>カイギショ</t>
    </rPh>
    <phoneticPr fontId="2"/>
  </si>
  <si>
    <t>徳島県青年連合会</t>
    <rPh sb="0" eb="3">
      <t>トクシマケン</t>
    </rPh>
    <rPh sb="3" eb="5">
      <t>セイネン</t>
    </rPh>
    <rPh sb="5" eb="8">
      <t>レンゴウカイ</t>
    </rPh>
    <phoneticPr fontId="2"/>
  </si>
  <si>
    <t>日本ボーイスカウト徳島連盟</t>
    <rPh sb="0" eb="1">
      <t>ヒ</t>
    </rPh>
    <rPh sb="1" eb="2">
      <t>ホン</t>
    </rPh>
    <phoneticPr fontId="2"/>
  </si>
  <si>
    <t>徳島県子ども会連合会</t>
    <rPh sb="0" eb="1">
      <t>トク</t>
    </rPh>
    <rPh sb="1" eb="2">
      <t>シマ</t>
    </rPh>
    <rPh sb="2" eb="3">
      <t>ケン</t>
    </rPh>
    <rPh sb="7" eb="10">
      <t>レンゴウカイ</t>
    </rPh>
    <phoneticPr fontId="2"/>
  </si>
  <si>
    <t>徳島県視聴覚教育連盟</t>
    <rPh sb="0" eb="1">
      <t>トク</t>
    </rPh>
    <rPh sb="1" eb="2">
      <t>シマ</t>
    </rPh>
    <rPh sb="2" eb="3">
      <t>ケン</t>
    </rPh>
    <rPh sb="3" eb="6">
      <t>シチョウカク</t>
    </rPh>
    <rPh sb="6" eb="8">
      <t>キョウイク</t>
    </rPh>
    <rPh sb="8" eb="10">
      <t>レンメイ</t>
    </rPh>
    <phoneticPr fontId="2"/>
  </si>
  <si>
    <t>徳島県PTA連合会</t>
    <rPh sb="0" eb="3">
      <t>トクシマケン</t>
    </rPh>
    <rPh sb="6" eb="9">
      <t>レンゴウカイ</t>
    </rPh>
    <phoneticPr fontId="2"/>
  </si>
  <si>
    <t>連絡協議会</t>
    <phoneticPr fontId="2"/>
  </si>
  <si>
    <t>ガールスカウト徳島県連盟</t>
    <phoneticPr fontId="2"/>
  </si>
  <si>
    <t>全国大会参加</t>
    <phoneticPr fontId="2"/>
  </si>
  <si>
    <t>徳島県ＰＴＡ会長・指導者研修会</t>
    <phoneticPr fontId="2"/>
  </si>
  <si>
    <t>全国大会参加</t>
    <phoneticPr fontId="2"/>
  </si>
  <si>
    <t>徳島県ＰＴＡ会長・指導者研修会</t>
    <phoneticPr fontId="2"/>
  </si>
  <si>
    <t>市長を囲む会</t>
    <phoneticPr fontId="2"/>
  </si>
  <si>
    <t>徳島県高等学校PTA連合会</t>
    <rPh sb="0" eb="3">
      <t>トクシマケン</t>
    </rPh>
    <rPh sb="3" eb="5">
      <t>コウトウ</t>
    </rPh>
    <rPh sb="5" eb="7">
      <t>ガッコウ</t>
    </rPh>
    <rPh sb="10" eb="13">
      <t>レンゴウカイ</t>
    </rPh>
    <phoneticPr fontId="2"/>
  </si>
  <si>
    <t>徳島県総合福祉センター内</t>
    <rPh sb="0" eb="3">
      <t>トクシマケン</t>
    </rPh>
    <rPh sb="3" eb="5">
      <t>ソウゴウ</t>
    </rPh>
    <rPh sb="5" eb="7">
      <t>フクシ</t>
    </rPh>
    <rPh sb="11" eb="12">
      <t>ナイ</t>
    </rPh>
    <phoneticPr fontId="2"/>
  </si>
  <si>
    <t>阿南市見能林町寺ノ前9-1</t>
    <phoneticPr fontId="2"/>
  </si>
  <si>
    <t>社会教育全般</t>
    <rPh sb="0" eb="2">
      <t>シャカイ</t>
    </rPh>
    <rPh sb="2" eb="4">
      <t>キョウイク</t>
    </rPh>
    <rPh sb="4" eb="6">
      <t>ゼンパン</t>
    </rPh>
    <phoneticPr fontId="2"/>
  </si>
  <si>
    <t>PTA</t>
    <phoneticPr fontId="2"/>
  </si>
  <si>
    <t>青少年</t>
    <rPh sb="0" eb="1">
      <t>セイ</t>
    </rPh>
    <rPh sb="1" eb="2">
      <t>ショウ</t>
    </rPh>
    <rPh sb="2" eb="3">
      <t>トシ</t>
    </rPh>
    <phoneticPr fontId="2"/>
  </si>
  <si>
    <t>徳島市･名東郡ＰＴＡ連合会</t>
    <rPh sb="0" eb="3">
      <t>トクシマシ</t>
    </rPh>
    <rPh sb="4" eb="7">
      <t>ミョウドウグン</t>
    </rPh>
    <phoneticPr fontId="2"/>
  </si>
  <si>
    <t>文化講演会</t>
  </si>
  <si>
    <t>戦争体験を語り継ぐ会</t>
    <rPh sb="0" eb="2">
      <t>センソウ</t>
    </rPh>
    <rPh sb="2" eb="4">
      <t>タイケン</t>
    </rPh>
    <rPh sb="5" eb="6">
      <t>カタ</t>
    </rPh>
    <rPh sb="7" eb="8">
      <t>ツ</t>
    </rPh>
    <rPh sb="9" eb="10">
      <t>カイ</t>
    </rPh>
    <phoneticPr fontId="2"/>
  </si>
  <si>
    <t>総会・理事会</t>
    <rPh sb="0" eb="2">
      <t>ソウカイ</t>
    </rPh>
    <rPh sb="3" eb="6">
      <t>リジカイ</t>
    </rPh>
    <phoneticPr fontId="2"/>
  </si>
  <si>
    <t>町おこし・村おこし，ボランティア，健康・環境，語学，
国際理解・国際協力，防災学習　etc</t>
    <rPh sb="0" eb="1">
      <t>マチ</t>
    </rPh>
    <rPh sb="5" eb="6">
      <t>ムラ</t>
    </rPh>
    <rPh sb="17" eb="19">
      <t>ケンコウ</t>
    </rPh>
    <rPh sb="20" eb="22">
      <t>カンキョウ</t>
    </rPh>
    <rPh sb="23" eb="25">
      <t>ゴガク</t>
    </rPh>
    <rPh sb="27" eb="29">
      <t>コクサイ</t>
    </rPh>
    <rPh sb="29" eb="31">
      <t>リカイ</t>
    </rPh>
    <rPh sb="32" eb="34">
      <t>コクサイ</t>
    </rPh>
    <rPh sb="34" eb="36">
      <t>キョウリョク</t>
    </rPh>
    <rPh sb="37" eb="39">
      <t>ボウサイ</t>
    </rPh>
    <rPh sb="39" eb="41">
      <t>ガクシュウ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</si>
  <si>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</si>
  <si>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徳島県婦人団体連合会</t>
    <phoneticPr fontId="2"/>
  </si>
  <si>
    <t>23団体</t>
    <rPh sb="2" eb="4">
      <t>ダンタイ</t>
    </rPh>
    <phoneticPr fontId="14"/>
  </si>
  <si>
    <t>女性支援事業</t>
    <rPh sb="0" eb="2">
      <t>ジョセイ</t>
    </rPh>
    <rPh sb="2" eb="4">
      <t>シエン</t>
    </rPh>
    <rPh sb="4" eb="6">
      <t>ジギョウ</t>
    </rPh>
    <phoneticPr fontId="2"/>
  </si>
  <si>
    <t>　  　　　   　  ②対象別受講者数 ・・・・・・・・・・・・・・・・・・・・・・・・・・・・　</t>
    <rPh sb="13" eb="16">
      <t>タイショウベツ</t>
    </rPh>
    <rPh sb="16" eb="18">
      <t>ジュコウ</t>
    </rPh>
    <rPh sb="18" eb="19">
      <t>シャ</t>
    </rPh>
    <rPh sb="19" eb="20">
      <t>スウ</t>
    </rPh>
    <phoneticPr fontId="2"/>
  </si>
  <si>
    <t xml:space="preserve"> 　　　　      　③内容別講座開設数 ・・・・・・・・・・・・・・・・・・・・・・・・・・ 　　</t>
    <rPh sb="13" eb="16">
      <t>ナイヨウベツ</t>
    </rPh>
    <rPh sb="16" eb="18">
      <t>コウザ</t>
    </rPh>
    <rPh sb="18" eb="20">
      <t>カイセツ</t>
    </rPh>
    <rPh sb="20" eb="21">
      <t>スウ</t>
    </rPh>
    <phoneticPr fontId="2"/>
  </si>
  <si>
    <t>　　　　       　④内容別受講者数 ・・・・・・・・・・・・・・・・・・・・・・・・・・・・ 　　</t>
    <rPh sb="13" eb="16">
      <t>ナイヨウベツ</t>
    </rPh>
    <rPh sb="16" eb="19">
      <t>ジュコウシャ</t>
    </rPh>
    <rPh sb="19" eb="20">
      <t>スウ</t>
    </rPh>
    <phoneticPr fontId="2"/>
  </si>
  <si>
    <t xml:space="preserve">　　　  Ⅴ　　市町村教育委員会予算状況 ・・・・・・・・・・・・・・・・・・・・・    </t>
    <rPh sb="8" eb="11">
      <t>シチョウソン</t>
    </rPh>
    <rPh sb="11" eb="13">
      <t>キョウイク</t>
    </rPh>
    <rPh sb="13" eb="16">
      <t>イインカイ</t>
    </rPh>
    <rPh sb="16" eb="18">
      <t>ヨサン</t>
    </rPh>
    <rPh sb="18" eb="20">
      <t>ジョウキョウ</t>
    </rPh>
    <phoneticPr fontId="2"/>
  </si>
  <si>
    <t xml:space="preserve">　　　  Ⅵ　　社会教育関係団体一覧　・・・・・・・・・・・・・・・・・・・・・・・・    </t>
    <rPh sb="8" eb="10">
      <t>シャカイ</t>
    </rPh>
    <rPh sb="10" eb="12">
      <t>キョウイク</t>
    </rPh>
    <rPh sb="12" eb="14">
      <t>カンケイ</t>
    </rPh>
    <rPh sb="14" eb="16">
      <t>ダンタイ</t>
    </rPh>
    <rPh sb="16" eb="18">
      <t>イチラン</t>
    </rPh>
    <phoneticPr fontId="2"/>
  </si>
  <si>
    <t xml:space="preserve">　　　　Ⅰ　　市町村社会教育委員設置状況　・・・・・・・・・・・・・・・・・・・　 </t>
    <rPh sb="7" eb="10">
      <t>シチョウソン</t>
    </rPh>
    <rPh sb="10" eb="12">
      <t>シャカイ</t>
    </rPh>
    <rPh sb="12" eb="14">
      <t>キョウイク</t>
    </rPh>
    <rPh sb="14" eb="16">
      <t>イイン</t>
    </rPh>
    <rPh sb="16" eb="18">
      <t>セッチ</t>
    </rPh>
    <rPh sb="18" eb="20">
      <t>ジョウキョウ</t>
    </rPh>
    <phoneticPr fontId="2"/>
  </si>
  <si>
    <t>　　　　Ⅱ　　社会教育主事有資格者数　・・・・・・・・・・・・・・・・・・・・・・・  　　</t>
    <rPh sb="7" eb="9">
      <t>シャカイ</t>
    </rPh>
    <rPh sb="9" eb="11">
      <t>キョウイク</t>
    </rPh>
    <rPh sb="11" eb="13">
      <t>シュジ</t>
    </rPh>
    <rPh sb="13" eb="14">
      <t>ユウ</t>
    </rPh>
    <rPh sb="14" eb="17">
      <t>シカクシャ</t>
    </rPh>
    <rPh sb="17" eb="18">
      <t>スウ</t>
    </rPh>
    <phoneticPr fontId="2"/>
  </si>
  <si>
    <t xml:space="preserve">　　　　Ⅲ　　市町村立図書館設置状況　・・・・・・・・・・・・・・・・・・・・・・・　 </t>
    <rPh sb="7" eb="10">
      <t>シチョウソン</t>
    </rPh>
    <rPh sb="10" eb="11">
      <t>リツ</t>
    </rPh>
    <rPh sb="11" eb="14">
      <t>トショカン</t>
    </rPh>
    <rPh sb="14" eb="16">
      <t>セッチ</t>
    </rPh>
    <rPh sb="16" eb="18">
      <t>ジョウキョウ</t>
    </rPh>
    <phoneticPr fontId="2"/>
  </si>
  <si>
    <t xml:space="preserve">      　</t>
    <phoneticPr fontId="2"/>
  </si>
  <si>
    <t>注) 社会教育関係指導員とは,社会教育指導員，スポーツ推進委員及び社会教育関係の指導員　　　</t>
    <rPh sb="0" eb="1">
      <t>チュウ</t>
    </rPh>
    <rPh sb="3" eb="5">
      <t>シャカイ</t>
    </rPh>
    <rPh sb="5" eb="7">
      <t>キョウイク</t>
    </rPh>
    <rPh sb="7" eb="9">
      <t>カンケイ</t>
    </rPh>
    <rPh sb="9" eb="12">
      <t>シドウイン</t>
    </rPh>
    <rPh sb="15" eb="17">
      <t>シャカイ</t>
    </rPh>
    <rPh sb="17" eb="19">
      <t>キョウイク</t>
    </rPh>
    <rPh sb="19" eb="22">
      <t>シドウイン</t>
    </rPh>
    <rPh sb="27" eb="29">
      <t>スイシン</t>
    </rPh>
    <rPh sb="29" eb="31">
      <t>イイン</t>
    </rPh>
    <rPh sb="31" eb="32">
      <t>オヨ</t>
    </rPh>
    <rPh sb="33" eb="35">
      <t>シャカイ</t>
    </rPh>
    <rPh sb="35" eb="37">
      <t>キョウイク</t>
    </rPh>
    <rPh sb="37" eb="39">
      <t>カンケイ</t>
    </rPh>
    <rPh sb="40" eb="43">
      <t>シドウイン</t>
    </rPh>
    <phoneticPr fontId="2"/>
  </si>
  <si>
    <t>注）
「自主」とは市町村単独で主催または共催する事業・講座とする。</t>
    <rPh sb="0" eb="1">
      <t>チュウ</t>
    </rPh>
    <rPh sb="4" eb="6">
      <t>ジシュ</t>
    </rPh>
    <rPh sb="9" eb="12">
      <t>シチョウソン</t>
    </rPh>
    <rPh sb="12" eb="14">
      <t>タンドク</t>
    </rPh>
    <rPh sb="15" eb="17">
      <t>シュサイ</t>
    </rPh>
    <rPh sb="20" eb="22">
      <t>キョウサイ</t>
    </rPh>
    <rPh sb="24" eb="26">
      <t>ジギョウ</t>
    </rPh>
    <rPh sb="27" eb="29">
      <t>コウザ</t>
    </rPh>
    <phoneticPr fontId="2"/>
  </si>
  <si>
    <t>「補助」とは国庫補助・委託又は県費補助・委託とし，</t>
    <phoneticPr fontId="2"/>
  </si>
  <si>
    <t>「自主」とは市町村単独で主催又は共催する事業・講座とする。</t>
    <rPh sb="14" eb="15">
      <t>マタ</t>
    </rPh>
    <phoneticPr fontId="2"/>
  </si>
  <si>
    <t>注） 内容別分類の詳細は，次のとおりである。</t>
    <rPh sb="0" eb="1">
      <t>チュウ</t>
    </rPh>
    <rPh sb="3" eb="5">
      <t>ナイヨウ</t>
    </rPh>
    <rPh sb="5" eb="6">
      <t>ベツ</t>
    </rPh>
    <rPh sb="6" eb="8">
      <t>ブンルイ</t>
    </rPh>
    <rPh sb="9" eb="11">
      <t>ショウサイ</t>
    </rPh>
    <rPh sb="13" eb="14">
      <t>ツギ</t>
    </rPh>
    <phoneticPr fontId="2"/>
  </si>
  <si>
    <t>電話：088-621-3146</t>
  </si>
  <si>
    <t>電話：0884-23-3523</t>
  </si>
  <si>
    <t>電話：088-678-7775</t>
  </si>
  <si>
    <t>電話：088-622-9639</t>
    <phoneticPr fontId="2"/>
  </si>
  <si>
    <t>電話：088-625-0021</t>
    <phoneticPr fontId="2"/>
  </si>
  <si>
    <t>電話：088-633-1105</t>
    <phoneticPr fontId="2"/>
  </si>
  <si>
    <t>電話： 088-625-6166</t>
    <phoneticPr fontId="2"/>
  </si>
  <si>
    <t>電話：088-625-6166</t>
    <phoneticPr fontId="2"/>
  </si>
  <si>
    <t>並びに公民館職員研修会</t>
    <phoneticPr fontId="2"/>
  </si>
  <si>
    <t>理事会</t>
    <rPh sb="0" eb="3">
      <t>リジカイ</t>
    </rPh>
    <phoneticPr fontId="2"/>
  </si>
  <si>
    <t>電話：088-621-3146</t>
    <phoneticPr fontId="2"/>
  </si>
  <si>
    <t>県連盟事業</t>
    <phoneticPr fontId="2"/>
  </si>
  <si>
    <t>連盟Ｅメール：tokugirl1984@gmail.com</t>
    <rPh sb="0" eb="2">
      <t>レンメイ</t>
    </rPh>
    <phoneticPr fontId="2"/>
  </si>
  <si>
    <t>県連盟キャンプ</t>
    <rPh sb="0" eb="1">
      <t>ケン</t>
    </rPh>
    <rPh sb="1" eb="3">
      <t>レンメイ</t>
    </rPh>
    <phoneticPr fontId="2"/>
  </si>
  <si>
    <t>ふれあい体験集会</t>
    <rPh sb="4" eb="6">
      <t>タイケン</t>
    </rPh>
    <rPh sb="6" eb="8">
      <t>シュウカイ</t>
    </rPh>
    <phoneticPr fontId="2"/>
  </si>
  <si>
    <t>Stop the violence事業</t>
    <rPh sb="17" eb="19">
      <t>ジギョウ</t>
    </rPh>
    <phoneticPr fontId="2"/>
  </si>
  <si>
    <t>理事会・団委員長会</t>
    <rPh sb="0" eb="3">
      <t>リジカイ</t>
    </rPh>
    <rPh sb="4" eb="5">
      <t>ダン</t>
    </rPh>
    <rPh sb="5" eb="8">
      <t>イインチョウ</t>
    </rPh>
    <rPh sb="8" eb="9">
      <t>カイ</t>
    </rPh>
    <phoneticPr fontId="2"/>
  </si>
  <si>
    <t>電話：080-6284-6959</t>
    <phoneticPr fontId="2"/>
  </si>
  <si>
    <t>徳島県内子ども会活動助成事業</t>
    <rPh sb="0" eb="3">
      <t>トクシマケン</t>
    </rPh>
    <rPh sb="3" eb="4">
      <t>ナイ</t>
    </rPh>
    <rPh sb="4" eb="5">
      <t>コ</t>
    </rPh>
    <rPh sb="7" eb="8">
      <t>カイ</t>
    </rPh>
    <rPh sb="8" eb="10">
      <t>カツドウ</t>
    </rPh>
    <rPh sb="10" eb="12">
      <t>ジョセイ</t>
    </rPh>
    <rPh sb="12" eb="14">
      <t>ジギョウ</t>
    </rPh>
    <phoneticPr fontId="2"/>
  </si>
  <si>
    <t>青年団体指導者研修</t>
  </si>
  <si>
    <t>指導者研修・トレイナー研修派遣</t>
    <rPh sb="11" eb="13">
      <t>ケンシュウ</t>
    </rPh>
    <phoneticPr fontId="2"/>
  </si>
  <si>
    <t>PTA連合会</t>
  </si>
  <si>
    <t>電話：088-633-1105</t>
    <phoneticPr fontId="2"/>
  </si>
  <si>
    <r>
      <t>　 　 　  　   　  　</t>
    </r>
    <r>
      <rPr>
        <sz val="14"/>
        <rFont val="ＭＳ Ｐゴシック"/>
        <family val="3"/>
        <charset val="128"/>
      </rPr>
      <t>①対象別講座開設数 ・・・・・・・・・・・・・・・・・・・・・・・・・・  　</t>
    </r>
    <rPh sb="16" eb="19">
      <t>タイショウベツ</t>
    </rPh>
    <rPh sb="19" eb="21">
      <t>コウザ</t>
    </rPh>
    <rPh sb="21" eb="24">
      <t>カイセツスウ</t>
    </rPh>
    <phoneticPr fontId="2"/>
  </si>
  <si>
    <t>未定</t>
    <rPh sb="0" eb="2">
      <t>ミテイ</t>
    </rPh>
    <phoneticPr fontId="2"/>
  </si>
  <si>
    <t>吉野川市</t>
  </si>
  <si>
    <t>阿波市</t>
  </si>
  <si>
    <t>美馬市</t>
  </si>
  <si>
    <t>三好市</t>
  </si>
  <si>
    <t>那賀町</t>
  </si>
  <si>
    <t>美波町</t>
  </si>
  <si>
    <t>海陽町</t>
  </si>
  <si>
    <t>つるぎ町</t>
  </si>
  <si>
    <t>東みよし町</t>
  </si>
  <si>
    <t>県庁ホームページ統計より</t>
    <rPh sb="0" eb="2">
      <t>ケンチョウ</t>
    </rPh>
    <rPh sb="8" eb="10">
      <t>トウケイ</t>
    </rPh>
    <phoneticPr fontId="2"/>
  </si>
  <si>
    <t>リーダー養成講習・指導者研修　</t>
    <rPh sb="9" eb="12">
      <t>シドウシャ</t>
    </rPh>
    <rPh sb="12" eb="14">
      <t>ケンシュウ</t>
    </rPh>
    <phoneticPr fontId="2"/>
  </si>
  <si>
    <t>徳島県国公立幼稚園・こども園</t>
    <rPh sb="0" eb="3">
      <t>トクシマケン</t>
    </rPh>
    <rPh sb="3" eb="4">
      <t>コク</t>
    </rPh>
    <rPh sb="4" eb="6">
      <t>コウリツ</t>
    </rPh>
    <rPh sb="6" eb="9">
      <t>ヨウチエン</t>
    </rPh>
    <rPh sb="13" eb="14">
      <t>エン</t>
    </rPh>
    <phoneticPr fontId="2"/>
  </si>
  <si>
    <t>徳島県視聴覚ライブラリー教材選定</t>
    <rPh sb="12" eb="14">
      <t>キョウザイ</t>
    </rPh>
    <rPh sb="14" eb="16">
      <t>センテイ</t>
    </rPh>
    <phoneticPr fontId="2"/>
  </si>
  <si>
    <t>電話：088-672-5400</t>
    <phoneticPr fontId="2"/>
  </si>
  <si>
    <t xml:space="preserve">徳島県教育委員会生涯学習課内 </t>
    <rPh sb="0" eb="3">
      <t>トクシマケン</t>
    </rPh>
    <rPh sb="3" eb="5">
      <t>キョウイク</t>
    </rPh>
    <rPh sb="5" eb="8">
      <t>イインカイ</t>
    </rPh>
    <phoneticPr fontId="2"/>
  </si>
  <si>
    <t>防災キャラバン</t>
    <rPh sb="0" eb="2">
      <t>ボウサイ</t>
    </rPh>
    <phoneticPr fontId="2"/>
  </si>
  <si>
    <t>Ｅメール：bstokushima@smail.plala.or.jp</t>
    <phoneticPr fontId="2"/>
  </si>
  <si>
    <t>中国・四国地区シニア大会派遣</t>
    <rPh sb="0" eb="2">
      <t>チュウゴク</t>
    </rPh>
    <rPh sb="3" eb="5">
      <t>シコク</t>
    </rPh>
    <rPh sb="5" eb="7">
      <t>チク</t>
    </rPh>
    <rPh sb="10" eb="12">
      <t>タイカイ</t>
    </rPh>
    <rPh sb="12" eb="14">
      <t>ハケン</t>
    </rPh>
    <phoneticPr fontId="2"/>
  </si>
  <si>
    <t>86団体</t>
    <rPh sb="2" eb="4">
      <t>ダンタイ</t>
    </rPh>
    <phoneticPr fontId="14"/>
  </si>
  <si>
    <t>青少年自殺予防講座</t>
    <rPh sb="0" eb="3">
      <t>セイショウネン</t>
    </rPh>
    <rPh sb="3" eb="5">
      <t>ジサツ</t>
    </rPh>
    <rPh sb="5" eb="7">
      <t>ヨボウ</t>
    </rPh>
    <rPh sb="7" eb="9">
      <t>コウザ</t>
    </rPh>
    <phoneticPr fontId="2"/>
  </si>
  <si>
    <t>諸活動への参加・協力（青少年センターまつり等）</t>
    <rPh sb="0" eb="3">
      <t>ショカツドウ</t>
    </rPh>
    <rPh sb="5" eb="7">
      <t>サンカ</t>
    </rPh>
    <rPh sb="8" eb="10">
      <t>キョウリョク</t>
    </rPh>
    <phoneticPr fontId="2"/>
  </si>
  <si>
    <t>電話：088-623-1478</t>
    <phoneticPr fontId="2"/>
  </si>
  <si>
    <t>総会・理事会・例会・各種委員会</t>
    <phoneticPr fontId="2"/>
  </si>
  <si>
    <t>公益目的事業２３項目に関連する街づくり事業</t>
    <phoneticPr fontId="2"/>
  </si>
  <si>
    <t>公益目的事業２３項目に関連する青少年育成事業</t>
    <phoneticPr fontId="2"/>
  </si>
  <si>
    <t>各地青年会議所開催の大会への参加</t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</si>
  <si>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</si>
  <si>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徳島県老人クラブ連合会</t>
    <phoneticPr fontId="2"/>
  </si>
  <si>
    <t>789団体</t>
    <rPh sb="3" eb="5">
      <t>ダンタイ</t>
    </rPh>
    <phoneticPr fontId="14"/>
  </si>
  <si>
    <t>39,601人</t>
    <rPh sb="6" eb="7">
      <t>ニン</t>
    </rPh>
    <phoneticPr fontId="14"/>
  </si>
  <si>
    <t>徳島県徳島市富田浜１丁目１６番地</t>
    <rPh sb="0" eb="3">
      <t>トクシマケン</t>
    </rPh>
    <rPh sb="3" eb="6">
      <t>トクシマシ</t>
    </rPh>
    <rPh sb="6" eb="9">
      <t>トミダハマ</t>
    </rPh>
    <rPh sb="10" eb="12">
      <t>チョウメ</t>
    </rPh>
    <rPh sb="14" eb="16">
      <t>バンチ</t>
    </rPh>
    <phoneticPr fontId="2"/>
  </si>
  <si>
    <t>婚活支援事業</t>
    <rPh sb="0" eb="2">
      <t>コンカツ</t>
    </rPh>
    <rPh sb="2" eb="4">
      <t>シエン</t>
    </rPh>
    <rPh sb="4" eb="6">
      <t>ジギョウ</t>
    </rPh>
    <phoneticPr fontId="2"/>
  </si>
  <si>
    <t>平成28年度会議実施数</t>
    <rPh sb="0" eb="2">
      <t>ヘイセイ</t>
    </rPh>
    <rPh sb="4" eb="6">
      <t>ネンド</t>
    </rPh>
    <rPh sb="6" eb="8">
      <t>カイギ</t>
    </rPh>
    <rPh sb="8" eb="10">
      <t>ジッシ</t>
    </rPh>
    <rPh sb="10" eb="11">
      <t>スウ</t>
    </rPh>
    <phoneticPr fontId="2"/>
  </si>
  <si>
    <t>－</t>
  </si>
  <si>
    <t xml:space="preserve"> 　 (青少年関係の指導員，女性教育関係の指導員，家庭教育関係の指導員，社会教育関の
    指導員）をいう。</t>
    <phoneticPr fontId="2"/>
  </si>
  <si>
    <t>徳島銀行西別館２階（仮事務所）</t>
    <rPh sb="0" eb="2">
      <t>トクシマ</t>
    </rPh>
    <rPh sb="2" eb="4">
      <t>ギンコウ</t>
    </rPh>
    <rPh sb="4" eb="5">
      <t>ニシ</t>
    </rPh>
    <rPh sb="5" eb="7">
      <t>ベッカン</t>
    </rPh>
    <rPh sb="8" eb="9">
      <t>カイ</t>
    </rPh>
    <rPh sb="10" eb="11">
      <t>カリ</t>
    </rPh>
    <rPh sb="11" eb="14">
      <t>ジムショ</t>
    </rPh>
    <phoneticPr fontId="2"/>
  </si>
  <si>
    <t>生涯学習支援課内</t>
    <rPh sb="0" eb="2">
      <t>ショウガイ</t>
    </rPh>
    <rPh sb="2" eb="4">
      <t>ガクシュウ</t>
    </rPh>
    <rPh sb="4" eb="6">
      <t>シエン</t>
    </rPh>
    <rPh sb="6" eb="7">
      <t>カ</t>
    </rPh>
    <rPh sb="7" eb="8">
      <t>ナイ</t>
    </rPh>
    <phoneticPr fontId="2"/>
  </si>
  <si>
    <t>徳島県自作視聴覚教材コンテスト</t>
    <rPh sb="0" eb="3">
      <t>トクシマケン</t>
    </rPh>
    <rPh sb="3" eb="5">
      <t>ジサク</t>
    </rPh>
    <rPh sb="5" eb="8">
      <t>シチョウカク</t>
    </rPh>
    <rPh sb="8" eb="10">
      <t>キョウザイ</t>
    </rPh>
    <phoneticPr fontId="2"/>
  </si>
  <si>
    <t>徳島県視聴覚教育指導者研修講座</t>
    <rPh sb="0" eb="3">
      <t>トクシマケン</t>
    </rPh>
    <phoneticPr fontId="2"/>
  </si>
  <si>
    <t>指導者・トレーナー研修派遣</t>
    <rPh sb="0" eb="3">
      <t>シドウシャ</t>
    </rPh>
    <rPh sb="9" eb="11">
      <t>ケンシュウ</t>
    </rPh>
    <rPh sb="11" eb="13">
      <t>ハケン</t>
    </rPh>
    <phoneticPr fontId="2"/>
  </si>
  <si>
    <r>
      <t>電話：088-621-</t>
    </r>
    <r>
      <rPr>
        <sz val="11"/>
        <rFont val="ＭＳ Ｐゴシック"/>
        <family val="3"/>
        <charset val="128"/>
      </rPr>
      <t>3148</t>
    </r>
    <phoneticPr fontId="2"/>
  </si>
  <si>
    <t>健康増進事業（カローリング大会の開催）</t>
    <rPh sb="0" eb="2">
      <t>ケンコウ</t>
    </rPh>
    <rPh sb="2" eb="4">
      <t>ゾウシン</t>
    </rPh>
    <rPh sb="4" eb="6">
      <t>ジギョウ</t>
    </rPh>
    <rPh sb="13" eb="15">
      <t>タイカイ</t>
    </rPh>
    <rPh sb="16" eb="18">
      <t>カイサイ</t>
    </rPh>
    <phoneticPr fontId="2"/>
  </si>
  <si>
    <t>登録者</t>
    <rPh sb="0" eb="3">
      <t>トウロクシャ</t>
    </rPh>
    <phoneticPr fontId="2"/>
  </si>
  <si>
    <t>平成２９年度</t>
    <rPh sb="0" eb="2">
      <t>ヘイセイ</t>
    </rPh>
    <rPh sb="4" eb="6">
      <t>ネンド</t>
    </rPh>
    <phoneticPr fontId="2"/>
  </si>
  <si>
    <t>平成２９年１０月１日現在，（　　）は内数で女性委員数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8" eb="20">
      <t>ウチスウ</t>
    </rPh>
    <rPh sb="21" eb="23">
      <t>ジョセイ</t>
    </rPh>
    <rPh sb="23" eb="26">
      <t>イインスウ</t>
    </rPh>
    <phoneticPr fontId="2"/>
  </si>
  <si>
    <t>平成29年度会議実施数</t>
    <rPh sb="0" eb="2">
      <t>ヘイセイ</t>
    </rPh>
    <rPh sb="4" eb="6">
      <t>ネンド</t>
    </rPh>
    <rPh sb="6" eb="8">
      <t>カイギ</t>
    </rPh>
    <rPh sb="8" eb="10">
      <t>ジッシ</t>
    </rPh>
    <rPh sb="10" eb="11">
      <t>スウ</t>
    </rPh>
    <phoneticPr fontId="2"/>
  </si>
  <si>
    <t>平成２９年１０月１日現在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</si>
  <si>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H30社会教育主事
養成予定人数</t>
    <rPh sb="3" eb="7">
      <t>シャカイキョウイク</t>
    </rPh>
    <rPh sb="7" eb="9">
      <t>シュジ</t>
    </rPh>
    <rPh sb="10" eb="12">
      <t>ヨウセイ</t>
    </rPh>
    <rPh sb="12" eb="14">
      <t>ヨテイ</t>
    </rPh>
    <rPh sb="14" eb="16">
      <t>ニンズウ</t>
    </rPh>
    <phoneticPr fontId="2"/>
  </si>
  <si>
    <t>H30.2.1推計人口</t>
    <rPh sb="7" eb="9">
      <t>スイケイ</t>
    </rPh>
    <rPh sb="9" eb="11">
      <t>ジンコウ</t>
    </rPh>
    <phoneticPr fontId="2"/>
  </si>
  <si>
    <t>（平成２９年３月３１日現在）</t>
    <phoneticPr fontId="2"/>
  </si>
  <si>
    <t>平成29年度
教育委員会
当初予算</t>
    <rPh sb="0" eb="2">
      <t>ヘイセイ</t>
    </rPh>
    <rPh sb="4" eb="6">
      <t>ネンド</t>
    </rPh>
    <rPh sb="7" eb="9">
      <t>キョウイク</t>
    </rPh>
    <rPh sb="9" eb="12">
      <t>イインカイ</t>
    </rPh>
    <phoneticPr fontId="2"/>
  </si>
  <si>
    <t>平成29年度
社会教育
当初予算</t>
    <rPh sb="0" eb="2">
      <t>ヘイセイ</t>
    </rPh>
    <rPh sb="4" eb="6">
      <t>ネンド</t>
    </rPh>
    <rPh sb="7" eb="9">
      <t>シャカイ</t>
    </rPh>
    <rPh sb="9" eb="11">
      <t>キョウイク</t>
    </rPh>
    <phoneticPr fontId="2"/>
  </si>
  <si>
    <t>※１ 社会教育予算(平成29年度)を教育委員会予算(平成29年度)で割った数値である。　</t>
    <rPh sb="7" eb="9">
      <t>ヨサン</t>
    </rPh>
    <rPh sb="18" eb="20">
      <t>キョウイク</t>
    </rPh>
    <rPh sb="20" eb="23">
      <t>イインカイ</t>
    </rPh>
    <rPh sb="23" eb="25">
      <t>ヨサン</t>
    </rPh>
    <rPh sb="34" eb="35">
      <t>ワ</t>
    </rPh>
    <rPh sb="37" eb="39">
      <t>スウチ</t>
    </rPh>
    <phoneticPr fontId="2"/>
  </si>
  <si>
    <t>平成２９年１０月１日現在</t>
    <phoneticPr fontId="2"/>
  </si>
  <si>
    <t>50人</t>
    <rPh sb="2" eb="3">
      <t>ニン</t>
    </rPh>
    <phoneticPr fontId="2"/>
  </si>
  <si>
    <t>25団体</t>
    <rPh sb="2" eb="4">
      <t>ダンタイ</t>
    </rPh>
    <phoneticPr fontId="2"/>
  </si>
  <si>
    <t>徳島県社会教育ファシリテーター養成研修会</t>
    <rPh sb="0" eb="3">
      <t>トクシマケン</t>
    </rPh>
    <rPh sb="3" eb="7">
      <t>シャカイキョウイク</t>
    </rPh>
    <rPh sb="15" eb="17">
      <t>ヨウセイ</t>
    </rPh>
    <rPh sb="17" eb="19">
      <t>ケンシュウ</t>
    </rPh>
    <phoneticPr fontId="2"/>
  </si>
  <si>
    <t>地方創生コンファレンスin徳島</t>
    <rPh sb="0" eb="2">
      <t>チホウ</t>
    </rPh>
    <rPh sb="2" eb="4">
      <t>ソウセイ</t>
    </rPh>
    <rPh sb="13" eb="15">
      <t>トクシマ</t>
    </rPh>
    <phoneticPr fontId="2"/>
  </si>
  <si>
    <t>16,667人</t>
    <rPh sb="6" eb="7">
      <t>ニン</t>
    </rPh>
    <phoneticPr fontId="2"/>
  </si>
  <si>
    <t>交流芸能大会～三世代交流～</t>
    <rPh sb="0" eb="2">
      <t>コウリュウ</t>
    </rPh>
    <rPh sb="2" eb="4">
      <t>ゲイノウ</t>
    </rPh>
    <rPh sb="4" eb="6">
      <t>タイカイ</t>
    </rPh>
    <rPh sb="7" eb="8">
      <t>サン</t>
    </rPh>
    <rPh sb="8" eb="10">
      <t>セダイ</t>
    </rPh>
    <rPh sb="10" eb="12">
      <t>コウリュウ</t>
    </rPh>
    <phoneticPr fontId="2"/>
  </si>
  <si>
    <t>澄み</t>
    <rPh sb="0" eb="1">
      <t>ス</t>
    </rPh>
    <phoneticPr fontId="2"/>
  </si>
  <si>
    <t>済み</t>
    <rPh sb="0" eb="1">
      <t>ス</t>
    </rPh>
    <phoneticPr fontId="2"/>
  </si>
  <si>
    <t>98団体</t>
    <rPh sb="2" eb="4">
      <t>ダンタイ</t>
    </rPh>
    <phoneticPr fontId="2"/>
  </si>
  <si>
    <t>17団体</t>
    <rPh sb="2" eb="4">
      <t>ダンタイ</t>
    </rPh>
    <phoneticPr fontId="2"/>
  </si>
  <si>
    <t>12,257人</t>
    <phoneticPr fontId="2"/>
  </si>
  <si>
    <t>自然ふれあい体験活動　宿泊体験＆那賀川下り</t>
    <rPh sb="0" eb="2">
      <t>シゼン</t>
    </rPh>
    <rPh sb="6" eb="8">
      <t>タイケン</t>
    </rPh>
    <rPh sb="8" eb="10">
      <t>カツドウ</t>
    </rPh>
    <rPh sb="11" eb="13">
      <t>シュクハク</t>
    </rPh>
    <rPh sb="13" eb="15">
      <t>タイケン</t>
    </rPh>
    <rPh sb="16" eb="19">
      <t>ナカガワ</t>
    </rPh>
    <rPh sb="19" eb="20">
      <t>クダ</t>
    </rPh>
    <phoneticPr fontId="2"/>
  </si>
  <si>
    <t>育成者研修会</t>
    <rPh sb="0" eb="2">
      <t>イクセイ</t>
    </rPh>
    <rPh sb="2" eb="3">
      <t>シャ</t>
    </rPh>
    <rPh sb="3" eb="6">
      <t>ケンシュウカイ</t>
    </rPh>
    <phoneticPr fontId="2"/>
  </si>
  <si>
    <t>子ども会安全共済会加入促進</t>
    <rPh sb="0" eb="1">
      <t>コ</t>
    </rPh>
    <rPh sb="3" eb="4">
      <t>カイ</t>
    </rPh>
    <rPh sb="4" eb="6">
      <t>アンゼン</t>
    </rPh>
    <rPh sb="6" eb="9">
      <t>キョウサイカイ</t>
    </rPh>
    <rPh sb="9" eb="11">
      <t>カニュウ</t>
    </rPh>
    <rPh sb="11" eb="13">
      <t>ソクシン</t>
    </rPh>
    <phoneticPr fontId="2"/>
  </si>
  <si>
    <t>ジュニア・リーダー養成事業</t>
    <rPh sb="9" eb="11">
      <t>ヨウセイ</t>
    </rPh>
    <rPh sb="11" eb="13">
      <t>ジギョウ</t>
    </rPh>
    <phoneticPr fontId="2"/>
  </si>
  <si>
    <t>5,629人</t>
    <rPh sb="5" eb="6">
      <t>ヒト</t>
    </rPh>
    <phoneticPr fontId="2"/>
  </si>
  <si>
    <t>家庭教育のつどい</t>
    <phoneticPr fontId="2"/>
  </si>
  <si>
    <t>家庭教育のつどい</t>
    <phoneticPr fontId="2"/>
  </si>
  <si>
    <t>PTA研究大会</t>
    <rPh sb="3" eb="5">
      <t>ケンキュウ</t>
    </rPh>
    <rPh sb="5" eb="7">
      <t>タイカイ</t>
    </rPh>
    <phoneticPr fontId="2"/>
  </si>
  <si>
    <t>34,891人</t>
    <rPh sb="6" eb="7">
      <t>ニン</t>
    </rPh>
    <phoneticPr fontId="2"/>
  </si>
  <si>
    <t>徳島市鮎喰町2丁目11-88</t>
    <rPh sb="3" eb="5">
      <t>アクイ</t>
    </rPh>
    <rPh sb="5" eb="6">
      <t>チョウ</t>
    </rPh>
    <rPh sb="7" eb="9">
      <t>チョウメ</t>
    </rPh>
    <phoneticPr fontId="2"/>
  </si>
  <si>
    <t>加茂名南小学校内</t>
    <rPh sb="0" eb="3">
      <t>カモナ</t>
    </rPh>
    <rPh sb="3" eb="4">
      <t>ミナミ</t>
    </rPh>
    <rPh sb="4" eb="7">
      <t>ショウガッコウ</t>
    </rPh>
    <rPh sb="7" eb="8">
      <t>イウチ</t>
    </rPh>
    <phoneticPr fontId="2"/>
  </si>
  <si>
    <t>電話：088-633-1611</t>
    <phoneticPr fontId="2"/>
  </si>
  <si>
    <t>16,545人</t>
    <rPh sb="6" eb="7">
      <t>ニン</t>
    </rPh>
    <phoneticPr fontId="2"/>
  </si>
  <si>
    <t>18,800人</t>
    <rPh sb="6" eb="7">
      <t>ニン</t>
    </rPh>
    <phoneticPr fontId="2"/>
  </si>
  <si>
    <t>6団体
90人</t>
    <rPh sb="1" eb="3">
      <t>ダンタイ</t>
    </rPh>
    <rPh sb="6" eb="7">
      <t>ニン</t>
    </rPh>
    <phoneticPr fontId="2"/>
  </si>
  <si>
    <t>21,640人</t>
    <rPh sb="6" eb="7">
      <t>ニン</t>
    </rPh>
    <phoneticPr fontId="14"/>
  </si>
  <si>
    <t>県野営大会</t>
    <rPh sb="0" eb="1">
      <t>ケン</t>
    </rPh>
    <rPh sb="1" eb="3">
      <t>ヤエイ</t>
    </rPh>
    <rPh sb="3" eb="5">
      <t>タイカイ</t>
    </rPh>
    <phoneticPr fontId="2"/>
  </si>
  <si>
    <t>10団体
216人</t>
    <rPh sb="2" eb="4">
      <t>ダンタイ</t>
    </rPh>
    <rPh sb="8" eb="9">
      <t>ニン</t>
    </rPh>
    <phoneticPr fontId="2"/>
  </si>
  <si>
    <t>240人</t>
    <rPh sb="3" eb="4">
      <t>ニン</t>
    </rPh>
    <phoneticPr fontId="14"/>
  </si>
  <si>
    <t>「四国の公共図書館2017」より作成</t>
    <rPh sb="1" eb="3">
      <t>シコク</t>
    </rPh>
    <rPh sb="4" eb="6">
      <t>コウキョウ</t>
    </rPh>
    <rPh sb="6" eb="8">
      <t>トショ</t>
    </rPh>
    <rPh sb="8" eb="9">
      <t>カン</t>
    </rPh>
    <rPh sb="16" eb="18">
      <t>サクセイ</t>
    </rPh>
    <phoneticPr fontId="2"/>
  </si>
  <si>
    <t>図書館名</t>
    <rPh sb="0" eb="2">
      <t>トショ</t>
    </rPh>
    <rPh sb="2" eb="3">
      <t>カン</t>
    </rPh>
    <rPh sb="3" eb="4">
      <t>ナ</t>
    </rPh>
    <phoneticPr fontId="2"/>
  </si>
  <si>
    <r>
      <t>28年度蔵書冊数</t>
    </r>
    <r>
      <rPr>
        <sz val="9"/>
        <rFont val="ＭＳ Ｐゴシック"/>
        <family val="3"/>
        <charset val="128"/>
      </rPr>
      <t>（冊）</t>
    </r>
    <rPh sb="2" eb="4">
      <t>ネンド</t>
    </rPh>
    <rPh sb="4" eb="6">
      <t>ゾウショ</t>
    </rPh>
    <rPh sb="6" eb="8">
      <t>サッスウ</t>
    </rPh>
    <rPh sb="9" eb="10">
      <t>サツ</t>
    </rPh>
    <phoneticPr fontId="2"/>
  </si>
  <si>
    <t>28
年度
受入
冊数</t>
    <rPh sb="3" eb="5">
      <t>ネンド</t>
    </rPh>
    <rPh sb="6" eb="8">
      <t>ウケイレ</t>
    </rPh>
    <rPh sb="9" eb="11">
      <t>サッスウ</t>
    </rPh>
    <phoneticPr fontId="2"/>
  </si>
  <si>
    <t>雑誌受入種数</t>
    <rPh sb="0" eb="2">
      <t>ザッシ</t>
    </rPh>
    <rPh sb="2" eb="4">
      <t>ウケイレ</t>
    </rPh>
    <rPh sb="4" eb="5">
      <t>タネ</t>
    </rPh>
    <rPh sb="5" eb="6">
      <t>カズ</t>
    </rPh>
    <phoneticPr fontId="2"/>
  </si>
  <si>
    <t>新聞受入種数</t>
    <rPh sb="0" eb="2">
      <t>シンブン</t>
    </rPh>
    <rPh sb="2" eb="4">
      <t>ウケイレ</t>
    </rPh>
    <rPh sb="4" eb="5">
      <t>タネ</t>
    </rPh>
    <rPh sb="5" eb="6">
      <t>カズ</t>
    </rPh>
    <phoneticPr fontId="2"/>
  </si>
  <si>
    <t>28年度個人貸出</t>
    <rPh sb="4" eb="6">
      <t>コジン</t>
    </rPh>
    <rPh sb="6" eb="8">
      <t>カシダシ</t>
    </rPh>
    <phoneticPr fontId="2"/>
  </si>
  <si>
    <t>28年度団体貸出</t>
    <rPh sb="2" eb="4">
      <t>ネンド</t>
    </rPh>
    <rPh sb="4" eb="6">
      <t>ダンタイ</t>
    </rPh>
    <rPh sb="6" eb="8">
      <t>カシダシ</t>
    </rPh>
    <phoneticPr fontId="2"/>
  </si>
  <si>
    <t>28
年度
 開館
日数（日）</t>
    <rPh sb="3" eb="5">
      <t>ネンド</t>
    </rPh>
    <rPh sb="7" eb="9">
      <t>カイカン</t>
    </rPh>
    <rPh sb="10" eb="12">
      <t>ニッスウ</t>
    </rPh>
    <rPh sb="13" eb="14">
      <t>ニチ</t>
    </rPh>
    <phoneticPr fontId="2"/>
  </si>
  <si>
    <r>
      <t xml:space="preserve">人口
</t>
    </r>
    <r>
      <rPr>
        <sz val="10"/>
        <rFont val="ＭＳ Ｐゴシック"/>
        <family val="3"/>
        <charset val="128"/>
      </rPr>
      <t>Ｈ29・4・1
現在
（人）　</t>
    </r>
    <rPh sb="0" eb="1">
      <t>ヒト</t>
    </rPh>
    <rPh sb="1" eb="2">
      <t>クチ</t>
    </rPh>
    <rPh sb="11" eb="13">
      <t>ゲンザイ</t>
    </rPh>
    <phoneticPr fontId="2"/>
  </si>
  <si>
    <t>うち
開架
冊数</t>
    <rPh sb="3" eb="5">
      <t>カイカ</t>
    </rPh>
    <rPh sb="6" eb="8">
      <t>サッスウ</t>
    </rPh>
    <phoneticPr fontId="2"/>
  </si>
  <si>
    <t>うち
児童
資料</t>
    <rPh sb="3" eb="5">
      <t>ジドウ</t>
    </rPh>
    <rPh sb="6" eb="8">
      <t>シリョウ</t>
    </rPh>
    <phoneticPr fontId="2"/>
  </si>
  <si>
    <t>うち
郷土
資料</t>
    <rPh sb="3" eb="5">
      <t>キョウド</t>
    </rPh>
    <rPh sb="6" eb="8">
      <t>シリョウ</t>
    </rPh>
    <phoneticPr fontId="2"/>
  </si>
  <si>
    <t>登録
者数
（人）</t>
    <rPh sb="0" eb="2">
      <t>トウロク</t>
    </rPh>
    <rPh sb="3" eb="4">
      <t>シャ</t>
    </rPh>
    <rPh sb="4" eb="5">
      <t>スウ</t>
    </rPh>
    <rPh sb="7" eb="8">
      <t>ニン</t>
    </rPh>
    <phoneticPr fontId="2"/>
  </si>
  <si>
    <t>登録率
（※１）</t>
    <rPh sb="0" eb="2">
      <t>トウロク</t>
    </rPh>
    <rPh sb="2" eb="3">
      <t>リツ</t>
    </rPh>
    <phoneticPr fontId="2"/>
  </si>
  <si>
    <t>平均
冊数
（※２）</t>
    <rPh sb="0" eb="2">
      <t>ヘイキン</t>
    </rPh>
    <rPh sb="3" eb="4">
      <t>サツ</t>
    </rPh>
    <rPh sb="4" eb="5">
      <t>スウ</t>
    </rPh>
    <phoneticPr fontId="2"/>
  </si>
  <si>
    <t>利用　　　団体
数</t>
    <rPh sb="0" eb="2">
      <t>リヨウ</t>
    </rPh>
    <rPh sb="5" eb="7">
      <t>ダンタイ</t>
    </rPh>
    <rPh sb="8" eb="9">
      <t>カズ</t>
    </rPh>
    <phoneticPr fontId="2"/>
  </si>
  <si>
    <r>
      <t xml:space="preserve">貸出
冊数
</t>
    </r>
    <r>
      <rPr>
        <sz val="9"/>
        <rFont val="ＭＳ Ｐゴシック"/>
        <family val="3"/>
        <charset val="128"/>
      </rPr>
      <t>（冊）</t>
    </r>
    <rPh sb="0" eb="2">
      <t>カシダシ</t>
    </rPh>
    <rPh sb="3" eb="5">
      <t>サッスウ</t>
    </rPh>
    <rPh sb="7" eb="8">
      <t>サツ</t>
    </rPh>
    <phoneticPr fontId="2"/>
  </si>
  <si>
    <t>徳島市立</t>
  </si>
  <si>
    <t>鳴門市立</t>
  </si>
  <si>
    <t>生涯学習センター小松島市立</t>
  </si>
  <si>
    <t>阿南市立阿南</t>
  </si>
  <si>
    <t>阿南市立那賀川</t>
  </si>
  <si>
    <t>阿南市立羽ノ浦</t>
  </si>
  <si>
    <t>吉野川市立山川</t>
  </si>
  <si>
    <t>吉野川市立川島</t>
  </si>
  <si>
    <t>阿波市立阿波</t>
  </si>
  <si>
    <t>阿波市立市場</t>
  </si>
  <si>
    <t>阿波市立土成</t>
  </si>
  <si>
    <t>阿波市立吉野笠井</t>
  </si>
  <si>
    <t>美馬市立脇町</t>
  </si>
  <si>
    <t>三好市中央</t>
  </si>
  <si>
    <t>三好市井川</t>
    <phoneticPr fontId="2"/>
  </si>
  <si>
    <t>佐那河内村立</t>
  </si>
  <si>
    <t>-</t>
    <phoneticPr fontId="2"/>
  </si>
  <si>
    <t>那賀町木頭</t>
  </si>
  <si>
    <t>牟岐町立</t>
  </si>
  <si>
    <t>美波町日和佐</t>
  </si>
  <si>
    <t>海陽町立海南</t>
  </si>
  <si>
    <t>海陽町立宍喰</t>
  </si>
  <si>
    <t>松茂町立</t>
  </si>
  <si>
    <t>北島町立</t>
  </si>
  <si>
    <t>藍住町立</t>
  </si>
  <si>
    <t>板野町文化の館</t>
  </si>
  <si>
    <t>東みよし町立</t>
  </si>
  <si>
    <t>　合　　　計</t>
    <rPh sb="1" eb="2">
      <t>ゴウ</t>
    </rPh>
    <rPh sb="5" eb="6">
      <t>ケイ</t>
    </rPh>
    <phoneticPr fontId="2"/>
  </si>
  <si>
    <t xml:space="preserve"> </t>
    <phoneticPr fontId="2"/>
  </si>
  <si>
    <t>Ⅲ　市町村立図書館設置状況</t>
    <phoneticPr fontId="2"/>
  </si>
  <si>
    <t>308人</t>
    <rPh sb="3" eb="4">
      <t>ニン</t>
    </rPh>
    <phoneticPr fontId="2"/>
  </si>
  <si>
    <t>※１　登録者数を各市町村の人口（H２９.４.１推計人口）で割った数値である。</t>
    <rPh sb="3" eb="6">
      <t>トウロクシャ</t>
    </rPh>
    <rPh sb="6" eb="7">
      <t>スウ</t>
    </rPh>
    <rPh sb="8" eb="9">
      <t>カク</t>
    </rPh>
    <rPh sb="9" eb="12">
      <t>シチョウソン</t>
    </rPh>
    <rPh sb="13" eb="15">
      <t>ジンコウ</t>
    </rPh>
    <rPh sb="23" eb="25">
      <t>スイケイ</t>
    </rPh>
    <rPh sb="25" eb="27">
      <t>ジンコウ</t>
    </rPh>
    <rPh sb="29" eb="30">
      <t>ワ</t>
    </rPh>
    <rPh sb="32" eb="34">
      <t>スウチ</t>
    </rPh>
    <phoneticPr fontId="2"/>
  </si>
  <si>
    <t>※２　貸出冊数を各市町村の人口（H２９.４.１推計人口）で割った数値である。</t>
    <rPh sb="3" eb="5">
      <t>カシダシ</t>
    </rPh>
    <rPh sb="5" eb="7">
      <t>サッスウ</t>
    </rPh>
    <rPh sb="8" eb="9">
      <t>カク</t>
    </rPh>
    <rPh sb="9" eb="12">
      <t>シチョウソン</t>
    </rPh>
    <rPh sb="13" eb="15">
      <t>ジンコウ</t>
    </rPh>
    <rPh sb="23" eb="25">
      <t>スイケイ</t>
    </rPh>
    <rPh sb="25" eb="27">
      <t>ジンコウ</t>
    </rPh>
    <rPh sb="29" eb="30">
      <t>ワ</t>
    </rPh>
    <rPh sb="32" eb="34">
      <t>スウチ</t>
    </rPh>
    <phoneticPr fontId="2"/>
  </si>
  <si>
    <t>貸出
冊数
（冊）</t>
    <phoneticPr fontId="2"/>
  </si>
  <si>
    <t>必要な連絡・協議・研修</t>
    <phoneticPr fontId="2"/>
  </si>
  <si>
    <t>社会教育委員の職務を達成するために</t>
    <phoneticPr fontId="2"/>
  </si>
  <si>
    <t>社会教育に関する資料及び情報の交換</t>
    <phoneticPr fontId="2"/>
  </si>
  <si>
    <t>その他，社会教育振興に必要な諸事業</t>
    <phoneticPr fontId="2"/>
  </si>
  <si>
    <t xml:space="preserve"> </t>
    <phoneticPr fontId="2"/>
  </si>
  <si>
    <t>118人</t>
    <phoneticPr fontId="2"/>
  </si>
  <si>
    <r>
      <t>電話：</t>
    </r>
    <r>
      <rPr>
        <sz val="11"/>
        <rFont val="ＭＳ Ｐゴシック"/>
        <family val="3"/>
        <charset val="128"/>
      </rPr>
      <t>090-5277-6444</t>
    </r>
    <phoneticPr fontId="2"/>
  </si>
  <si>
    <t>徳島県青少年団体連絡協議会</t>
    <rPh sb="0" eb="1">
      <t>トク</t>
    </rPh>
    <rPh sb="1" eb="2">
      <t>シマ</t>
    </rPh>
    <rPh sb="2" eb="3">
      <t>ケン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</si>
</sst>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%"/>
    <numFmt numFmtId="178" formatCode="#,##0_ "/>
    <numFmt numFmtId="179" formatCode="0_ "/>
    <numFmt numFmtId="180" formatCode="#,##0_);[Red]\(#,##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5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6" xfId="0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0" fillId="0" borderId="0" xfId="0" applyNumberFormat="1" applyFill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/>
    <xf numFmtId="0" fontId="4" fillId="0" borderId="17" xfId="0" applyFont="1" applyFill="1" applyBorder="1" applyAlignment="1"/>
    <xf numFmtId="0" fontId="4" fillId="0" borderId="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177" fontId="0" fillId="0" borderId="0" xfId="0" applyNumberFormat="1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38" fontId="1" fillId="0" borderId="0" xfId="0" applyNumberFormat="1" applyFont="1" applyFill="1">
      <alignment vertical="center"/>
    </xf>
    <xf numFmtId="0" fontId="1" fillId="0" borderId="15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179" fontId="12" fillId="0" borderId="0" xfId="0" applyNumberFormat="1" applyFont="1" applyAlignment="1">
      <alignment horizontal="center" vertical="center"/>
    </xf>
    <xf numFmtId="179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1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1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4" fillId="0" borderId="14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38" fontId="7" fillId="2" borderId="3" xfId="0" applyNumberFormat="1" applyFont="1" applyFill="1" applyBorder="1">
      <alignment vertical="center"/>
    </xf>
    <xf numFmtId="178" fontId="0" fillId="2" borderId="3" xfId="2" applyNumberFormat="1" applyFont="1" applyFill="1" applyBorder="1">
      <alignment vertical="center"/>
    </xf>
    <xf numFmtId="177" fontId="23" fillId="2" borderId="3" xfId="2" applyNumberFormat="1" applyFont="1" applyFill="1" applyBorder="1">
      <alignment vertical="center"/>
    </xf>
    <xf numFmtId="177" fontId="23" fillId="2" borderId="1" xfId="2" applyNumberFormat="1" applyFont="1" applyFill="1" applyBorder="1">
      <alignment vertical="center"/>
    </xf>
    <xf numFmtId="177" fontId="23" fillId="2" borderId="2" xfId="2" applyNumberFormat="1" applyFont="1" applyFill="1" applyBorder="1">
      <alignment vertical="center"/>
    </xf>
    <xf numFmtId="177" fontId="0" fillId="2" borderId="3" xfId="2" applyNumberFormat="1" applyFont="1" applyFill="1" applyBorder="1">
      <alignment vertical="center"/>
    </xf>
    <xf numFmtId="38" fontId="4" fillId="0" borderId="1" xfId="3" applyFont="1" applyBorder="1" applyAlignment="1">
      <alignment vertical="center"/>
    </xf>
    <xf numFmtId="0" fontId="4" fillId="0" borderId="1" xfId="4" applyNumberFormat="1" applyFont="1" applyBorder="1" applyAlignment="1">
      <alignment vertical="center"/>
    </xf>
    <xf numFmtId="38" fontId="4" fillId="0" borderId="1" xfId="3" applyFont="1" applyBorder="1" applyAlignment="1">
      <alignment horizontal="right" vertical="center"/>
    </xf>
    <xf numFmtId="180" fontId="4" fillId="0" borderId="1" xfId="2" applyNumberFormat="1" applyFont="1" applyFill="1" applyBorder="1">
      <alignment vertical="center"/>
    </xf>
    <xf numFmtId="180" fontId="24" fillId="0" borderId="3" xfId="0" applyNumberFormat="1" applyFont="1" applyBorder="1">
      <alignment vertical="center"/>
    </xf>
    <xf numFmtId="180" fontId="24" fillId="0" borderId="1" xfId="0" applyNumberFormat="1" applyFont="1" applyBorder="1">
      <alignment vertical="center"/>
    </xf>
    <xf numFmtId="180" fontId="24" fillId="0" borderId="1" xfId="2" applyNumberFormat="1" applyFont="1" applyBorder="1">
      <alignment vertical="center"/>
    </xf>
    <xf numFmtId="180" fontId="23" fillId="0" borderId="1" xfId="2" applyNumberFormat="1" applyFont="1" applyFill="1" applyBorder="1">
      <alignment vertical="center"/>
    </xf>
    <xf numFmtId="180" fontId="23" fillId="0" borderId="2" xfId="2" applyNumberFormat="1" applyFont="1" applyBorder="1" applyAlignment="1">
      <alignment vertical="center"/>
    </xf>
    <xf numFmtId="180" fontId="23" fillId="0" borderId="2" xfId="2" applyNumberFormat="1" applyFont="1" applyFill="1" applyBorder="1">
      <alignment vertical="center"/>
    </xf>
    <xf numFmtId="0" fontId="4" fillId="0" borderId="17" xfId="0" applyFont="1" applyFill="1" applyBorder="1" applyAlignment="1">
      <alignment vertical="center" shrinkToFit="1"/>
    </xf>
    <xf numFmtId="0" fontId="0" fillId="0" borderId="14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10" xfId="0" applyFont="1" applyFill="1" applyBorder="1" applyAlignment="1"/>
    <xf numFmtId="0" fontId="0" fillId="0" borderId="10" xfId="0" applyFont="1" applyFill="1" applyBorder="1">
      <alignment vertical="center"/>
    </xf>
    <xf numFmtId="0" fontId="4" fillId="2" borderId="11" xfId="0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0" fillId="0" borderId="14" xfId="0" applyFont="1" applyFill="1" applyBorder="1" applyAlignment="1">
      <alignment vertical="top" shrinkToFit="1"/>
    </xf>
    <xf numFmtId="0" fontId="0" fillId="0" borderId="3" xfId="0" applyFont="1" applyFill="1" applyBorder="1" applyAlignment="1">
      <alignment vertical="top" shrinkToFit="1"/>
    </xf>
    <xf numFmtId="0" fontId="0" fillId="0" borderId="14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/>
    </xf>
    <xf numFmtId="38" fontId="1" fillId="0" borderId="0" xfId="2" applyFont="1" applyFill="1" applyBorder="1" applyAlignment="1" applyProtection="1">
      <alignment vertical="center"/>
    </xf>
    <xf numFmtId="0" fontId="0" fillId="0" borderId="23" xfId="0" applyFont="1" applyBorder="1" applyAlignment="1">
      <alignment horizontal="distributed" vertical="center"/>
    </xf>
    <xf numFmtId="38" fontId="1" fillId="0" borderId="24" xfId="2" applyFont="1" applyFill="1" applyBorder="1" applyAlignment="1" applyProtection="1">
      <alignment vertical="center"/>
    </xf>
    <xf numFmtId="0" fontId="0" fillId="0" borderId="25" xfId="0" applyFont="1" applyBorder="1" applyAlignment="1">
      <alignment horizontal="distributed" vertical="center"/>
    </xf>
    <xf numFmtId="38" fontId="1" fillId="0" borderId="26" xfId="2" applyFont="1" applyFill="1" applyBorder="1" applyAlignment="1" applyProtection="1">
      <alignment vertical="center"/>
    </xf>
    <xf numFmtId="0" fontId="0" fillId="0" borderId="27" xfId="0" applyFont="1" applyBorder="1" applyAlignment="1">
      <alignment horizontal="distributed" vertical="center"/>
    </xf>
    <xf numFmtId="38" fontId="7" fillId="0" borderId="1" xfId="2" applyFont="1" applyFill="1" applyBorder="1" applyAlignment="1" applyProtection="1">
      <alignment vertical="center"/>
    </xf>
    <xf numFmtId="38" fontId="7" fillId="0" borderId="3" xfId="2" applyFont="1" applyFill="1" applyBorder="1" applyAlignment="1" applyProtection="1">
      <alignment vertical="center"/>
    </xf>
    <xf numFmtId="38" fontId="7" fillId="0" borderId="2" xfId="2" applyFont="1" applyFill="1" applyBorder="1" applyAlignment="1" applyProtection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178" fontId="22" fillId="0" borderId="1" xfId="0" applyNumberFormat="1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178" fontId="22" fillId="0" borderId="5" xfId="0" applyNumberFormat="1" applyFont="1" applyBorder="1">
      <alignment vertical="center"/>
    </xf>
    <xf numFmtId="178" fontId="4" fillId="0" borderId="5" xfId="2" applyNumberFormat="1" applyFont="1" applyBorder="1">
      <alignment vertical="center"/>
    </xf>
    <xf numFmtId="178" fontId="22" fillId="0" borderId="1" xfId="2" applyNumberFormat="1" applyFont="1" applyBorder="1">
      <alignment vertical="center"/>
    </xf>
    <xf numFmtId="178" fontId="4" fillId="0" borderId="1" xfId="2" applyNumberFormat="1" applyFont="1" applyFill="1" applyBorder="1">
      <alignment vertical="center"/>
    </xf>
    <xf numFmtId="178" fontId="22" fillId="0" borderId="1" xfId="0" applyNumberFormat="1" applyFont="1" applyBorder="1" applyAlignment="1">
      <alignment vertical="center" wrapText="1"/>
    </xf>
    <xf numFmtId="178" fontId="4" fillId="0" borderId="1" xfId="2" applyNumberFormat="1" applyFont="1" applyBorder="1">
      <alignment vertical="center"/>
    </xf>
    <xf numFmtId="178" fontId="22" fillId="0" borderId="4" xfId="0" applyNumberFormat="1" applyFont="1" applyBorder="1">
      <alignment vertical="center"/>
    </xf>
    <xf numFmtId="178" fontId="4" fillId="0" borderId="4" xfId="2" applyNumberFormat="1" applyFont="1" applyFill="1" applyBorder="1">
      <alignment vertical="center"/>
    </xf>
    <xf numFmtId="178" fontId="4" fillId="0" borderId="4" xfId="2" applyNumberFormat="1" applyFont="1" applyBorder="1">
      <alignment vertical="center"/>
    </xf>
    <xf numFmtId="178" fontId="4" fillId="0" borderId="5" xfId="2" applyNumberFormat="1" applyFont="1" applyBorder="1" applyAlignment="1">
      <alignment vertical="center" shrinkToFit="1"/>
    </xf>
    <xf numFmtId="178" fontId="4" fillId="0" borderId="0" xfId="0" applyNumberFormat="1" applyFont="1">
      <alignment vertical="center"/>
    </xf>
    <xf numFmtId="180" fontId="0" fillId="0" borderId="3" xfId="2" applyNumberFormat="1" applyFont="1" applyBorder="1">
      <alignment vertical="center"/>
    </xf>
    <xf numFmtId="180" fontId="0" fillId="0" borderId="3" xfId="2" applyNumberFormat="1" applyFont="1" applyFill="1" applyBorder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Fill="1">
      <alignment vertical="center"/>
    </xf>
    <xf numFmtId="180" fontId="22" fillId="0" borderId="5" xfId="0" applyNumberFormat="1" applyFont="1" applyBorder="1">
      <alignment vertical="center"/>
    </xf>
    <xf numFmtId="180" fontId="4" fillId="0" borderId="28" xfId="2" applyNumberFormat="1" applyFont="1" applyFill="1" applyBorder="1">
      <alignment vertical="center"/>
    </xf>
    <xf numFmtId="180" fontId="4" fillId="0" borderId="5" xfId="2" applyNumberFormat="1" applyFont="1" applyFill="1" applyBorder="1">
      <alignment vertical="center"/>
    </xf>
    <xf numFmtId="180" fontId="4" fillId="0" borderId="12" xfId="2" applyNumberFormat="1" applyFont="1" applyFill="1" applyBorder="1">
      <alignment vertical="center"/>
    </xf>
    <xf numFmtId="180" fontId="22" fillId="0" borderId="1" xfId="0" applyNumberFormat="1" applyFont="1" applyBorder="1">
      <alignment vertical="center"/>
    </xf>
    <xf numFmtId="180" fontId="22" fillId="0" borderId="1" xfId="0" applyNumberFormat="1" applyFont="1" applyBorder="1" applyAlignment="1">
      <alignment vertical="center" wrapText="1"/>
    </xf>
    <xf numFmtId="180" fontId="22" fillId="0" borderId="1" xfId="0" applyNumberFormat="1" applyFont="1" applyBorder="1" applyAlignment="1">
      <alignment vertical="center"/>
    </xf>
    <xf numFmtId="180" fontId="4" fillId="0" borderId="21" xfId="2" applyNumberFormat="1" applyFont="1" applyFill="1" applyBorder="1">
      <alignment vertical="center"/>
    </xf>
    <xf numFmtId="180" fontId="4" fillId="0" borderId="2" xfId="2" applyNumberFormat="1" applyFont="1" applyFill="1" applyBorder="1">
      <alignment vertical="center"/>
    </xf>
    <xf numFmtId="180" fontId="4" fillId="0" borderId="3" xfId="2" applyNumberFormat="1" applyFont="1" applyBorder="1">
      <alignment vertical="center"/>
    </xf>
    <xf numFmtId="180" fontId="4" fillId="0" borderId="3" xfId="2" applyNumberFormat="1" applyFont="1" applyFill="1" applyBorder="1">
      <alignment vertical="center"/>
    </xf>
    <xf numFmtId="180" fontId="4" fillId="0" borderId="0" xfId="0" applyNumberFormat="1" applyFont="1">
      <alignment vertical="center"/>
    </xf>
    <xf numFmtId="180" fontId="4" fillId="0" borderId="0" xfId="0" applyNumberFormat="1" applyFont="1" applyFill="1">
      <alignment vertical="center"/>
    </xf>
    <xf numFmtId="180" fontId="24" fillId="0" borderId="5" xfId="0" applyNumberFormat="1" applyFont="1" applyBorder="1">
      <alignment vertical="center"/>
    </xf>
    <xf numFmtId="180" fontId="23" fillId="0" borderId="14" xfId="2" applyNumberFormat="1" applyFont="1" applyFill="1" applyBorder="1">
      <alignment vertical="center"/>
    </xf>
    <xf numFmtId="180" fontId="23" fillId="0" borderId="3" xfId="2" applyNumberFormat="1" applyFont="1" applyFill="1" applyBorder="1">
      <alignment vertical="center"/>
    </xf>
    <xf numFmtId="180" fontId="23" fillId="0" borderId="3" xfId="2" applyNumberFormat="1" applyFont="1" applyBorder="1">
      <alignment vertical="center"/>
    </xf>
    <xf numFmtId="180" fontId="23" fillId="0" borderId="1" xfId="2" applyNumberFormat="1" applyFont="1" applyBorder="1">
      <alignment vertical="center"/>
    </xf>
    <xf numFmtId="180" fontId="0" fillId="0" borderId="3" xfId="0" applyNumberFormat="1" applyFont="1" applyBorder="1" applyAlignment="1">
      <alignment horizontal="center" vertical="center" shrinkToFit="1"/>
    </xf>
    <xf numFmtId="180" fontId="0" fillId="0" borderId="0" xfId="2" applyNumberFormat="1" applyFont="1">
      <alignment vertical="center"/>
    </xf>
    <xf numFmtId="180" fontId="0" fillId="0" borderId="1" xfId="0" applyNumberFormat="1" applyFont="1" applyBorder="1" applyAlignment="1">
      <alignment horizontal="center" vertical="center" shrinkToFit="1"/>
    </xf>
    <xf numFmtId="178" fontId="19" fillId="0" borderId="3" xfId="2" applyNumberFormat="1" applyFont="1" applyFill="1" applyBorder="1" applyAlignment="1">
      <alignment horizontal="right" vertical="center"/>
    </xf>
    <xf numFmtId="178" fontId="20" fillId="0" borderId="3" xfId="0" applyNumberFormat="1" applyFont="1" applyBorder="1" applyAlignment="1">
      <alignment horizontal="right" vertical="center"/>
    </xf>
    <xf numFmtId="178" fontId="19" fillId="2" borderId="3" xfId="2" applyNumberFormat="1" applyFont="1" applyFill="1" applyBorder="1" applyAlignment="1">
      <alignment horizontal="right" vertical="center"/>
    </xf>
    <xf numFmtId="178" fontId="20" fillId="0" borderId="1" xfId="0" applyNumberFormat="1" applyFont="1" applyBorder="1" applyAlignment="1">
      <alignment horizontal="right" vertical="center"/>
    </xf>
    <xf numFmtId="178" fontId="20" fillId="0" borderId="1" xfId="2" applyNumberFormat="1" applyFont="1" applyBorder="1" applyAlignment="1">
      <alignment horizontal="right" vertical="center"/>
    </xf>
    <xf numFmtId="178" fontId="19" fillId="2" borderId="1" xfId="2" applyNumberFormat="1" applyFont="1" applyFill="1" applyBorder="1" applyAlignment="1">
      <alignment horizontal="right" vertical="center"/>
    </xf>
    <xf numFmtId="178" fontId="24" fillId="0" borderId="1" xfId="0" applyNumberFormat="1" applyFont="1" applyBorder="1" applyAlignment="1">
      <alignment horizontal="right" vertical="center"/>
    </xf>
    <xf numFmtId="178" fontId="19" fillId="0" borderId="1" xfId="2" applyNumberFormat="1" applyFont="1" applyFill="1" applyBorder="1" applyAlignment="1">
      <alignment horizontal="right" vertical="center"/>
    </xf>
    <xf numFmtId="178" fontId="19" fillId="0" borderId="2" xfId="0" applyNumberFormat="1" applyFont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0" fillId="0" borderId="3" xfId="2" applyNumberFormat="1" applyFont="1" applyBorder="1">
      <alignment vertical="center"/>
    </xf>
    <xf numFmtId="0" fontId="0" fillId="0" borderId="4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 vertical="center" shrinkToFit="1"/>
    </xf>
    <xf numFmtId="3" fontId="0" fillId="0" borderId="14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vertical="top" wrapText="1"/>
    </xf>
    <xf numFmtId="3" fontId="0" fillId="0" borderId="4" xfId="0" applyNumberFormat="1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vertical="top"/>
    </xf>
    <xf numFmtId="0" fontId="4" fillId="0" borderId="11" xfId="0" applyFont="1" applyFill="1" applyBorder="1">
      <alignment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180" fontId="24" fillId="0" borderId="4" xfId="0" applyNumberFormat="1" applyFont="1" applyBorder="1">
      <alignment vertical="center"/>
    </xf>
    <xf numFmtId="180" fontId="24" fillId="0" borderId="3" xfId="2" applyNumberFormat="1" applyFont="1" applyBorder="1">
      <alignment vertical="center"/>
    </xf>
    <xf numFmtId="38" fontId="0" fillId="4" borderId="0" xfId="0" applyNumberFormat="1" applyFill="1">
      <alignment vertical="center"/>
    </xf>
    <xf numFmtId="178" fontId="20" fillId="0" borderId="12" xfId="2" applyNumberFormat="1" applyFont="1" applyBorder="1" applyAlignment="1">
      <alignment horizontal="right" vertical="center"/>
    </xf>
    <xf numFmtId="178" fontId="20" fillId="0" borderId="4" xfId="0" applyNumberFormat="1" applyFont="1" applyBorder="1" applyAlignment="1">
      <alignment horizontal="right" vertical="center"/>
    </xf>
    <xf numFmtId="38" fontId="24" fillId="0" borderId="1" xfId="2" applyFont="1" applyBorder="1">
      <alignment vertical="center"/>
    </xf>
    <xf numFmtId="0" fontId="4" fillId="0" borderId="1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 shrinkToFit="1"/>
    </xf>
    <xf numFmtId="178" fontId="20" fillId="2" borderId="1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vertical="center" shrinkToFit="1"/>
    </xf>
    <xf numFmtId="0" fontId="23" fillId="2" borderId="15" xfId="0" applyFont="1" applyFill="1" applyBorder="1" applyAlignment="1">
      <alignment vertical="center" shrinkToFit="1"/>
    </xf>
    <xf numFmtId="0" fontId="23" fillId="2" borderId="2" xfId="0" applyFont="1" applyFill="1" applyBorder="1" applyAlignment="1">
      <alignment vertical="center" shrinkToFit="1"/>
    </xf>
    <xf numFmtId="180" fontId="0" fillId="2" borderId="7" xfId="0" applyNumberFormat="1" applyFont="1" applyFill="1" applyBorder="1" applyAlignment="1">
      <alignment horizontal="center" vertical="center" shrinkToFit="1"/>
    </xf>
    <xf numFmtId="180" fontId="0" fillId="2" borderId="15" xfId="0" applyNumberFormat="1" applyFont="1" applyFill="1" applyBorder="1" applyAlignment="1">
      <alignment horizontal="center" vertical="center" shrinkToFit="1"/>
    </xf>
    <xf numFmtId="180" fontId="0" fillId="2" borderId="18" xfId="0" applyNumberFormat="1" applyFont="1" applyFill="1" applyBorder="1" applyAlignment="1">
      <alignment horizontal="center" vertical="center" shrinkToFit="1"/>
    </xf>
    <xf numFmtId="180" fontId="19" fillId="2" borderId="15" xfId="0" applyNumberFormat="1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1" fillId="0" borderId="0" xfId="4" applyAlignment="1">
      <alignment vertical="center"/>
    </xf>
    <xf numFmtId="38" fontId="25" fillId="0" borderId="0" xfId="3" applyFont="1" applyAlignment="1">
      <alignment vertical="center"/>
    </xf>
    <xf numFmtId="38" fontId="25" fillId="0" borderId="6" xfId="3" applyFont="1" applyBorder="1" applyAlignment="1">
      <alignment vertical="center"/>
    </xf>
    <xf numFmtId="38" fontId="25" fillId="0" borderId="0" xfId="3" applyFont="1" applyBorder="1" applyAlignment="1">
      <alignment vertical="center"/>
    </xf>
    <xf numFmtId="180" fontId="25" fillId="0" borderId="1" xfId="3" applyNumberFormat="1" applyFont="1" applyBorder="1" applyAlignment="1">
      <alignment horizontal="center" vertical="center"/>
    </xf>
    <xf numFmtId="180" fontId="0" fillId="0" borderId="1" xfId="3" applyNumberFormat="1" applyFont="1" applyBorder="1" applyAlignment="1">
      <alignment horizontal="center" vertical="center" wrapText="1"/>
    </xf>
    <xf numFmtId="180" fontId="0" fillId="2" borderId="3" xfId="3" applyNumberFormat="1" applyFont="1" applyFill="1" applyBorder="1" applyAlignment="1">
      <alignment horizontal="center" vertical="center" wrapText="1"/>
    </xf>
    <xf numFmtId="180" fontId="0" fillId="2" borderId="1" xfId="3" applyNumberFormat="1" applyFont="1" applyFill="1" applyBorder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" fillId="0" borderId="1" xfId="4" applyNumberFormat="1" applyFont="1" applyBorder="1" applyAlignment="1">
      <alignment vertical="center"/>
    </xf>
    <xf numFmtId="9" fontId="4" fillId="0" borderId="1" xfId="3" applyNumberFormat="1" applyFont="1" applyBorder="1" applyAlignment="1">
      <alignment horizontal="right" vertical="center"/>
    </xf>
    <xf numFmtId="176" fontId="4" fillId="0" borderId="1" xfId="3" applyNumberFormat="1" applyFont="1" applyBorder="1" applyAlignment="1">
      <alignment vertical="center"/>
    </xf>
    <xf numFmtId="0" fontId="1" fillId="0" borderId="1" xfId="4" applyNumberFormat="1" applyBorder="1" applyAlignment="1">
      <alignment vertical="center"/>
    </xf>
    <xf numFmtId="0" fontId="1" fillId="0" borderId="1" xfId="4" applyNumberFormat="1" applyBorder="1" applyAlignment="1">
      <alignment vertical="center" shrinkToFit="1"/>
    </xf>
    <xf numFmtId="0" fontId="1" fillId="0" borderId="1" xfId="4" applyNumberFormat="1" applyBorder="1" applyAlignment="1">
      <alignment horizontal="center" vertical="center"/>
    </xf>
    <xf numFmtId="178" fontId="4" fillId="0" borderId="1" xfId="4" applyNumberFormat="1" applyFont="1" applyBorder="1" applyAlignment="1">
      <alignment horizontal="right" vertical="center"/>
    </xf>
    <xf numFmtId="0" fontId="4" fillId="0" borderId="1" xfId="4" applyNumberFormat="1" applyFont="1" applyBorder="1" applyAlignment="1">
      <alignment horizontal="right" vertical="center"/>
    </xf>
    <xf numFmtId="38" fontId="26" fillId="0" borderId="0" xfId="3" applyFont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80" fontId="23" fillId="0" borderId="0" xfId="2" applyNumberFormat="1" applyFont="1" applyFill="1" applyBorder="1">
      <alignment vertical="center"/>
    </xf>
    <xf numFmtId="180" fontId="23" fillId="0" borderId="0" xfId="2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vertical="top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wrapText="1" shrinkToFit="1"/>
    </xf>
    <xf numFmtId="0" fontId="21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4" applyFont="1" applyAlignment="1">
      <alignment horizontal="center" vertical="center"/>
    </xf>
    <xf numFmtId="9" fontId="4" fillId="0" borderId="4" xfId="3" applyNumberFormat="1" applyFont="1" applyBorder="1" applyAlignment="1">
      <alignment horizontal="right" vertical="center"/>
    </xf>
    <xf numFmtId="9" fontId="4" fillId="0" borderId="3" xfId="3" applyNumberFormat="1" applyFont="1" applyBorder="1" applyAlignment="1">
      <alignment horizontal="right" vertical="center"/>
    </xf>
    <xf numFmtId="176" fontId="4" fillId="0" borderId="4" xfId="3" applyNumberFormat="1" applyFont="1" applyBorder="1" applyAlignment="1">
      <alignment horizontal="right" vertical="center"/>
    </xf>
    <xf numFmtId="176" fontId="4" fillId="0" borderId="3" xfId="3" applyNumberFormat="1" applyFont="1" applyBorder="1" applyAlignment="1">
      <alignment horizontal="right" vertical="center"/>
    </xf>
    <xf numFmtId="38" fontId="4" fillId="0" borderId="4" xfId="3" applyFont="1" applyBorder="1" applyAlignment="1">
      <alignment horizontal="right" vertical="center"/>
    </xf>
    <xf numFmtId="38" fontId="4" fillId="0" borderId="14" xfId="3" applyFont="1" applyBorder="1" applyAlignment="1">
      <alignment horizontal="right" vertical="center"/>
    </xf>
    <xf numFmtId="38" fontId="4" fillId="0" borderId="3" xfId="3" applyFont="1" applyBorder="1" applyAlignment="1">
      <alignment horizontal="right" vertical="center"/>
    </xf>
    <xf numFmtId="0" fontId="1" fillId="0" borderId="1" xfId="4" applyBorder="1" applyAlignment="1">
      <alignment horizontal="center" vertical="center" wrapText="1"/>
    </xf>
    <xf numFmtId="180" fontId="0" fillId="0" borderId="1" xfId="4" applyNumberFormat="1" applyFont="1" applyBorder="1" applyAlignment="1">
      <alignment horizontal="center" vertical="center"/>
    </xf>
    <xf numFmtId="180" fontId="1" fillId="0" borderId="1" xfId="4" applyNumberFormat="1" applyBorder="1" applyAlignment="1">
      <alignment horizontal="center" vertical="center"/>
    </xf>
    <xf numFmtId="180" fontId="0" fillId="2" borderId="4" xfId="3" applyNumberFormat="1" applyFont="1" applyFill="1" applyBorder="1" applyAlignment="1">
      <alignment horizontal="center" vertical="center" wrapText="1"/>
    </xf>
    <xf numFmtId="180" fontId="25" fillId="2" borderId="3" xfId="3" applyNumberFormat="1" applyFont="1" applyFill="1" applyBorder="1" applyAlignment="1">
      <alignment horizontal="center" vertical="center"/>
    </xf>
    <xf numFmtId="180" fontId="1" fillId="2" borderId="4" xfId="4" applyNumberFormat="1" applyFill="1" applyBorder="1" applyAlignment="1">
      <alignment horizontal="center" vertical="center" textRotation="255" shrinkToFit="1"/>
    </xf>
    <xf numFmtId="180" fontId="1" fillId="2" borderId="3" xfId="4" applyNumberFormat="1" applyFill="1" applyBorder="1" applyAlignment="1">
      <alignment horizontal="center" vertical="center" textRotation="255" shrinkToFit="1"/>
    </xf>
    <xf numFmtId="9" fontId="4" fillId="0" borderId="14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80" fontId="0" fillId="2" borderId="15" xfId="3" applyNumberFormat="1" applyFont="1" applyFill="1" applyBorder="1" applyAlignment="1">
      <alignment horizontal="center" vertical="center" wrapText="1"/>
    </xf>
    <xf numFmtId="180" fontId="0" fillId="2" borderId="12" xfId="3" applyNumberFormat="1" applyFont="1" applyFill="1" applyBorder="1" applyAlignment="1">
      <alignment horizontal="center" vertical="center" wrapText="1"/>
    </xf>
    <xf numFmtId="180" fontId="1" fillId="2" borderId="15" xfId="4" applyNumberFormat="1" applyFont="1" applyFill="1" applyBorder="1" applyAlignment="1">
      <alignment horizontal="center" vertical="center" shrinkToFit="1"/>
    </xf>
    <xf numFmtId="180" fontId="1" fillId="2" borderId="12" xfId="4" applyNumberFormat="1" applyFill="1" applyBorder="1" applyAlignment="1">
      <alignment horizontal="center" vertical="center" shrinkToFit="1"/>
    </xf>
    <xf numFmtId="180" fontId="4" fillId="2" borderId="4" xfId="4" applyNumberFormat="1" applyFont="1" applyFill="1" applyBorder="1" applyAlignment="1">
      <alignment horizontal="center" vertical="center" wrapText="1"/>
    </xf>
    <xf numFmtId="180" fontId="4" fillId="2" borderId="3" xfId="4" applyNumberFormat="1" applyFont="1" applyFill="1" applyBorder="1" applyAlignment="1">
      <alignment horizontal="center" vertical="center" wrapText="1"/>
    </xf>
    <xf numFmtId="180" fontId="26" fillId="0" borderId="4" xfId="3" applyNumberFormat="1" applyFont="1" applyBorder="1" applyAlignment="1">
      <alignment horizontal="center" vertical="center" wrapText="1"/>
    </xf>
    <xf numFmtId="180" fontId="26" fillId="0" borderId="3" xfId="3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80" fontId="4" fillId="0" borderId="1" xfId="2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7" fontId="0" fillId="0" borderId="1" xfId="0" applyNumberFormat="1" applyFont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vertical="center"/>
    </xf>
    <xf numFmtId="177" fontId="0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vertical="center"/>
    </xf>
    <xf numFmtId="9" fontId="0" fillId="0" borderId="1" xfId="2" applyNumberFormat="1" applyFont="1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 shrinkToFit="1"/>
    </xf>
    <xf numFmtId="180" fontId="0" fillId="0" borderId="15" xfId="2" applyNumberFormat="1" applyFont="1" applyBorder="1" applyAlignment="1">
      <alignment vertical="center"/>
    </xf>
    <xf numFmtId="180" fontId="0" fillId="0" borderId="12" xfId="2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80" fontId="0" fillId="0" borderId="1" xfId="2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9" fontId="0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distributed" vertical="top" shrinkToFit="1"/>
    </xf>
    <xf numFmtId="0" fontId="4" fillId="0" borderId="0" xfId="0" applyFont="1" applyBorder="1" applyAlignment="1">
      <alignment horizontal="distributed" vertical="top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distributed" vertical="top" shrinkToFit="1"/>
    </xf>
    <xf numFmtId="0" fontId="4" fillId="0" borderId="9" xfId="0" applyFont="1" applyBorder="1" applyAlignment="1">
      <alignment horizontal="distributed" vertical="top" shrinkToFit="1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23" fillId="0" borderId="1" xfId="0" applyNumberFormat="1" applyFont="1" applyBorder="1" applyAlignment="1">
      <alignment vertical="center"/>
    </xf>
    <xf numFmtId="180" fontId="23" fillId="0" borderId="1" xfId="2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177" fontId="23" fillId="0" borderId="15" xfId="0" applyNumberFormat="1" applyFont="1" applyBorder="1" applyAlignment="1">
      <alignment vertical="center"/>
    </xf>
    <xf numFmtId="177" fontId="23" fillId="0" borderId="12" xfId="0" applyNumberFormat="1" applyFont="1" applyBorder="1" applyAlignment="1">
      <alignment vertical="center"/>
    </xf>
    <xf numFmtId="180" fontId="23" fillId="0" borderId="15" xfId="2" applyNumberFormat="1" applyFont="1" applyBorder="1" applyAlignment="1">
      <alignment vertical="center"/>
    </xf>
    <xf numFmtId="180" fontId="23" fillId="0" borderId="12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 vertical="top"/>
    </xf>
    <xf numFmtId="0" fontId="0" fillId="0" borderId="17" xfId="0" applyFont="1" applyFill="1" applyBorder="1" applyAlignment="1">
      <alignment horizontal="right" vertical="top" wrapText="1"/>
    </xf>
    <xf numFmtId="0" fontId="0" fillId="0" borderId="10" xfId="0" applyFont="1" applyFill="1" applyBorder="1" applyAlignment="1">
      <alignment horizontal="right" vertical="top" wrapText="1"/>
    </xf>
    <xf numFmtId="0" fontId="0" fillId="0" borderId="7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center" textRotation="255" wrapText="1"/>
    </xf>
    <xf numFmtId="0" fontId="0" fillId="0" borderId="4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 wrapText="1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8:I49"/>
  <sheetViews>
    <sheetView view="pageBreakPreview" topLeftCell="A19" zoomScale="60" zoomScaleNormal="100" workbookViewId="0">
      <selection activeCell="A9" sqref="A9"/>
    </sheetView>
  </sheetViews>
  <sheetFormatPr defaultRowHeight="13.5"/>
  <sheetData>
    <row r="8" spans="1:9" ht="18.75">
      <c r="A8" s="302" t="s">
        <v>292</v>
      </c>
      <c r="B8" s="301"/>
      <c r="C8" s="301"/>
      <c r="D8" s="301"/>
      <c r="E8" s="301"/>
      <c r="F8" s="301"/>
      <c r="G8" s="301"/>
      <c r="H8" s="301"/>
      <c r="I8" s="301"/>
    </row>
    <row r="14" spans="1:9" ht="25.5">
      <c r="A14" s="300" t="s">
        <v>137</v>
      </c>
      <c r="B14" s="301"/>
      <c r="C14" s="301"/>
      <c r="D14" s="301"/>
      <c r="E14" s="301"/>
      <c r="F14" s="301"/>
      <c r="G14" s="301"/>
      <c r="H14" s="301"/>
      <c r="I14" s="301"/>
    </row>
    <row r="49" spans="1:9" ht="21">
      <c r="A49" s="303" t="s">
        <v>104</v>
      </c>
      <c r="B49" s="304"/>
      <c r="C49" s="304"/>
      <c r="D49" s="304"/>
      <c r="E49" s="304"/>
      <c r="F49" s="304"/>
      <c r="G49" s="304"/>
      <c r="H49" s="304"/>
      <c r="I49" s="304"/>
    </row>
  </sheetData>
  <mergeCells count="3">
    <mergeCell ref="A14:I14"/>
    <mergeCell ref="A8:I8"/>
    <mergeCell ref="A49:I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33"/>
  <sheetViews>
    <sheetView view="pageBreakPreview" zoomScale="80" zoomScaleNormal="100" zoomScaleSheetLayoutView="80" workbookViewId="0">
      <selection activeCell="F46" sqref="F46"/>
    </sheetView>
  </sheetViews>
  <sheetFormatPr defaultRowHeight="13.5"/>
  <cols>
    <col min="2" max="2" width="11.75" bestFit="1" customWidth="1"/>
    <col min="3" max="3" width="10.5" customWidth="1"/>
    <col min="4" max="4" width="10.625" bestFit="1" customWidth="1"/>
    <col min="5" max="5" width="10.875" style="127" bestFit="1" customWidth="1"/>
    <col min="6" max="8" width="9.25" customWidth="1"/>
    <col min="9" max="9" width="10.625" bestFit="1" customWidth="1"/>
    <col min="10" max="10" width="7.75" style="127" customWidth="1"/>
    <col min="12" max="12" width="9.125" bestFit="1" customWidth="1"/>
  </cols>
  <sheetData>
    <row r="2" spans="1:12" ht="21">
      <c r="A2" s="307" t="s">
        <v>6</v>
      </c>
      <c r="B2" s="307"/>
      <c r="C2" s="307"/>
      <c r="D2" s="307"/>
      <c r="E2" s="307"/>
      <c r="F2" s="307"/>
      <c r="G2" s="307"/>
      <c r="H2" s="307"/>
      <c r="I2" s="307"/>
      <c r="J2" s="307"/>
    </row>
    <row r="4" spans="1:12" ht="21.75" customHeight="1">
      <c r="F4" s="25"/>
      <c r="G4" s="25"/>
      <c r="H4" s="25"/>
      <c r="I4" s="408" t="s">
        <v>89</v>
      </c>
      <c r="J4" s="408"/>
    </row>
    <row r="5" spans="1:12" ht="26.25" customHeight="1">
      <c r="A5" s="409" t="s">
        <v>8</v>
      </c>
      <c r="B5" s="404" t="s">
        <v>299</v>
      </c>
      <c r="C5" s="404" t="s">
        <v>300</v>
      </c>
      <c r="D5" s="411" t="s">
        <v>173</v>
      </c>
      <c r="E5" s="413" t="s">
        <v>174</v>
      </c>
      <c r="F5" s="415" t="s">
        <v>175</v>
      </c>
      <c r="G5" s="415"/>
      <c r="H5" s="415"/>
      <c r="I5" s="404" t="s">
        <v>177</v>
      </c>
      <c r="J5" s="406" t="s">
        <v>176</v>
      </c>
    </row>
    <row r="6" spans="1:12" ht="27.75" customHeight="1" thickBot="1">
      <c r="A6" s="410"/>
      <c r="B6" s="405"/>
      <c r="C6" s="405"/>
      <c r="D6" s="412"/>
      <c r="E6" s="414"/>
      <c r="F6" s="19" t="s">
        <v>87</v>
      </c>
      <c r="G6" s="19" t="s">
        <v>88</v>
      </c>
      <c r="H6" s="19" t="s">
        <v>69</v>
      </c>
      <c r="I6" s="405"/>
      <c r="J6" s="407"/>
    </row>
    <row r="7" spans="1:12" ht="24" customHeight="1" thickTop="1">
      <c r="A7" s="254" t="s">
        <v>28</v>
      </c>
      <c r="B7" s="221">
        <v>7934008</v>
      </c>
      <c r="C7" s="222">
        <v>996795</v>
      </c>
      <c r="D7" s="222">
        <v>943257</v>
      </c>
      <c r="E7" s="223">
        <v>53538</v>
      </c>
      <c r="F7" s="222">
        <v>46546</v>
      </c>
      <c r="G7" s="222">
        <v>908151</v>
      </c>
      <c r="H7" s="222">
        <v>42098</v>
      </c>
      <c r="I7" s="222">
        <v>958336</v>
      </c>
      <c r="J7" s="131">
        <f>C7/B7</f>
        <v>0.12563574425435417</v>
      </c>
      <c r="L7" s="20">
        <f>C7-F7-G7-H7</f>
        <v>0</v>
      </c>
    </row>
    <row r="8" spans="1:12" ht="24" customHeight="1">
      <c r="A8" s="250" t="s">
        <v>29</v>
      </c>
      <c r="B8" s="224">
        <v>1041604</v>
      </c>
      <c r="C8" s="225">
        <v>252355</v>
      </c>
      <c r="D8" s="225">
        <v>124603</v>
      </c>
      <c r="E8" s="226">
        <v>127752</v>
      </c>
      <c r="F8" s="251">
        <v>14315</v>
      </c>
      <c r="G8" s="251">
        <v>236340</v>
      </c>
      <c r="H8" s="251">
        <v>1700</v>
      </c>
      <c r="I8" s="225">
        <v>127826</v>
      </c>
      <c r="J8" s="132">
        <f t="shared" ref="J8:J29" si="0">C8/B8</f>
        <v>0.24227537528657725</v>
      </c>
      <c r="L8" s="245">
        <f>C8-F8-G8-H8</f>
        <v>0</v>
      </c>
    </row>
    <row r="9" spans="1:12" ht="24" customHeight="1">
      <c r="A9" s="250" t="s">
        <v>11</v>
      </c>
      <c r="B9" s="225">
        <v>417114</v>
      </c>
      <c r="C9" s="225">
        <v>57115</v>
      </c>
      <c r="D9" s="225">
        <v>50368</v>
      </c>
      <c r="E9" s="226">
        <v>6747</v>
      </c>
      <c r="F9" s="225">
        <v>2721</v>
      </c>
      <c r="G9" s="225">
        <v>37418</v>
      </c>
      <c r="H9" s="225">
        <v>16976</v>
      </c>
      <c r="I9" s="225">
        <v>55018</v>
      </c>
      <c r="J9" s="132">
        <f t="shared" si="0"/>
        <v>0.13692899303307968</v>
      </c>
      <c r="L9" s="20">
        <f t="shared" ref="L9:L31" si="1">C9-F9-G9-H9</f>
        <v>0</v>
      </c>
    </row>
    <row r="10" spans="1:12" ht="24" customHeight="1">
      <c r="A10" s="250" t="s">
        <v>30</v>
      </c>
      <c r="B10" s="227">
        <v>1837585</v>
      </c>
      <c r="C10" s="224">
        <v>235577</v>
      </c>
      <c r="D10" s="224">
        <v>212031</v>
      </c>
      <c r="E10" s="226">
        <v>23546</v>
      </c>
      <c r="F10" s="224">
        <v>5769</v>
      </c>
      <c r="G10" s="224">
        <v>227954</v>
      </c>
      <c r="H10" s="224">
        <v>1854</v>
      </c>
      <c r="I10" s="224">
        <v>212031</v>
      </c>
      <c r="J10" s="132">
        <f t="shared" si="0"/>
        <v>0.12819923976305858</v>
      </c>
      <c r="L10" s="20">
        <f t="shared" si="1"/>
        <v>0</v>
      </c>
    </row>
    <row r="11" spans="1:12" ht="24" customHeight="1">
      <c r="A11" s="250" t="s">
        <v>12</v>
      </c>
      <c r="B11" s="225">
        <v>855016</v>
      </c>
      <c r="C11" s="225">
        <v>91298</v>
      </c>
      <c r="D11" s="225">
        <v>93922</v>
      </c>
      <c r="E11" s="226">
        <v>-2624</v>
      </c>
      <c r="F11" s="225">
        <v>716</v>
      </c>
      <c r="G11" s="225">
        <v>90314</v>
      </c>
      <c r="H11" s="225">
        <v>268</v>
      </c>
      <c r="I11" s="225">
        <v>88082</v>
      </c>
      <c r="J11" s="132">
        <f t="shared" si="0"/>
        <v>0.10677928834080298</v>
      </c>
      <c r="L11" s="20">
        <f t="shared" si="1"/>
        <v>0</v>
      </c>
    </row>
    <row r="12" spans="1:12" s="21" customFormat="1" ht="24" customHeight="1">
      <c r="A12" s="250" t="s">
        <v>31</v>
      </c>
      <c r="B12" s="224">
        <v>850753</v>
      </c>
      <c r="C12" s="224">
        <v>230350</v>
      </c>
      <c r="D12" s="224">
        <v>207851</v>
      </c>
      <c r="E12" s="226">
        <v>22499</v>
      </c>
      <c r="F12" s="224">
        <v>174</v>
      </c>
      <c r="G12" s="224">
        <v>213410</v>
      </c>
      <c r="H12" s="224">
        <v>16766</v>
      </c>
      <c r="I12" s="224">
        <v>237323</v>
      </c>
      <c r="J12" s="132">
        <f t="shared" si="0"/>
        <v>0.27076013837153673</v>
      </c>
      <c r="L12" s="88">
        <f>C12-F12-G12-H12</f>
        <v>0</v>
      </c>
    </row>
    <row r="13" spans="1:12" s="21" customFormat="1" ht="24" customHeight="1">
      <c r="A13" s="250" t="s">
        <v>27</v>
      </c>
      <c r="B13" s="225">
        <v>781319</v>
      </c>
      <c r="C13" s="225">
        <v>107127</v>
      </c>
      <c r="D13" s="225">
        <v>117195</v>
      </c>
      <c r="E13" s="226">
        <v>-10068</v>
      </c>
      <c r="F13" s="225">
        <v>19735</v>
      </c>
      <c r="G13" s="225">
        <v>86144</v>
      </c>
      <c r="H13" s="225">
        <v>1248</v>
      </c>
      <c r="I13" s="225">
        <v>115282</v>
      </c>
      <c r="J13" s="132">
        <f t="shared" si="0"/>
        <v>0.13711045040502023</v>
      </c>
      <c r="L13" s="32">
        <f>C13-F13-G13-H13</f>
        <v>0</v>
      </c>
    </row>
    <row r="14" spans="1:12" s="21" customFormat="1" ht="24" customHeight="1">
      <c r="A14" s="250" t="s">
        <v>32</v>
      </c>
      <c r="B14" s="247">
        <v>950267</v>
      </c>
      <c r="C14" s="224">
        <v>450532</v>
      </c>
      <c r="D14" s="224">
        <v>320200</v>
      </c>
      <c r="E14" s="226">
        <v>130332</v>
      </c>
      <c r="F14" s="224">
        <v>9810</v>
      </c>
      <c r="G14" s="224">
        <v>349424</v>
      </c>
      <c r="H14" s="224">
        <v>91298</v>
      </c>
      <c r="I14" s="224">
        <v>570098</v>
      </c>
      <c r="J14" s="132">
        <f t="shared" si="0"/>
        <v>0.47411096039323686</v>
      </c>
      <c r="L14" s="32">
        <f t="shared" si="1"/>
        <v>0</v>
      </c>
    </row>
    <row r="15" spans="1:12" s="21" customFormat="1" ht="24" customHeight="1">
      <c r="A15" s="255" t="s">
        <v>33</v>
      </c>
      <c r="B15" s="248">
        <v>198000</v>
      </c>
      <c r="C15" s="246">
        <v>31655</v>
      </c>
      <c r="D15" s="225">
        <v>32001</v>
      </c>
      <c r="E15" s="226">
        <v>-346</v>
      </c>
      <c r="F15" s="225">
        <v>338</v>
      </c>
      <c r="G15" s="225">
        <v>28632</v>
      </c>
      <c r="H15" s="225">
        <v>2685</v>
      </c>
      <c r="I15" s="225">
        <v>28705</v>
      </c>
      <c r="J15" s="132">
        <f>C15/B15</f>
        <v>0.15987373737373736</v>
      </c>
      <c r="L15" s="32">
        <f t="shared" si="1"/>
        <v>0</v>
      </c>
    </row>
    <row r="16" spans="1:12" s="21" customFormat="1" ht="24" customHeight="1">
      <c r="A16" s="250" t="s">
        <v>34</v>
      </c>
      <c r="B16" s="224">
        <v>98923</v>
      </c>
      <c r="C16" s="224">
        <v>25873</v>
      </c>
      <c r="D16" s="224">
        <v>14756</v>
      </c>
      <c r="E16" s="226">
        <v>11117</v>
      </c>
      <c r="F16" s="224">
        <v>1740</v>
      </c>
      <c r="G16" s="224">
        <v>24008</v>
      </c>
      <c r="H16" s="224">
        <v>125</v>
      </c>
      <c r="I16" s="224">
        <v>17334</v>
      </c>
      <c r="J16" s="132">
        <f t="shared" si="0"/>
        <v>0.26154685967874003</v>
      </c>
      <c r="L16" s="32">
        <f t="shared" si="1"/>
        <v>0</v>
      </c>
    </row>
    <row r="17" spans="1:12" ht="24" customHeight="1">
      <c r="A17" s="250" t="s">
        <v>13</v>
      </c>
      <c r="B17" s="225">
        <v>116624</v>
      </c>
      <c r="C17" s="225">
        <v>26864</v>
      </c>
      <c r="D17" s="225">
        <v>26300</v>
      </c>
      <c r="E17" s="226">
        <v>564</v>
      </c>
      <c r="F17" s="225">
        <v>1653</v>
      </c>
      <c r="G17" s="225">
        <v>24845</v>
      </c>
      <c r="H17" s="225">
        <v>366</v>
      </c>
      <c r="I17" s="225">
        <v>23700</v>
      </c>
      <c r="J17" s="132">
        <f t="shared" si="0"/>
        <v>0.23034709836740294</v>
      </c>
      <c r="L17" s="20">
        <f t="shared" si="1"/>
        <v>0</v>
      </c>
    </row>
    <row r="18" spans="1:12" ht="24" customHeight="1">
      <c r="A18" s="250" t="s">
        <v>35</v>
      </c>
      <c r="B18" s="224">
        <v>512788</v>
      </c>
      <c r="C18" s="224">
        <v>89348</v>
      </c>
      <c r="D18" s="224">
        <v>57900</v>
      </c>
      <c r="E18" s="226">
        <v>31448</v>
      </c>
      <c r="F18" s="224">
        <v>5923</v>
      </c>
      <c r="G18" s="224">
        <v>77855</v>
      </c>
      <c r="H18" s="224">
        <v>5570</v>
      </c>
      <c r="I18" s="224">
        <v>27450</v>
      </c>
      <c r="J18" s="132">
        <f t="shared" si="0"/>
        <v>0.17423964679360671</v>
      </c>
      <c r="L18" s="20">
        <f t="shared" si="1"/>
        <v>0</v>
      </c>
    </row>
    <row r="19" spans="1:12" ht="24" customHeight="1">
      <c r="A19" s="250" t="s">
        <v>36</v>
      </c>
      <c r="B19" s="224">
        <v>172196</v>
      </c>
      <c r="C19" s="224">
        <v>41866</v>
      </c>
      <c r="D19" s="224">
        <v>37320</v>
      </c>
      <c r="E19" s="226">
        <v>4546</v>
      </c>
      <c r="F19" s="224">
        <v>1065</v>
      </c>
      <c r="G19" s="224">
        <v>38690</v>
      </c>
      <c r="H19" s="224">
        <v>2111</v>
      </c>
      <c r="I19" s="224">
        <v>39749</v>
      </c>
      <c r="J19" s="132">
        <f t="shared" si="0"/>
        <v>0.24312992171711306</v>
      </c>
      <c r="L19" s="20">
        <f t="shared" si="1"/>
        <v>0</v>
      </c>
    </row>
    <row r="20" spans="1:12" ht="24" customHeight="1">
      <c r="A20" s="250" t="s">
        <v>37</v>
      </c>
      <c r="B20" s="224">
        <v>350413</v>
      </c>
      <c r="C20" s="224">
        <v>45030</v>
      </c>
      <c r="D20" s="224">
        <v>41156</v>
      </c>
      <c r="E20" s="226">
        <v>3874</v>
      </c>
      <c r="F20" s="224">
        <v>3724</v>
      </c>
      <c r="G20" s="224">
        <v>40611</v>
      </c>
      <c r="H20" s="224">
        <v>695</v>
      </c>
      <c r="I20" s="224">
        <v>39607</v>
      </c>
      <c r="J20" s="132">
        <f t="shared" si="0"/>
        <v>0.12850550635963848</v>
      </c>
      <c r="L20" s="20">
        <f t="shared" si="1"/>
        <v>0</v>
      </c>
    </row>
    <row r="21" spans="1:12" ht="24" customHeight="1">
      <c r="A21" s="250" t="s">
        <v>38</v>
      </c>
      <c r="B21" s="225">
        <v>137781</v>
      </c>
      <c r="C21" s="225">
        <v>77011</v>
      </c>
      <c r="D21" s="225">
        <v>37717</v>
      </c>
      <c r="E21" s="226">
        <v>39294</v>
      </c>
      <c r="F21" s="225">
        <v>17043</v>
      </c>
      <c r="G21" s="225">
        <v>57522</v>
      </c>
      <c r="H21" s="225">
        <v>2446</v>
      </c>
      <c r="I21" s="224">
        <v>56460</v>
      </c>
      <c r="J21" s="132">
        <f>C21/B21</f>
        <v>0.55893773452072493</v>
      </c>
      <c r="L21" s="20">
        <f>C21-F21-G21-H21</f>
        <v>0</v>
      </c>
    </row>
    <row r="22" spans="1:12" ht="24" customHeight="1">
      <c r="A22" s="250" t="s">
        <v>39</v>
      </c>
      <c r="B22" s="224">
        <v>554046</v>
      </c>
      <c r="C22" s="224">
        <v>218506</v>
      </c>
      <c r="D22" s="224">
        <v>220706</v>
      </c>
      <c r="E22" s="226">
        <v>-2200</v>
      </c>
      <c r="F22" s="224">
        <v>15</v>
      </c>
      <c r="G22" s="224">
        <v>191016</v>
      </c>
      <c r="H22" s="224">
        <v>27475</v>
      </c>
      <c r="I22" s="224">
        <v>223440</v>
      </c>
      <c r="J22" s="132">
        <f t="shared" si="0"/>
        <v>0.39438241590048478</v>
      </c>
      <c r="L22" s="20">
        <f t="shared" si="1"/>
        <v>0</v>
      </c>
    </row>
    <row r="23" spans="1:12" ht="24" customHeight="1">
      <c r="A23" s="250" t="s">
        <v>40</v>
      </c>
      <c r="B23" s="224">
        <v>432205</v>
      </c>
      <c r="C23" s="224">
        <v>203165</v>
      </c>
      <c r="D23" s="224">
        <v>293909</v>
      </c>
      <c r="E23" s="226">
        <v>-90744</v>
      </c>
      <c r="F23" s="224">
        <v>6054</v>
      </c>
      <c r="G23" s="224">
        <v>193628</v>
      </c>
      <c r="H23" s="224">
        <v>3483</v>
      </c>
      <c r="I23" s="224">
        <v>329250</v>
      </c>
      <c r="J23" s="132">
        <f t="shared" si="0"/>
        <v>0.47006628798833888</v>
      </c>
      <c r="L23" s="20">
        <f>C23-F23-G23-H23</f>
        <v>0</v>
      </c>
    </row>
    <row r="24" spans="1:12" ht="24" customHeight="1">
      <c r="A24" s="250" t="s">
        <v>41</v>
      </c>
      <c r="B24" s="228">
        <v>490644</v>
      </c>
      <c r="C24" s="224">
        <v>129550</v>
      </c>
      <c r="D24" s="224">
        <v>110580</v>
      </c>
      <c r="E24" s="226">
        <v>18970</v>
      </c>
      <c r="F24" s="224">
        <v>12001</v>
      </c>
      <c r="G24" s="224">
        <v>105022</v>
      </c>
      <c r="H24" s="224">
        <v>12527</v>
      </c>
      <c r="I24" s="224">
        <v>130572</v>
      </c>
      <c r="J24" s="132">
        <f t="shared" si="0"/>
        <v>0.26404073014242507</v>
      </c>
      <c r="L24" s="20">
        <f>C24-F24-G24-H24</f>
        <v>0</v>
      </c>
    </row>
    <row r="25" spans="1:12" s="21" customFormat="1" ht="24" customHeight="1">
      <c r="A25" s="250" t="s">
        <v>42</v>
      </c>
      <c r="B25" s="224">
        <v>420358</v>
      </c>
      <c r="C25" s="224">
        <v>24496</v>
      </c>
      <c r="D25" s="224">
        <v>20693</v>
      </c>
      <c r="E25" s="226">
        <v>3803</v>
      </c>
      <c r="F25" s="224">
        <v>240</v>
      </c>
      <c r="G25" s="224">
        <v>19494</v>
      </c>
      <c r="H25" s="224">
        <v>4762</v>
      </c>
      <c r="I25" s="224">
        <v>17247</v>
      </c>
      <c r="J25" s="132">
        <f>C25/B25</f>
        <v>5.8274137758767525E-2</v>
      </c>
      <c r="L25" s="32">
        <f t="shared" si="1"/>
        <v>0</v>
      </c>
    </row>
    <row r="26" spans="1:12" ht="24" customHeight="1">
      <c r="A26" s="250" t="s">
        <v>43</v>
      </c>
      <c r="B26" s="224">
        <v>727639</v>
      </c>
      <c r="C26" s="224">
        <v>239187</v>
      </c>
      <c r="D26" s="224">
        <v>137934</v>
      </c>
      <c r="E26" s="226">
        <v>101253</v>
      </c>
      <c r="F26" s="224">
        <v>67333</v>
      </c>
      <c r="G26" s="224">
        <v>158783</v>
      </c>
      <c r="H26" s="224">
        <v>13071</v>
      </c>
      <c r="I26" s="224">
        <v>155049</v>
      </c>
      <c r="J26" s="132">
        <f>C26/B26</f>
        <v>0.3287165751148578</v>
      </c>
      <c r="L26" s="20">
        <f t="shared" si="1"/>
        <v>0</v>
      </c>
    </row>
    <row r="27" spans="1:12" ht="24" customHeight="1">
      <c r="A27" s="250" t="s">
        <v>44</v>
      </c>
      <c r="B27" s="224">
        <v>345787</v>
      </c>
      <c r="C27" s="224">
        <v>63431</v>
      </c>
      <c r="D27" s="224">
        <v>55551</v>
      </c>
      <c r="E27" s="226">
        <v>7880</v>
      </c>
      <c r="F27" s="224">
        <v>942</v>
      </c>
      <c r="G27" s="224">
        <v>48019</v>
      </c>
      <c r="H27" s="224">
        <v>14470</v>
      </c>
      <c r="I27" s="224">
        <v>63245</v>
      </c>
      <c r="J27" s="132">
        <f t="shared" si="0"/>
        <v>0.18343951623398219</v>
      </c>
      <c r="L27" s="20">
        <f t="shared" si="1"/>
        <v>0</v>
      </c>
    </row>
    <row r="28" spans="1:12" ht="24" customHeight="1">
      <c r="A28" s="250" t="s">
        <v>45</v>
      </c>
      <c r="B28" s="224">
        <v>130968</v>
      </c>
      <c r="C28" s="224">
        <v>23252</v>
      </c>
      <c r="D28" s="224">
        <v>21271</v>
      </c>
      <c r="E28" s="226">
        <v>1981</v>
      </c>
      <c r="F28" s="224">
        <v>0</v>
      </c>
      <c r="G28" s="224">
        <v>22440</v>
      </c>
      <c r="H28" s="224">
        <v>812</v>
      </c>
      <c r="I28" s="224">
        <v>21671</v>
      </c>
      <c r="J28" s="132">
        <f t="shared" si="0"/>
        <v>0.17753955164620366</v>
      </c>
      <c r="L28" s="20">
        <f>C28-F28-G28-H28</f>
        <v>0</v>
      </c>
    </row>
    <row r="29" spans="1:12" ht="24" customHeight="1">
      <c r="A29" s="250" t="s">
        <v>14</v>
      </c>
      <c r="B29" s="224">
        <v>202100</v>
      </c>
      <c r="C29" s="224">
        <v>45653</v>
      </c>
      <c r="D29" s="224">
        <v>30951</v>
      </c>
      <c r="E29" s="226">
        <v>14702</v>
      </c>
      <c r="F29" s="224">
        <v>16042</v>
      </c>
      <c r="G29" s="224">
        <v>25361</v>
      </c>
      <c r="H29" s="224">
        <v>4250</v>
      </c>
      <c r="I29" s="224">
        <v>29837</v>
      </c>
      <c r="J29" s="132">
        <f t="shared" si="0"/>
        <v>0.22589312221672439</v>
      </c>
      <c r="L29" s="20">
        <f t="shared" si="1"/>
        <v>0</v>
      </c>
    </row>
    <row r="30" spans="1:12" ht="24" customHeight="1" thickBot="1">
      <c r="A30" s="256" t="s">
        <v>15</v>
      </c>
      <c r="B30" s="229">
        <v>369876</v>
      </c>
      <c r="C30" s="229">
        <v>65547</v>
      </c>
      <c r="D30" s="229">
        <v>63571</v>
      </c>
      <c r="E30" s="230">
        <v>1976</v>
      </c>
      <c r="F30" s="229">
        <v>269</v>
      </c>
      <c r="G30" s="229">
        <v>58094</v>
      </c>
      <c r="H30" s="229">
        <v>7184</v>
      </c>
      <c r="I30" s="229">
        <v>60562</v>
      </c>
      <c r="J30" s="133">
        <f>C30/B30</f>
        <v>0.17721344450572624</v>
      </c>
      <c r="L30" s="20">
        <f>C30-F30-G30-H30</f>
        <v>0</v>
      </c>
    </row>
    <row r="31" spans="1:12" ht="24" customHeight="1" thickTop="1">
      <c r="A31" s="9" t="s">
        <v>20</v>
      </c>
      <c r="B31" s="231">
        <f>SUM(B7:B30)</f>
        <v>19928014</v>
      </c>
      <c r="C31" s="231">
        <f t="shared" ref="C31:I31" si="2">SUM(C7:C30)</f>
        <v>3771583</v>
      </c>
      <c r="D31" s="231">
        <f t="shared" si="2"/>
        <v>3271743</v>
      </c>
      <c r="E31" s="130">
        <f>SUM(E7:E30)</f>
        <v>499840</v>
      </c>
      <c r="F31" s="231">
        <f t="shared" si="2"/>
        <v>234168</v>
      </c>
      <c r="G31" s="231">
        <f t="shared" si="2"/>
        <v>3263175</v>
      </c>
      <c r="H31" s="231">
        <f t="shared" si="2"/>
        <v>274240</v>
      </c>
      <c r="I31" s="231">
        <f t="shared" si="2"/>
        <v>3627874</v>
      </c>
      <c r="J31" s="134">
        <f>C31/B31</f>
        <v>0.18926035479501369</v>
      </c>
      <c r="L31" s="20">
        <f t="shared" si="1"/>
        <v>0</v>
      </c>
    </row>
    <row r="32" spans="1:12" ht="2.25" customHeight="1"/>
    <row r="33" spans="1:10" ht="24" customHeight="1">
      <c r="A33" s="386" t="s">
        <v>301</v>
      </c>
      <c r="B33" s="386"/>
      <c r="C33" s="386"/>
      <c r="D33" s="386"/>
      <c r="E33" s="386"/>
      <c r="F33" s="386"/>
      <c r="G33" s="386"/>
      <c r="H33" s="386"/>
      <c r="I33" s="386"/>
      <c r="J33" s="386"/>
    </row>
  </sheetData>
  <mergeCells count="11">
    <mergeCell ref="C5:C6"/>
    <mergeCell ref="A33:J33"/>
    <mergeCell ref="A2:J2"/>
    <mergeCell ref="J5:J6"/>
    <mergeCell ref="I4:J4"/>
    <mergeCell ref="A5:A6"/>
    <mergeCell ref="D5:D6"/>
    <mergeCell ref="E5:E6"/>
    <mergeCell ref="I5:I6"/>
    <mergeCell ref="F5:H5"/>
    <mergeCell ref="B5:B6"/>
  </mergeCells>
  <phoneticPr fontId="2"/>
  <pageMargins left="0.78740157480314965" right="0.39370078740157483" top="0.98425196850393704" bottom="0.98425196850393704" header="0.51181102362204722" footer="0.51181102362204722"/>
  <pageSetup paperSize="9" scale="92" firstPageNumber="10" orientation="portrait" useFirstPageNumber="1" r:id="rId1"/>
  <headerFooter alignWithMargins="0"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18"/>
  <sheetViews>
    <sheetView tabSelected="1" view="pageBreakPreview" zoomScaleNormal="100" workbookViewId="0">
      <selection activeCell="I9" sqref="I9"/>
    </sheetView>
  </sheetViews>
  <sheetFormatPr defaultRowHeight="13.5"/>
  <cols>
    <col min="1" max="1" width="3.125" style="239" customWidth="1"/>
    <col min="2" max="2" width="26.875" style="43" customWidth="1"/>
    <col min="3" max="3" width="32.375" style="83" customWidth="1"/>
    <col min="4" max="4" width="8.75" style="240" bestFit="1" customWidth="1"/>
    <col min="5" max="5" width="3.75" style="43" customWidth="1"/>
    <col min="6" max="6" width="31.125" style="43" customWidth="1"/>
    <col min="7" max="7" width="4.625" style="83" customWidth="1"/>
    <col min="8" max="16384" width="9" style="83"/>
  </cols>
  <sheetData>
    <row r="1" spans="1:9" ht="36" customHeight="1">
      <c r="A1" s="416" t="s">
        <v>5</v>
      </c>
      <c r="B1" s="417"/>
      <c r="C1" s="417"/>
      <c r="D1" s="417"/>
      <c r="E1" s="417"/>
      <c r="F1" s="417"/>
    </row>
    <row r="2" spans="1:9" ht="16.5" customHeight="1">
      <c r="A2" s="241"/>
      <c r="B2" s="176"/>
      <c r="C2" s="176"/>
      <c r="D2" s="176"/>
      <c r="E2" s="426" t="s">
        <v>302</v>
      </c>
      <c r="F2" s="426"/>
    </row>
    <row r="3" spans="1:9" ht="15" customHeight="1">
      <c r="A3" s="418" t="s">
        <v>96</v>
      </c>
      <c r="B3" s="420" t="s">
        <v>97</v>
      </c>
      <c r="C3" s="181" t="s">
        <v>98</v>
      </c>
      <c r="D3" s="181" t="s">
        <v>99</v>
      </c>
      <c r="E3" s="422" t="s">
        <v>100</v>
      </c>
      <c r="F3" s="423"/>
    </row>
    <row r="4" spans="1:9" ht="15" customHeight="1">
      <c r="A4" s="419"/>
      <c r="B4" s="421"/>
      <c r="C4" s="181" t="s">
        <v>101</v>
      </c>
      <c r="D4" s="181" t="s">
        <v>102</v>
      </c>
      <c r="E4" s="424"/>
      <c r="F4" s="425"/>
    </row>
    <row r="5" spans="1:9" ht="15" customHeight="1">
      <c r="A5" s="418" t="s">
        <v>198</v>
      </c>
      <c r="B5" s="65" t="s">
        <v>179</v>
      </c>
      <c r="C5" s="60" t="s">
        <v>103</v>
      </c>
      <c r="D5" s="115" t="s">
        <v>381</v>
      </c>
      <c r="E5" s="56">
        <v>1</v>
      </c>
      <c r="F5" s="270" t="s">
        <v>386</v>
      </c>
      <c r="G5" s="53" t="s">
        <v>310</v>
      </c>
      <c r="H5" s="435"/>
      <c r="I5" s="435"/>
    </row>
    <row r="6" spans="1:9" ht="15" customHeight="1">
      <c r="A6" s="433"/>
      <c r="B6" s="52" t="s">
        <v>188</v>
      </c>
      <c r="C6" s="66" t="s">
        <v>263</v>
      </c>
      <c r="D6" s="157"/>
      <c r="E6" s="57"/>
      <c r="F6" s="267" t="s">
        <v>385</v>
      </c>
      <c r="H6" s="435"/>
      <c r="I6" s="435"/>
    </row>
    <row r="7" spans="1:9" ht="15" customHeight="1">
      <c r="A7" s="433"/>
      <c r="B7" s="24"/>
      <c r="C7" s="146" t="s">
        <v>224</v>
      </c>
      <c r="D7" s="157"/>
      <c r="E7" s="57">
        <v>2</v>
      </c>
      <c r="F7" s="35" t="s">
        <v>387</v>
      </c>
      <c r="H7" s="435"/>
      <c r="I7" s="435"/>
    </row>
    <row r="8" spans="1:9" ht="15" customHeight="1">
      <c r="A8" s="433"/>
      <c r="B8" s="44"/>
      <c r="C8" s="147"/>
      <c r="D8" s="180"/>
      <c r="E8" s="253">
        <v>3</v>
      </c>
      <c r="F8" s="269" t="s">
        <v>388</v>
      </c>
      <c r="H8" s="435"/>
      <c r="I8" s="435"/>
    </row>
    <row r="9" spans="1:9" ht="15" customHeight="1">
      <c r="A9" s="433"/>
      <c r="B9" s="40" t="s">
        <v>180</v>
      </c>
      <c r="C9" s="28" t="s">
        <v>103</v>
      </c>
      <c r="D9" s="114" t="s">
        <v>178</v>
      </c>
      <c r="E9" s="54">
        <v>1</v>
      </c>
      <c r="F9" s="47" t="s">
        <v>105</v>
      </c>
      <c r="G9" s="53" t="s">
        <v>310</v>
      </c>
    </row>
    <row r="10" spans="1:9" ht="15" customHeight="1">
      <c r="A10" s="433"/>
      <c r="B10" s="40"/>
      <c r="C10" s="66" t="s">
        <v>263</v>
      </c>
      <c r="D10" s="114"/>
      <c r="E10" s="55"/>
      <c r="F10" s="179" t="s">
        <v>232</v>
      </c>
    </row>
    <row r="11" spans="1:9" ht="15" customHeight="1">
      <c r="A11" s="433"/>
      <c r="B11" s="40"/>
      <c r="C11" s="148" t="s">
        <v>234</v>
      </c>
      <c r="D11" s="114"/>
      <c r="E11" s="54">
        <v>2</v>
      </c>
      <c r="F11" s="179" t="s">
        <v>107</v>
      </c>
    </row>
    <row r="12" spans="1:9" ht="15" customHeight="1">
      <c r="A12" s="433"/>
      <c r="B12" s="40"/>
      <c r="C12" s="149"/>
      <c r="D12" s="114"/>
      <c r="E12" s="54">
        <v>3</v>
      </c>
      <c r="F12" s="47" t="s">
        <v>108</v>
      </c>
    </row>
    <row r="13" spans="1:9" ht="15" customHeight="1">
      <c r="A13" s="433"/>
      <c r="B13" s="40"/>
      <c r="C13" s="28"/>
      <c r="D13" s="114"/>
      <c r="E13" s="54">
        <v>4</v>
      </c>
      <c r="F13" s="179" t="s">
        <v>109</v>
      </c>
    </row>
    <row r="14" spans="1:9" ht="15" customHeight="1">
      <c r="A14" s="433"/>
      <c r="B14" s="53"/>
      <c r="C14" s="148"/>
      <c r="D14" s="114"/>
      <c r="E14" s="54">
        <v>5</v>
      </c>
      <c r="F14" s="47" t="s">
        <v>110</v>
      </c>
    </row>
    <row r="15" spans="1:9" ht="15" customHeight="1">
      <c r="A15" s="433"/>
      <c r="B15" s="53"/>
      <c r="C15" s="148"/>
      <c r="D15" s="114"/>
      <c r="E15" s="54">
        <v>6</v>
      </c>
      <c r="F15" s="47" t="s">
        <v>111</v>
      </c>
    </row>
    <row r="16" spans="1:9" ht="15" customHeight="1">
      <c r="A16" s="433"/>
      <c r="B16" s="40"/>
      <c r="C16" s="148"/>
      <c r="D16" s="114"/>
      <c r="E16" s="54">
        <v>7</v>
      </c>
      <c r="F16" s="47" t="s">
        <v>112</v>
      </c>
    </row>
    <row r="17" spans="1:7" ht="15" customHeight="1">
      <c r="A17" s="433"/>
      <c r="B17" s="40"/>
      <c r="C17" s="148"/>
      <c r="D17" s="114"/>
      <c r="E17" s="54">
        <v>8</v>
      </c>
      <c r="F17" s="47" t="s">
        <v>233</v>
      </c>
    </row>
    <row r="18" spans="1:7" ht="15" customHeight="1">
      <c r="A18" s="433"/>
      <c r="B18" s="49" t="s">
        <v>186</v>
      </c>
      <c r="C18" s="118" t="s">
        <v>128</v>
      </c>
      <c r="D18" s="115" t="s">
        <v>303</v>
      </c>
      <c r="E18" s="177">
        <v>1</v>
      </c>
      <c r="F18" s="34" t="s">
        <v>126</v>
      </c>
    </row>
    <row r="19" spans="1:7" ht="15" customHeight="1">
      <c r="A19" s="433"/>
      <c r="B19" s="40"/>
      <c r="C19" s="23" t="s">
        <v>106</v>
      </c>
      <c r="D19" s="114"/>
      <c r="E19" s="54">
        <v>2</v>
      </c>
      <c r="F19" s="179" t="s">
        <v>127</v>
      </c>
    </row>
    <row r="20" spans="1:7" ht="15" customHeight="1">
      <c r="A20" s="433"/>
      <c r="B20" s="40"/>
      <c r="C20" s="23" t="s">
        <v>285</v>
      </c>
      <c r="D20" s="114"/>
      <c r="E20" s="54">
        <v>3</v>
      </c>
      <c r="F20" s="179" t="s">
        <v>286</v>
      </c>
    </row>
    <row r="21" spans="1:7" ht="15" customHeight="1">
      <c r="A21" s="433"/>
      <c r="B21" s="40"/>
      <c r="C21" s="23" t="s">
        <v>262</v>
      </c>
      <c r="D21" s="114"/>
      <c r="E21" s="54">
        <v>4</v>
      </c>
      <c r="F21" s="179" t="s">
        <v>287</v>
      </c>
    </row>
    <row r="22" spans="1:7" ht="15" customHeight="1">
      <c r="A22" s="419"/>
      <c r="B22" s="29"/>
      <c r="C22" s="150"/>
      <c r="D22" s="151"/>
      <c r="E22" s="178">
        <v>5</v>
      </c>
      <c r="F22" s="42" t="s">
        <v>261</v>
      </c>
    </row>
    <row r="23" spans="1:7" ht="13.5" customHeight="1">
      <c r="A23" s="418" t="s">
        <v>7</v>
      </c>
      <c r="B23" s="296" t="s">
        <v>184</v>
      </c>
      <c r="C23" s="63" t="s">
        <v>197</v>
      </c>
      <c r="D23" s="430" t="s">
        <v>331</v>
      </c>
      <c r="E23" s="56">
        <v>1</v>
      </c>
      <c r="F23" s="34" t="s">
        <v>119</v>
      </c>
      <c r="G23" s="53" t="s">
        <v>310</v>
      </c>
    </row>
    <row r="24" spans="1:7">
      <c r="A24" s="433"/>
      <c r="B24" s="24"/>
      <c r="C24" s="152" t="s">
        <v>225</v>
      </c>
      <c r="D24" s="431"/>
      <c r="E24" s="57">
        <v>2</v>
      </c>
      <c r="F24" s="47" t="s">
        <v>288</v>
      </c>
    </row>
    <row r="25" spans="1:7">
      <c r="A25" s="433"/>
      <c r="B25" s="297"/>
      <c r="C25" s="153" t="s">
        <v>265</v>
      </c>
      <c r="D25" s="431"/>
      <c r="E25" s="57">
        <v>3</v>
      </c>
      <c r="F25" s="47" t="s">
        <v>235</v>
      </c>
    </row>
    <row r="26" spans="1:7">
      <c r="A26" s="433"/>
      <c r="B26" s="297"/>
      <c r="C26" s="149"/>
      <c r="D26" s="431"/>
      <c r="E26" s="57">
        <v>4</v>
      </c>
      <c r="F26" s="249" t="s">
        <v>120</v>
      </c>
    </row>
    <row r="27" spans="1:7">
      <c r="A27" s="433"/>
      <c r="B27" s="47"/>
      <c r="C27" s="149"/>
      <c r="D27" s="431"/>
      <c r="E27" s="57">
        <v>5</v>
      </c>
      <c r="F27" s="249" t="s">
        <v>264</v>
      </c>
    </row>
    <row r="28" spans="1:7" ht="13.5" customHeight="1">
      <c r="A28" s="433"/>
      <c r="B28" s="47"/>
      <c r="C28" s="149"/>
      <c r="D28" s="431"/>
      <c r="E28" s="54">
        <v>6</v>
      </c>
      <c r="F28" s="249" t="s">
        <v>122</v>
      </c>
      <c r="G28" s="53" t="s">
        <v>310</v>
      </c>
    </row>
    <row r="29" spans="1:7">
      <c r="A29" s="433"/>
      <c r="B29" s="64"/>
      <c r="C29" s="150"/>
      <c r="D29" s="432"/>
      <c r="E29" s="253">
        <v>7</v>
      </c>
      <c r="F29" s="42" t="s">
        <v>330</v>
      </c>
    </row>
    <row r="30" spans="1:7">
      <c r="A30" s="433"/>
      <c r="B30" s="298" t="s">
        <v>189</v>
      </c>
      <c r="C30" s="23" t="s">
        <v>140</v>
      </c>
      <c r="D30" s="427" t="s">
        <v>328</v>
      </c>
      <c r="E30" s="177">
        <v>1</v>
      </c>
      <c r="F30" s="34" t="s">
        <v>259</v>
      </c>
    </row>
    <row r="31" spans="1:7">
      <c r="A31" s="433"/>
      <c r="B31" s="47"/>
      <c r="C31" s="23" t="s">
        <v>141</v>
      </c>
      <c r="D31" s="428"/>
      <c r="E31" s="54">
        <v>2</v>
      </c>
      <c r="F31" s="154" t="s">
        <v>244</v>
      </c>
    </row>
    <row r="32" spans="1:7">
      <c r="A32" s="433"/>
      <c r="B32" s="24"/>
      <c r="C32" s="153" t="s">
        <v>391</v>
      </c>
      <c r="D32" s="428"/>
      <c r="E32" s="54">
        <v>3</v>
      </c>
      <c r="F32" s="179" t="s">
        <v>266</v>
      </c>
    </row>
    <row r="33" spans="1:7">
      <c r="A33" s="433"/>
      <c r="B33" s="297"/>
      <c r="C33" s="23" t="s">
        <v>236</v>
      </c>
      <c r="D33" s="428"/>
      <c r="E33" s="54">
        <v>4</v>
      </c>
      <c r="F33" s="179" t="s">
        <v>122</v>
      </c>
    </row>
    <row r="34" spans="1:7">
      <c r="A34" s="433"/>
      <c r="B34" s="297"/>
      <c r="C34" s="149"/>
      <c r="D34" s="428"/>
      <c r="E34" s="54">
        <v>5</v>
      </c>
      <c r="F34" s="47" t="s">
        <v>123</v>
      </c>
    </row>
    <row r="35" spans="1:7">
      <c r="A35" s="433"/>
      <c r="B35" s="297"/>
      <c r="C35" s="149"/>
      <c r="D35" s="428"/>
      <c r="E35" s="54">
        <v>6</v>
      </c>
      <c r="F35" s="47" t="s">
        <v>117</v>
      </c>
      <c r="G35" s="53" t="s">
        <v>310</v>
      </c>
    </row>
    <row r="36" spans="1:7">
      <c r="A36" s="433"/>
      <c r="B36" s="297"/>
      <c r="C36" s="149"/>
      <c r="D36" s="428"/>
      <c r="E36" s="54">
        <v>7</v>
      </c>
      <c r="F36" s="47" t="s">
        <v>237</v>
      </c>
    </row>
    <row r="37" spans="1:7">
      <c r="A37" s="433"/>
      <c r="B37" s="297"/>
      <c r="C37" s="149"/>
      <c r="D37" s="428"/>
      <c r="E37" s="54">
        <v>8</v>
      </c>
      <c r="F37" s="47" t="s">
        <v>238</v>
      </c>
    </row>
    <row r="38" spans="1:7">
      <c r="A38" s="433"/>
      <c r="B38" s="297"/>
      <c r="C38" s="149"/>
      <c r="D38" s="428"/>
      <c r="E38" s="54">
        <v>9</v>
      </c>
      <c r="F38" s="47" t="s">
        <v>239</v>
      </c>
    </row>
    <row r="39" spans="1:7">
      <c r="A39" s="433"/>
      <c r="B39" s="299"/>
      <c r="C39" s="150"/>
      <c r="D39" s="429"/>
      <c r="E39" s="54">
        <v>10</v>
      </c>
      <c r="F39" s="179" t="s">
        <v>240</v>
      </c>
    </row>
    <row r="40" spans="1:7">
      <c r="A40" s="433"/>
      <c r="B40" s="298" t="s">
        <v>185</v>
      </c>
      <c r="C40" s="23" t="s">
        <v>124</v>
      </c>
      <c r="D40" s="232" t="s">
        <v>312</v>
      </c>
      <c r="E40" s="265">
        <v>1</v>
      </c>
      <c r="F40" s="48" t="s">
        <v>204</v>
      </c>
    </row>
    <row r="41" spans="1:7">
      <c r="A41" s="433"/>
      <c r="B41" s="24"/>
      <c r="C41" s="23" t="s">
        <v>125</v>
      </c>
      <c r="D41" s="155" t="s">
        <v>313</v>
      </c>
      <c r="E41" s="54">
        <v>2</v>
      </c>
      <c r="F41" s="35" t="s">
        <v>314</v>
      </c>
    </row>
    <row r="42" spans="1:7">
      <c r="A42" s="433"/>
      <c r="B42" s="298"/>
      <c r="C42" s="153" t="s">
        <v>241</v>
      </c>
      <c r="D42" s="114"/>
      <c r="E42" s="54">
        <v>3</v>
      </c>
      <c r="F42" s="267" t="s">
        <v>242</v>
      </c>
    </row>
    <row r="43" spans="1:7">
      <c r="A43" s="433"/>
      <c r="B43" s="252"/>
      <c r="C43" s="153"/>
      <c r="D43" s="114"/>
      <c r="E43" s="54">
        <v>4</v>
      </c>
      <c r="F43" s="238" t="s">
        <v>315</v>
      </c>
    </row>
    <row r="44" spans="1:7">
      <c r="A44" s="433"/>
      <c r="B44" s="252"/>
      <c r="C44" s="153"/>
      <c r="D44" s="114"/>
      <c r="E44" s="54">
        <v>5</v>
      </c>
      <c r="F44" s="238" t="s">
        <v>317</v>
      </c>
    </row>
    <row r="45" spans="1:7">
      <c r="A45" s="419"/>
      <c r="B45" s="50"/>
      <c r="C45" s="156"/>
      <c r="D45" s="151"/>
      <c r="E45" s="266">
        <v>6</v>
      </c>
      <c r="F45" s="61" t="s">
        <v>316</v>
      </c>
      <c r="G45" s="53" t="s">
        <v>310</v>
      </c>
    </row>
    <row r="46" spans="1:7">
      <c r="A46" s="418" t="s">
        <v>200</v>
      </c>
      <c r="B46" s="48" t="s">
        <v>392</v>
      </c>
      <c r="C46" s="145" t="s">
        <v>140</v>
      </c>
      <c r="D46" s="115" t="s">
        <v>267</v>
      </c>
      <c r="E46" s="177">
        <v>1</v>
      </c>
      <c r="F46" s="34" t="s">
        <v>118</v>
      </c>
    </row>
    <row r="47" spans="1:7">
      <c r="A47" s="433"/>
      <c r="B47" s="47"/>
      <c r="C47" s="28" t="s">
        <v>141</v>
      </c>
      <c r="D47" s="233" t="s">
        <v>329</v>
      </c>
      <c r="E47" s="54">
        <v>2</v>
      </c>
      <c r="F47" s="35" t="s">
        <v>269</v>
      </c>
    </row>
    <row r="48" spans="1:7">
      <c r="A48" s="433"/>
      <c r="B48" s="47"/>
      <c r="C48" s="148" t="s">
        <v>231</v>
      </c>
      <c r="D48" s="114"/>
      <c r="E48" s="54">
        <v>3</v>
      </c>
      <c r="F48" s="35" t="s">
        <v>268</v>
      </c>
    </row>
    <row r="49" spans="1:7">
      <c r="A49" s="433"/>
      <c r="B49" s="41" t="s">
        <v>181</v>
      </c>
      <c r="C49" s="33" t="s">
        <v>103</v>
      </c>
      <c r="D49" s="434" t="s">
        <v>304</v>
      </c>
      <c r="E49" s="177">
        <v>1</v>
      </c>
      <c r="F49" s="48" t="s">
        <v>132</v>
      </c>
    </row>
    <row r="50" spans="1:7">
      <c r="A50" s="433"/>
      <c r="B50" s="23"/>
      <c r="C50" s="27" t="s">
        <v>263</v>
      </c>
      <c r="D50" s="428"/>
      <c r="E50" s="54">
        <v>2</v>
      </c>
      <c r="F50" s="46" t="s">
        <v>305</v>
      </c>
    </row>
    <row r="51" spans="1:7" ht="15" customHeight="1">
      <c r="A51" s="433"/>
      <c r="B51" s="40"/>
      <c r="C51" s="157" t="s">
        <v>289</v>
      </c>
      <c r="D51" s="428"/>
      <c r="E51" s="54">
        <v>3</v>
      </c>
      <c r="F51" s="47" t="s">
        <v>306</v>
      </c>
      <c r="G51" s="83" t="s">
        <v>310</v>
      </c>
    </row>
    <row r="52" spans="1:7" ht="15" customHeight="1">
      <c r="A52" s="433"/>
      <c r="B52" s="29"/>
      <c r="C52" s="147"/>
      <c r="D52" s="429"/>
      <c r="E52" s="178"/>
      <c r="F52" s="64"/>
    </row>
    <row r="53" spans="1:7" ht="15" customHeight="1">
      <c r="A53" s="433"/>
      <c r="B53" s="46" t="s">
        <v>182</v>
      </c>
      <c r="C53" s="28" t="s">
        <v>167</v>
      </c>
      <c r="D53" s="114" t="s">
        <v>390</v>
      </c>
      <c r="E53" s="54">
        <v>1</v>
      </c>
      <c r="F53" s="35" t="s">
        <v>271</v>
      </c>
    </row>
    <row r="54" spans="1:7" ht="15" customHeight="1">
      <c r="A54" s="433"/>
      <c r="B54" s="24"/>
      <c r="C54" s="28" t="s">
        <v>168</v>
      </c>
      <c r="D54" s="114" t="s">
        <v>389</v>
      </c>
      <c r="E54" s="54">
        <v>2</v>
      </c>
      <c r="F54" s="35" t="s">
        <v>272</v>
      </c>
      <c r="G54" s="83" t="s">
        <v>310</v>
      </c>
    </row>
    <row r="55" spans="1:7" ht="15" customHeight="1">
      <c r="A55" s="433"/>
      <c r="B55" s="24"/>
      <c r="C55" s="28" t="s">
        <v>270</v>
      </c>
      <c r="D55" s="114"/>
      <c r="E55" s="54">
        <v>3</v>
      </c>
      <c r="F55" s="35" t="s">
        <v>273</v>
      </c>
    </row>
    <row r="56" spans="1:7" ht="15" customHeight="1">
      <c r="A56" s="433"/>
      <c r="B56" s="47"/>
      <c r="C56" s="158"/>
      <c r="D56" s="151"/>
      <c r="E56" s="54">
        <v>4</v>
      </c>
      <c r="F56" s="46" t="s">
        <v>274</v>
      </c>
    </row>
    <row r="57" spans="1:7" ht="15" customHeight="1">
      <c r="A57" s="433"/>
      <c r="B57" s="48" t="s">
        <v>183</v>
      </c>
      <c r="C57" s="28" t="s">
        <v>140</v>
      </c>
      <c r="D57" s="114" t="s">
        <v>208</v>
      </c>
      <c r="E57" s="177">
        <v>1</v>
      </c>
      <c r="F57" s="34" t="s">
        <v>113</v>
      </c>
    </row>
    <row r="58" spans="1:7" ht="15" customHeight="1">
      <c r="A58" s="433"/>
      <c r="B58" s="47"/>
      <c r="C58" s="28" t="s">
        <v>141</v>
      </c>
      <c r="D58" s="114" t="s">
        <v>332</v>
      </c>
      <c r="E58" s="54">
        <v>2</v>
      </c>
      <c r="F58" s="179" t="s">
        <v>114</v>
      </c>
      <c r="G58" s="83" t="s">
        <v>310</v>
      </c>
    </row>
    <row r="59" spans="1:7" ht="15" customHeight="1">
      <c r="A59" s="433"/>
      <c r="B59" s="47"/>
      <c r="C59" s="148" t="s">
        <v>230</v>
      </c>
      <c r="D59" s="114"/>
      <c r="E59" s="54">
        <v>3</v>
      </c>
      <c r="F59" s="179" t="s">
        <v>115</v>
      </c>
    </row>
    <row r="60" spans="1:7" ht="15" customHeight="1">
      <c r="A60" s="433"/>
      <c r="B60" s="47"/>
      <c r="C60" s="149"/>
      <c r="D60" s="114"/>
      <c r="E60" s="54">
        <v>4</v>
      </c>
      <c r="F60" s="179" t="s">
        <v>116</v>
      </c>
    </row>
    <row r="61" spans="1:7" ht="15" customHeight="1">
      <c r="A61" s="419"/>
      <c r="B61" s="64"/>
      <c r="C61" s="158"/>
      <c r="D61" s="151"/>
      <c r="E61" s="178">
        <v>5</v>
      </c>
      <c r="F61" s="42" t="s">
        <v>243</v>
      </c>
    </row>
    <row r="62" spans="1:7" ht="15" customHeight="1">
      <c r="A62" s="418" t="s">
        <v>96</v>
      </c>
      <c r="B62" s="420" t="s">
        <v>97</v>
      </c>
      <c r="C62" s="181" t="s">
        <v>98</v>
      </c>
      <c r="D62" s="181" t="s">
        <v>99</v>
      </c>
      <c r="E62" s="422" t="s">
        <v>100</v>
      </c>
      <c r="F62" s="423"/>
      <c r="G62" s="83" t="s">
        <v>310</v>
      </c>
    </row>
    <row r="63" spans="1:7" ht="15" customHeight="1">
      <c r="A63" s="419"/>
      <c r="B63" s="421"/>
      <c r="C63" s="181" t="s">
        <v>101</v>
      </c>
      <c r="D63" s="181" t="s">
        <v>102</v>
      </c>
      <c r="E63" s="424"/>
      <c r="F63" s="425"/>
    </row>
    <row r="64" spans="1:7" ht="15" customHeight="1">
      <c r="A64" s="418" t="s">
        <v>199</v>
      </c>
      <c r="B64" s="41" t="s">
        <v>260</v>
      </c>
      <c r="C64" s="62" t="s">
        <v>129</v>
      </c>
      <c r="D64" s="234" t="s">
        <v>318</v>
      </c>
      <c r="E64" s="177">
        <v>1</v>
      </c>
      <c r="F64" s="34" t="s">
        <v>169</v>
      </c>
    </row>
    <row r="65" spans="1:7" ht="15" customHeight="1">
      <c r="A65" s="433"/>
      <c r="B65" s="39" t="s">
        <v>245</v>
      </c>
      <c r="C65" s="62" t="s">
        <v>130</v>
      </c>
      <c r="D65" s="114"/>
      <c r="E65" s="54">
        <v>2</v>
      </c>
      <c r="F65" s="35" t="s">
        <v>190</v>
      </c>
    </row>
    <row r="66" spans="1:7" ht="15" customHeight="1">
      <c r="A66" s="433"/>
      <c r="B66" s="39"/>
      <c r="C66" s="152" t="s">
        <v>229</v>
      </c>
      <c r="D66" s="114"/>
      <c r="E66" s="54">
        <v>3</v>
      </c>
      <c r="F66" s="35" t="s">
        <v>191</v>
      </c>
    </row>
    <row r="67" spans="1:7" ht="15" customHeight="1">
      <c r="A67" s="433"/>
      <c r="B67" s="39"/>
      <c r="C67" s="159"/>
      <c r="D67" s="151"/>
      <c r="E67" s="54">
        <v>4</v>
      </c>
      <c r="F67" s="179" t="s">
        <v>319</v>
      </c>
    </row>
    <row r="68" spans="1:7" ht="15" customHeight="1">
      <c r="A68" s="433"/>
      <c r="B68" s="37" t="s">
        <v>187</v>
      </c>
      <c r="C68" s="23" t="s">
        <v>129</v>
      </c>
      <c r="D68" s="155" t="s">
        <v>322</v>
      </c>
      <c r="E68" s="177">
        <v>1</v>
      </c>
      <c r="F68" s="34" t="s">
        <v>170</v>
      </c>
    </row>
    <row r="69" spans="1:7">
      <c r="A69" s="433"/>
      <c r="B69" s="40"/>
      <c r="C69" s="23" t="s">
        <v>130</v>
      </c>
      <c r="D69" s="114"/>
      <c r="E69" s="54">
        <v>2</v>
      </c>
      <c r="F69" s="179" t="s">
        <v>192</v>
      </c>
      <c r="G69" s="83" t="s">
        <v>310</v>
      </c>
    </row>
    <row r="70" spans="1:7">
      <c r="A70" s="433"/>
      <c r="B70" s="38"/>
      <c r="C70" s="153" t="s">
        <v>246</v>
      </c>
      <c r="D70" s="114"/>
      <c r="E70" s="54">
        <v>3</v>
      </c>
      <c r="F70" s="35" t="s">
        <v>193</v>
      </c>
    </row>
    <row r="71" spans="1:7">
      <c r="A71" s="433"/>
      <c r="B71" s="38"/>
      <c r="C71" s="153"/>
      <c r="D71" s="114"/>
      <c r="E71" s="54">
        <v>4</v>
      </c>
      <c r="F71" s="179" t="s">
        <v>0</v>
      </c>
    </row>
    <row r="72" spans="1:7">
      <c r="A72" s="433"/>
      <c r="B72" s="38"/>
      <c r="C72" s="153"/>
      <c r="D72" s="114"/>
      <c r="E72" s="54">
        <v>5</v>
      </c>
      <c r="F72" s="179" t="s">
        <v>171</v>
      </c>
    </row>
    <row r="73" spans="1:7">
      <c r="A73" s="433"/>
      <c r="B73" s="58"/>
      <c r="C73" s="153"/>
      <c r="D73" s="155"/>
      <c r="E73" s="54">
        <v>6</v>
      </c>
      <c r="F73" s="179" t="s">
        <v>320</v>
      </c>
      <c r="G73" s="83" t="s">
        <v>310</v>
      </c>
    </row>
    <row r="74" spans="1:7">
      <c r="A74" s="433"/>
      <c r="B74" s="40" t="s">
        <v>201</v>
      </c>
      <c r="C74" s="235" t="s">
        <v>323</v>
      </c>
      <c r="D74" s="236" t="s">
        <v>326</v>
      </c>
      <c r="E74" s="59">
        <v>1</v>
      </c>
      <c r="F74" s="48" t="s">
        <v>132</v>
      </c>
    </row>
    <row r="75" spans="1:7">
      <c r="A75" s="433"/>
      <c r="B75" s="51"/>
      <c r="C75" s="116" t="s">
        <v>324</v>
      </c>
      <c r="D75" s="160"/>
      <c r="E75" s="55">
        <v>2</v>
      </c>
      <c r="F75" s="47" t="s">
        <v>191</v>
      </c>
    </row>
    <row r="76" spans="1:7">
      <c r="A76" s="433"/>
      <c r="B76" s="40"/>
      <c r="C76" s="237" t="s">
        <v>325</v>
      </c>
      <c r="D76" s="160"/>
      <c r="E76" s="55">
        <v>3</v>
      </c>
      <c r="F76" s="47" t="s">
        <v>194</v>
      </c>
    </row>
    <row r="77" spans="1:7">
      <c r="A77" s="433"/>
      <c r="B77" s="53"/>
      <c r="C77" s="116"/>
      <c r="D77" s="160"/>
      <c r="E77" s="55">
        <v>4</v>
      </c>
      <c r="F77" s="47" t="s">
        <v>202</v>
      </c>
    </row>
    <row r="78" spans="1:7">
      <c r="A78" s="433"/>
      <c r="B78" s="149"/>
      <c r="C78" s="117"/>
      <c r="D78" s="161"/>
      <c r="E78" s="55">
        <v>5</v>
      </c>
      <c r="F78" s="179" t="s">
        <v>321</v>
      </c>
    </row>
    <row r="79" spans="1:7" ht="13.5" customHeight="1">
      <c r="A79" s="433"/>
      <c r="B79" s="37" t="s">
        <v>195</v>
      </c>
      <c r="C79" s="23" t="s">
        <v>129</v>
      </c>
      <c r="D79" s="114" t="s">
        <v>327</v>
      </c>
      <c r="E79" s="177">
        <v>1</v>
      </c>
      <c r="F79" s="34" t="s">
        <v>132</v>
      </c>
      <c r="G79" s="83" t="s">
        <v>310</v>
      </c>
    </row>
    <row r="80" spans="1:7">
      <c r="A80" s="433"/>
      <c r="B80" s="40"/>
      <c r="C80" s="23" t="s">
        <v>130</v>
      </c>
      <c r="D80" s="114"/>
      <c r="E80" s="54">
        <v>2</v>
      </c>
      <c r="F80" s="35" t="s">
        <v>1</v>
      </c>
    </row>
    <row r="81" spans="1:7">
      <c r="A81" s="433"/>
      <c r="B81" s="40"/>
      <c r="C81" s="153" t="s">
        <v>226</v>
      </c>
      <c r="D81" s="114"/>
      <c r="E81" s="54">
        <v>3</v>
      </c>
      <c r="F81" s="179" t="s">
        <v>121</v>
      </c>
    </row>
    <row r="82" spans="1:7">
      <c r="A82" s="433"/>
      <c r="B82" s="40"/>
      <c r="C82" s="153"/>
      <c r="D82" s="114"/>
      <c r="E82" s="54">
        <v>4</v>
      </c>
      <c r="F82" s="179" t="s">
        <v>3</v>
      </c>
    </row>
    <row r="83" spans="1:7">
      <c r="A83" s="419"/>
      <c r="B83" s="29"/>
      <c r="C83" s="159"/>
      <c r="D83" s="151"/>
      <c r="E83" s="54">
        <v>5</v>
      </c>
      <c r="F83" s="179" t="s">
        <v>320</v>
      </c>
    </row>
    <row r="84" spans="1:7" ht="13.5" customHeight="1">
      <c r="A84" s="418" t="s">
        <v>131</v>
      </c>
      <c r="B84" s="49" t="s">
        <v>275</v>
      </c>
      <c r="C84" s="145" t="s">
        <v>157</v>
      </c>
      <c r="D84" s="232" t="s">
        <v>277</v>
      </c>
      <c r="E84" s="265">
        <v>1</v>
      </c>
      <c r="F84" s="34" t="s">
        <v>158</v>
      </c>
      <c r="G84" s="83" t="s">
        <v>310</v>
      </c>
    </row>
    <row r="85" spans="1:7">
      <c r="A85" s="433"/>
      <c r="B85" s="40" t="s">
        <v>276</v>
      </c>
      <c r="C85" s="23" t="s">
        <v>196</v>
      </c>
      <c r="D85" s="162" t="s">
        <v>278</v>
      </c>
      <c r="E85" s="54">
        <v>2</v>
      </c>
      <c r="F85" s="268" t="s">
        <v>159</v>
      </c>
    </row>
    <row r="86" spans="1:7">
      <c r="A86" s="433"/>
      <c r="B86" s="40"/>
      <c r="C86" s="153" t="s">
        <v>228</v>
      </c>
      <c r="D86" s="114"/>
      <c r="E86" s="54">
        <v>3</v>
      </c>
      <c r="F86" s="268" t="s">
        <v>160</v>
      </c>
    </row>
    <row r="87" spans="1:7">
      <c r="A87" s="433"/>
      <c r="B87" s="40"/>
      <c r="C87" s="153"/>
      <c r="D87" s="114"/>
      <c r="E87" s="54">
        <v>4</v>
      </c>
      <c r="F87" s="268" t="s">
        <v>161</v>
      </c>
    </row>
    <row r="88" spans="1:7">
      <c r="A88" s="433"/>
      <c r="B88" s="40"/>
      <c r="C88" s="153"/>
      <c r="D88" s="155"/>
      <c r="E88" s="54">
        <v>5</v>
      </c>
      <c r="F88" s="268" t="s">
        <v>162</v>
      </c>
    </row>
    <row r="89" spans="1:7" ht="15" customHeight="1">
      <c r="A89" s="433"/>
      <c r="B89" s="39"/>
      <c r="C89" s="146"/>
      <c r="D89" s="114"/>
      <c r="E89" s="54">
        <v>6</v>
      </c>
      <c r="F89" s="268" t="s">
        <v>163</v>
      </c>
      <c r="G89" s="83" t="s">
        <v>310</v>
      </c>
    </row>
    <row r="90" spans="1:7" ht="15" customHeight="1">
      <c r="A90" s="433"/>
      <c r="B90" s="163" t="s">
        <v>206</v>
      </c>
      <c r="C90" s="33" t="s">
        <v>279</v>
      </c>
      <c r="D90" s="232" t="s">
        <v>311</v>
      </c>
      <c r="E90" s="265">
        <v>1</v>
      </c>
      <c r="F90" s="48" t="s">
        <v>4</v>
      </c>
    </row>
    <row r="91" spans="1:7" ht="15" customHeight="1">
      <c r="A91" s="433"/>
      <c r="B91" s="39" t="s">
        <v>207</v>
      </c>
      <c r="C91" s="24" t="s">
        <v>284</v>
      </c>
      <c r="D91" s="234" t="s">
        <v>307</v>
      </c>
      <c r="E91" s="54">
        <v>2</v>
      </c>
      <c r="F91" s="46" t="s">
        <v>203</v>
      </c>
    </row>
    <row r="92" spans="1:7" ht="15" customHeight="1">
      <c r="A92" s="433"/>
      <c r="B92" s="38"/>
      <c r="C92" s="149" t="s">
        <v>227</v>
      </c>
      <c r="D92" s="162"/>
      <c r="E92" s="54">
        <v>3</v>
      </c>
      <c r="F92" s="268" t="s">
        <v>308</v>
      </c>
    </row>
    <row r="93" spans="1:7" ht="15" customHeight="1">
      <c r="A93" s="433"/>
      <c r="B93" s="38"/>
      <c r="C93" s="152"/>
      <c r="D93" s="114"/>
      <c r="E93" s="54">
        <v>4</v>
      </c>
      <c r="F93" s="268" t="s">
        <v>136</v>
      </c>
    </row>
    <row r="94" spans="1:7" ht="15" customHeight="1">
      <c r="A94" s="433"/>
      <c r="B94" s="40"/>
      <c r="C94" s="152"/>
      <c r="D94" s="114"/>
      <c r="E94" s="54">
        <v>5</v>
      </c>
      <c r="F94" s="35" t="s">
        <v>209</v>
      </c>
    </row>
    <row r="95" spans="1:7" s="79" customFormat="1" ht="15" customHeight="1">
      <c r="A95" s="433"/>
      <c r="B95" s="52"/>
      <c r="C95" s="152"/>
      <c r="D95" s="114"/>
      <c r="E95" s="54">
        <v>6</v>
      </c>
      <c r="F95" s="35" t="s">
        <v>290</v>
      </c>
      <c r="G95" s="79" t="s">
        <v>309</v>
      </c>
    </row>
    <row r="96" spans="1:7" s="79" customFormat="1" ht="15" customHeight="1">
      <c r="A96" s="433"/>
      <c r="B96" s="52"/>
      <c r="C96" s="152"/>
      <c r="D96" s="114"/>
      <c r="E96" s="54">
        <v>7</v>
      </c>
      <c r="F96" s="268" t="s">
        <v>172</v>
      </c>
    </row>
    <row r="97" spans="1:6" s="79" customFormat="1" ht="15" customHeight="1">
      <c r="A97" s="433"/>
      <c r="B97" s="23"/>
      <c r="C97" s="152"/>
      <c r="D97" s="114"/>
      <c r="E97" s="54">
        <v>8</v>
      </c>
      <c r="F97" s="35" t="s">
        <v>2</v>
      </c>
    </row>
    <row r="98" spans="1:6" s="79" customFormat="1" ht="15" customHeight="1">
      <c r="A98" s="419"/>
      <c r="B98" s="294"/>
      <c r="C98" s="156"/>
      <c r="D98" s="151"/>
      <c r="E98" s="266">
        <v>9</v>
      </c>
      <c r="F98" s="295" t="s">
        <v>280</v>
      </c>
    </row>
    <row r="99" spans="1:6" s="79" customFormat="1" ht="15" customHeight="1">
      <c r="A99" s="239"/>
      <c r="B99" s="45"/>
      <c r="C99" s="83"/>
      <c r="D99" s="240"/>
      <c r="E99" s="43"/>
      <c r="F99" s="43"/>
    </row>
    <row r="100" spans="1:6" s="79" customFormat="1" ht="15" customHeight="1">
      <c r="A100" s="239"/>
      <c r="B100" s="45"/>
      <c r="C100" s="83"/>
      <c r="D100" s="240"/>
      <c r="E100" s="43"/>
      <c r="F100" s="43"/>
    </row>
    <row r="101" spans="1:6" s="79" customFormat="1" ht="15" customHeight="1">
      <c r="A101" s="239"/>
      <c r="B101" s="45"/>
      <c r="C101" s="83"/>
      <c r="D101" s="240"/>
      <c r="E101" s="43"/>
      <c r="F101" s="43"/>
    </row>
    <row r="102" spans="1:6" s="79" customFormat="1" ht="15" customHeight="1">
      <c r="A102" s="239"/>
      <c r="B102" s="45"/>
      <c r="C102" s="83"/>
      <c r="D102" s="240"/>
      <c r="E102" s="43"/>
      <c r="F102" s="43"/>
    </row>
    <row r="103" spans="1:6" s="79" customFormat="1" ht="15" customHeight="1">
      <c r="A103" s="239"/>
      <c r="B103" s="45"/>
      <c r="C103" s="83"/>
      <c r="D103" s="240"/>
      <c r="E103" s="43"/>
      <c r="F103" s="43"/>
    </row>
    <row r="104" spans="1:6">
      <c r="B104" s="45"/>
    </row>
    <row r="105" spans="1:6">
      <c r="B105" s="45"/>
    </row>
    <row r="106" spans="1:6">
      <c r="B106" s="45"/>
    </row>
    <row r="107" spans="1:6">
      <c r="B107" s="45"/>
    </row>
    <row r="108" spans="1:6">
      <c r="B108" s="45"/>
    </row>
    <row r="109" spans="1:6">
      <c r="B109" s="45"/>
    </row>
    <row r="110" spans="1:6">
      <c r="B110" s="45"/>
    </row>
    <row r="111" spans="1:6">
      <c r="B111" s="45"/>
    </row>
    <row r="112" spans="1:6">
      <c r="B112" s="45"/>
    </row>
    <row r="113" spans="2:2">
      <c r="B113" s="45"/>
    </row>
    <row r="114" spans="2:2">
      <c r="B114" s="45"/>
    </row>
    <row r="115" spans="2:2">
      <c r="B115" s="45"/>
    </row>
    <row r="116" spans="2:2">
      <c r="B116" s="45"/>
    </row>
    <row r="117" spans="2:2">
      <c r="B117" s="45"/>
    </row>
    <row r="118" spans="2:2">
      <c r="B118" s="45"/>
    </row>
  </sheetData>
  <mergeCells count="20">
    <mergeCell ref="H5:I5"/>
    <mergeCell ref="H6:I6"/>
    <mergeCell ref="H7:I7"/>
    <mergeCell ref="H8:I8"/>
    <mergeCell ref="E62:F63"/>
    <mergeCell ref="A84:A98"/>
    <mergeCell ref="A64:A83"/>
    <mergeCell ref="A62:A63"/>
    <mergeCell ref="B62:B63"/>
    <mergeCell ref="D49:D52"/>
    <mergeCell ref="D30:D39"/>
    <mergeCell ref="D23:D29"/>
    <mergeCell ref="A5:A22"/>
    <mergeCell ref="A23:A45"/>
    <mergeCell ref="A46:A61"/>
    <mergeCell ref="A1:F1"/>
    <mergeCell ref="A3:A4"/>
    <mergeCell ref="B3:B4"/>
    <mergeCell ref="E3:F4"/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scale="79" firstPageNumber="11" orientation="portrait" useFirstPageNumber="1" r:id="rId1"/>
  <headerFooter alignWithMargins="0">
    <oddFooter>&amp;C－&amp;P－</oddFooter>
  </headerFooter>
  <rowBreaks count="1" manualBreakCount="1">
    <brk id="6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3" sqref="O23"/>
    </sheetView>
  </sheetViews>
  <sheetFormatPr defaultRowHeight="13.5"/>
  <sheetData/>
  <phoneticPr fontId="2"/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I43"/>
  <sheetViews>
    <sheetView topLeftCell="A25" zoomScaleNormal="100" workbookViewId="0">
      <selection activeCell="C39" sqref="C39"/>
    </sheetView>
  </sheetViews>
  <sheetFormatPr defaultRowHeight="17.25"/>
  <cols>
    <col min="9" max="9" width="9" style="110"/>
  </cols>
  <sheetData>
    <row r="3" spans="1:9" ht="25.5">
      <c r="A3" s="305" t="s">
        <v>138</v>
      </c>
      <c r="B3" s="305"/>
      <c r="C3" s="305"/>
      <c r="D3" s="305"/>
      <c r="E3" s="305"/>
      <c r="F3" s="305"/>
      <c r="G3" s="305"/>
      <c r="H3" s="305"/>
      <c r="I3" s="306"/>
    </row>
    <row r="10" spans="1:9">
      <c r="A10" s="106" t="s">
        <v>215</v>
      </c>
      <c r="I10" s="108">
        <v>1</v>
      </c>
    </row>
    <row r="11" spans="1:9">
      <c r="A11" s="105"/>
      <c r="I11" s="108"/>
    </row>
    <row r="12" spans="1:9">
      <c r="A12" s="105"/>
      <c r="I12" s="108"/>
    </row>
    <row r="13" spans="1:9">
      <c r="A13" s="105"/>
      <c r="I13" s="108"/>
    </row>
    <row r="14" spans="1:9">
      <c r="A14" s="106" t="s">
        <v>216</v>
      </c>
      <c r="I14" s="108">
        <v>2</v>
      </c>
    </row>
    <row r="15" spans="1:9">
      <c r="A15" s="105"/>
      <c r="I15" s="108"/>
    </row>
    <row r="16" spans="1:9">
      <c r="A16" s="105"/>
      <c r="I16" s="108"/>
    </row>
    <row r="17" spans="1:9">
      <c r="A17" s="105"/>
      <c r="I17" s="108"/>
    </row>
    <row r="18" spans="1:9">
      <c r="A18" s="106" t="s">
        <v>217</v>
      </c>
      <c r="I18" s="108">
        <v>3</v>
      </c>
    </row>
    <row r="19" spans="1:9">
      <c r="A19" s="105"/>
      <c r="I19" s="108"/>
    </row>
    <row r="20" spans="1:9">
      <c r="A20" s="105"/>
      <c r="I20" s="108"/>
    </row>
    <row r="21" spans="1:9">
      <c r="A21" s="105"/>
      <c r="I21" s="108"/>
    </row>
    <row r="22" spans="1:9">
      <c r="A22" s="106" t="s">
        <v>139</v>
      </c>
      <c r="I22" s="108"/>
    </row>
    <row r="23" spans="1:9">
      <c r="A23" s="106"/>
      <c r="I23" s="108"/>
    </row>
    <row r="24" spans="1:9">
      <c r="A24" s="105"/>
      <c r="I24" s="108"/>
    </row>
    <row r="25" spans="1:9">
      <c r="A25" s="105" t="s">
        <v>247</v>
      </c>
      <c r="B25" s="101"/>
      <c r="C25" s="101"/>
      <c r="D25" s="101"/>
      <c r="E25" s="101"/>
      <c r="F25" s="101"/>
      <c r="G25" s="101"/>
      <c r="H25" s="101"/>
      <c r="I25" s="108">
        <v>4</v>
      </c>
    </row>
    <row r="26" spans="1:9">
      <c r="A26" s="105"/>
      <c r="B26" s="103"/>
      <c r="C26" s="103"/>
      <c r="D26" s="103"/>
      <c r="E26" s="103"/>
      <c r="F26" s="103"/>
      <c r="G26" s="103"/>
      <c r="H26" s="103"/>
      <c r="I26" s="108"/>
    </row>
    <row r="27" spans="1:9">
      <c r="A27" s="105"/>
      <c r="B27" s="103"/>
      <c r="C27" s="103"/>
      <c r="D27" s="103"/>
      <c r="E27" s="103"/>
      <c r="F27" s="103"/>
      <c r="G27" s="103"/>
      <c r="H27" s="103"/>
      <c r="I27" s="108"/>
    </row>
    <row r="28" spans="1:9">
      <c r="A28" s="107" t="s">
        <v>210</v>
      </c>
      <c r="B28" s="102"/>
      <c r="C28" s="102"/>
      <c r="D28" s="102"/>
      <c r="E28" s="102"/>
      <c r="F28" s="102"/>
      <c r="G28" s="102"/>
      <c r="H28" s="102"/>
      <c r="I28" s="109">
        <v>5</v>
      </c>
    </row>
    <row r="29" spans="1:9">
      <c r="A29" s="106"/>
      <c r="B29" s="103"/>
      <c r="C29" s="103"/>
      <c r="D29" s="103"/>
      <c r="E29" s="103"/>
      <c r="F29" s="103"/>
      <c r="G29" s="103"/>
      <c r="H29" s="103"/>
      <c r="I29" s="108"/>
    </row>
    <row r="30" spans="1:9">
      <c r="A30" s="105"/>
      <c r="B30" s="103"/>
      <c r="C30" s="103"/>
      <c r="D30" s="103"/>
      <c r="E30" s="103"/>
      <c r="F30" s="103"/>
      <c r="G30" s="103"/>
      <c r="H30" s="103"/>
      <c r="I30" s="108"/>
    </row>
    <row r="31" spans="1:9">
      <c r="A31" s="107" t="s">
        <v>211</v>
      </c>
      <c r="B31" s="102"/>
      <c r="C31" s="102"/>
      <c r="D31" s="102"/>
      <c r="E31" s="102"/>
      <c r="F31" s="102"/>
      <c r="G31" s="102"/>
      <c r="H31" s="102"/>
      <c r="I31" s="109">
        <v>6</v>
      </c>
    </row>
    <row r="32" spans="1:9">
      <c r="A32" s="106"/>
      <c r="B32" s="103"/>
      <c r="C32" s="103"/>
      <c r="D32" s="103"/>
      <c r="E32" s="103"/>
      <c r="F32" s="103"/>
      <c r="G32" s="103"/>
      <c r="H32" s="103"/>
      <c r="I32" s="108"/>
    </row>
    <row r="33" spans="1:9">
      <c r="A33" s="105"/>
      <c r="B33" s="103"/>
      <c r="C33" s="103"/>
      <c r="D33" s="103"/>
      <c r="E33" s="103"/>
      <c r="F33" s="103"/>
      <c r="G33" s="103"/>
      <c r="H33" s="103"/>
      <c r="I33" s="108"/>
    </row>
    <row r="34" spans="1:9">
      <c r="A34" s="107" t="s">
        <v>212</v>
      </c>
      <c r="B34" s="102"/>
      <c r="C34" s="102"/>
      <c r="D34" s="102"/>
      <c r="E34" s="102"/>
      <c r="F34" s="102"/>
      <c r="G34" s="102"/>
      <c r="H34" s="102"/>
      <c r="I34" s="109">
        <v>8</v>
      </c>
    </row>
    <row r="35" spans="1:9">
      <c r="A35" s="105"/>
      <c r="B35" s="103"/>
      <c r="C35" s="103"/>
      <c r="D35" s="103"/>
      <c r="E35" s="103"/>
      <c r="F35" s="103"/>
      <c r="G35" s="103"/>
      <c r="H35" s="103"/>
      <c r="I35" s="108"/>
    </row>
    <row r="36" spans="1:9">
      <c r="A36" s="105"/>
      <c r="B36" s="103"/>
      <c r="C36" s="103"/>
      <c r="D36" s="103"/>
      <c r="E36" s="103"/>
      <c r="F36" s="103"/>
      <c r="G36" s="103"/>
      <c r="H36" s="103"/>
      <c r="I36" s="108"/>
    </row>
    <row r="37" spans="1:9">
      <c r="A37" s="105"/>
      <c r="B37" s="103"/>
      <c r="C37" s="103"/>
      <c r="D37" s="103"/>
      <c r="E37" s="103"/>
      <c r="F37" s="103"/>
      <c r="G37" s="103"/>
      <c r="H37" s="103"/>
      <c r="I37" s="108"/>
    </row>
    <row r="38" spans="1:9">
      <c r="A38" s="106" t="s">
        <v>213</v>
      </c>
      <c r="B38" s="101"/>
      <c r="C38" s="101"/>
      <c r="D38" s="101"/>
      <c r="E38" s="101"/>
      <c r="F38" s="101"/>
      <c r="G38" s="101"/>
      <c r="H38" s="101"/>
      <c r="I38" s="108">
        <v>10</v>
      </c>
    </row>
    <row r="39" spans="1:9">
      <c r="A39" s="105"/>
      <c r="B39" s="103"/>
      <c r="C39" s="103"/>
      <c r="D39" s="103"/>
      <c r="E39" s="103"/>
      <c r="F39" s="103"/>
      <c r="G39" s="103"/>
      <c r="H39" s="103"/>
      <c r="I39" s="108"/>
    </row>
    <row r="40" spans="1:9">
      <c r="A40" s="105"/>
      <c r="B40" s="103"/>
      <c r="C40" s="103"/>
      <c r="D40" s="103"/>
      <c r="E40" s="103"/>
      <c r="F40" s="103"/>
      <c r="G40" s="103"/>
      <c r="H40" s="103"/>
      <c r="I40" s="108"/>
    </row>
    <row r="41" spans="1:9">
      <c r="A41" s="105"/>
      <c r="B41" s="103"/>
      <c r="C41" s="103"/>
      <c r="D41" s="103"/>
      <c r="E41" s="103"/>
      <c r="F41" s="103"/>
      <c r="G41" s="103"/>
      <c r="H41" s="103"/>
      <c r="I41" s="108"/>
    </row>
    <row r="42" spans="1:9">
      <c r="A42" s="106" t="s">
        <v>214</v>
      </c>
      <c r="B42" s="101"/>
      <c r="C42" s="101"/>
      <c r="D42" s="101"/>
      <c r="E42" s="101"/>
      <c r="F42" s="101"/>
      <c r="G42" s="101"/>
      <c r="H42" s="101"/>
      <c r="I42" s="108">
        <v>11</v>
      </c>
    </row>
    <row r="43" spans="1:9">
      <c r="A43" s="105"/>
    </row>
  </sheetData>
  <mergeCells count="1">
    <mergeCell ref="A3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0"/>
  <sheetViews>
    <sheetView view="pageBreakPreview" zoomScaleNormal="100" zoomScaleSheetLayoutView="100" workbookViewId="0">
      <selection activeCell="K5" sqref="K5"/>
    </sheetView>
  </sheetViews>
  <sheetFormatPr defaultRowHeight="13.5"/>
  <cols>
    <col min="1" max="1" width="3.5" customWidth="1"/>
    <col min="2" max="2" width="12.625" customWidth="1"/>
    <col min="3" max="3" width="9.625" customWidth="1"/>
    <col min="4" max="4" width="2.125" customWidth="1"/>
    <col min="5" max="5" width="3.625" customWidth="1"/>
    <col min="6" max="6" width="2.125" customWidth="1"/>
    <col min="7" max="9" width="15.625" customWidth="1"/>
  </cols>
  <sheetData>
    <row r="1" spans="2:10" ht="20.25" customHeight="1"/>
    <row r="2" spans="2:10" ht="20.25" customHeight="1">
      <c r="B2" s="307" t="s">
        <v>17</v>
      </c>
      <c r="C2" s="307"/>
      <c r="D2" s="307"/>
      <c r="E2" s="307"/>
      <c r="F2" s="307"/>
      <c r="G2" s="307"/>
      <c r="H2" s="307"/>
      <c r="I2" s="307"/>
    </row>
    <row r="3" spans="2:10" ht="10.5" customHeight="1">
      <c r="B3" s="2"/>
      <c r="C3" s="2"/>
      <c r="D3" s="2"/>
      <c r="E3" s="2"/>
      <c r="F3" s="2"/>
      <c r="G3" s="2"/>
      <c r="H3" s="2"/>
      <c r="I3" s="2"/>
    </row>
    <row r="4" spans="2:10" ht="21" customHeight="1">
      <c r="G4" s="308" t="s">
        <v>293</v>
      </c>
      <c r="H4" s="308"/>
      <c r="I4" s="308"/>
    </row>
    <row r="5" spans="2:10" ht="24.95" customHeight="1" thickBot="1">
      <c r="B5" s="3" t="s">
        <v>8</v>
      </c>
      <c r="C5" s="309" t="s">
        <v>9</v>
      </c>
      <c r="D5" s="310"/>
      <c r="E5" s="310"/>
      <c r="F5" s="311"/>
      <c r="G5" s="3" t="s">
        <v>10</v>
      </c>
      <c r="H5" s="3" t="s">
        <v>281</v>
      </c>
      <c r="I5" s="67" t="s">
        <v>294</v>
      </c>
      <c r="J5" s="1"/>
    </row>
    <row r="6" spans="2:10" ht="24.95" customHeight="1" thickTop="1">
      <c r="B6" s="68" t="s">
        <v>23</v>
      </c>
      <c r="C6" s="69">
        <v>20</v>
      </c>
      <c r="D6" s="70" t="s">
        <v>133</v>
      </c>
      <c r="E6" s="70">
        <v>4</v>
      </c>
      <c r="F6" s="71" t="s">
        <v>134</v>
      </c>
      <c r="G6" s="72">
        <v>2</v>
      </c>
      <c r="H6" s="73">
        <v>2</v>
      </c>
      <c r="I6" s="73">
        <v>2</v>
      </c>
    </row>
    <row r="7" spans="2:10" ht="24.95" customHeight="1">
      <c r="B7" s="22" t="s">
        <v>24</v>
      </c>
      <c r="C7" s="74">
        <v>14</v>
      </c>
      <c r="D7" s="75" t="s">
        <v>133</v>
      </c>
      <c r="E7" s="75">
        <v>2</v>
      </c>
      <c r="F7" s="76" t="s">
        <v>134</v>
      </c>
      <c r="G7" s="77">
        <v>2</v>
      </c>
      <c r="H7" s="78">
        <v>1</v>
      </c>
      <c r="I7" s="78">
        <v>2</v>
      </c>
    </row>
    <row r="8" spans="2:10" ht="24.95" customHeight="1">
      <c r="B8" s="22" t="s">
        <v>11</v>
      </c>
      <c r="C8" s="74">
        <v>9</v>
      </c>
      <c r="D8" s="75" t="s">
        <v>133</v>
      </c>
      <c r="E8" s="75">
        <v>1</v>
      </c>
      <c r="F8" s="76" t="s">
        <v>134</v>
      </c>
      <c r="G8" s="77">
        <v>1</v>
      </c>
      <c r="H8" s="78">
        <v>1</v>
      </c>
      <c r="I8" s="78">
        <v>1</v>
      </c>
    </row>
    <row r="9" spans="2:10" ht="24.95" customHeight="1">
      <c r="B9" s="22" t="s">
        <v>25</v>
      </c>
      <c r="C9" s="74">
        <v>17</v>
      </c>
      <c r="D9" s="75" t="s">
        <v>133</v>
      </c>
      <c r="E9" s="75">
        <v>9</v>
      </c>
      <c r="F9" s="76" t="s">
        <v>134</v>
      </c>
      <c r="G9" s="77">
        <v>2</v>
      </c>
      <c r="H9" s="78">
        <v>3</v>
      </c>
      <c r="I9" s="78">
        <v>3</v>
      </c>
    </row>
    <row r="10" spans="2:10" ht="24.95" customHeight="1">
      <c r="B10" s="22" t="s">
        <v>12</v>
      </c>
      <c r="C10" s="74">
        <v>13</v>
      </c>
      <c r="D10" s="75" t="s">
        <v>133</v>
      </c>
      <c r="E10" s="75">
        <v>5</v>
      </c>
      <c r="F10" s="76" t="s">
        <v>134</v>
      </c>
      <c r="G10" s="77">
        <v>2</v>
      </c>
      <c r="H10" s="78">
        <v>1</v>
      </c>
      <c r="I10" s="78">
        <v>1</v>
      </c>
    </row>
    <row r="11" spans="2:10" ht="24.95" customHeight="1">
      <c r="B11" s="22" t="s">
        <v>26</v>
      </c>
      <c r="C11" s="74">
        <v>16</v>
      </c>
      <c r="D11" s="75" t="s">
        <v>133</v>
      </c>
      <c r="E11" s="75">
        <v>8</v>
      </c>
      <c r="F11" s="76" t="s">
        <v>134</v>
      </c>
      <c r="G11" s="77">
        <v>2</v>
      </c>
      <c r="H11" s="78">
        <v>1</v>
      </c>
      <c r="I11" s="78">
        <v>1</v>
      </c>
    </row>
    <row r="12" spans="2:10" ht="24.95" customHeight="1">
      <c r="B12" s="22" t="s">
        <v>46</v>
      </c>
      <c r="C12" s="89" t="s">
        <v>135</v>
      </c>
      <c r="D12" s="90" t="s">
        <v>133</v>
      </c>
      <c r="E12" s="90" t="s">
        <v>135</v>
      </c>
      <c r="F12" s="91" t="s">
        <v>134</v>
      </c>
      <c r="G12" s="30" t="s">
        <v>282</v>
      </c>
      <c r="H12" s="92" t="s">
        <v>282</v>
      </c>
      <c r="I12" s="92" t="s">
        <v>135</v>
      </c>
    </row>
    <row r="13" spans="2:10" ht="24.95" customHeight="1">
      <c r="B13" s="22" t="s">
        <v>47</v>
      </c>
      <c r="C13" s="74">
        <v>15</v>
      </c>
      <c r="D13" s="75" t="s">
        <v>133</v>
      </c>
      <c r="E13" s="75">
        <v>2</v>
      </c>
      <c r="F13" s="76" t="s">
        <v>134</v>
      </c>
      <c r="G13" s="77">
        <v>2</v>
      </c>
      <c r="H13" s="78">
        <v>1</v>
      </c>
      <c r="I13" s="78">
        <v>1</v>
      </c>
    </row>
    <row r="14" spans="2:10" ht="24.95" customHeight="1">
      <c r="B14" s="22" t="s">
        <v>48</v>
      </c>
      <c r="C14" s="74">
        <v>10</v>
      </c>
      <c r="D14" s="75" t="s">
        <v>133</v>
      </c>
      <c r="E14" s="75">
        <v>2</v>
      </c>
      <c r="F14" s="76" t="s">
        <v>134</v>
      </c>
      <c r="G14" s="77">
        <v>2</v>
      </c>
      <c r="H14" s="78">
        <v>1</v>
      </c>
      <c r="I14" s="78">
        <v>1</v>
      </c>
    </row>
    <row r="15" spans="2:10" ht="24.95" customHeight="1">
      <c r="B15" s="22" t="s">
        <v>49</v>
      </c>
      <c r="C15" s="74">
        <v>10</v>
      </c>
      <c r="D15" s="75" t="s">
        <v>133</v>
      </c>
      <c r="E15" s="75">
        <v>1</v>
      </c>
      <c r="F15" s="76" t="s">
        <v>134</v>
      </c>
      <c r="G15" s="77">
        <v>2</v>
      </c>
      <c r="H15" s="78">
        <v>0</v>
      </c>
      <c r="I15" s="78">
        <v>1</v>
      </c>
    </row>
    <row r="16" spans="2:10" ht="24.95" customHeight="1">
      <c r="B16" s="22" t="s">
        <v>13</v>
      </c>
      <c r="C16" s="74">
        <v>8</v>
      </c>
      <c r="D16" s="75" t="s">
        <v>133</v>
      </c>
      <c r="E16" s="75">
        <v>4</v>
      </c>
      <c r="F16" s="76" t="s">
        <v>134</v>
      </c>
      <c r="G16" s="77">
        <v>2</v>
      </c>
      <c r="H16" s="78">
        <v>0</v>
      </c>
      <c r="I16" s="78">
        <v>1</v>
      </c>
    </row>
    <row r="17" spans="2:9" ht="24.95" customHeight="1">
      <c r="B17" s="104" t="s">
        <v>50</v>
      </c>
      <c r="C17" s="74">
        <v>15</v>
      </c>
      <c r="D17" s="75" t="s">
        <v>133</v>
      </c>
      <c r="E17" s="120">
        <v>7</v>
      </c>
      <c r="F17" s="76" t="s">
        <v>134</v>
      </c>
      <c r="G17" s="77">
        <v>2</v>
      </c>
      <c r="H17" s="78">
        <v>1</v>
      </c>
      <c r="I17" s="78">
        <v>1</v>
      </c>
    </row>
    <row r="18" spans="2:9" ht="24.95" customHeight="1">
      <c r="B18" s="22" t="s">
        <v>51</v>
      </c>
      <c r="C18" s="74">
        <v>10</v>
      </c>
      <c r="D18" s="75" t="s">
        <v>133</v>
      </c>
      <c r="E18" s="75">
        <v>2</v>
      </c>
      <c r="F18" s="76" t="s">
        <v>134</v>
      </c>
      <c r="G18" s="77">
        <v>2</v>
      </c>
      <c r="H18" s="78">
        <v>1</v>
      </c>
      <c r="I18" s="78">
        <v>1</v>
      </c>
    </row>
    <row r="19" spans="2:9" ht="24.95" customHeight="1">
      <c r="B19" s="22" t="s">
        <v>52</v>
      </c>
      <c r="C19" s="74">
        <v>21</v>
      </c>
      <c r="D19" s="75" t="s">
        <v>133</v>
      </c>
      <c r="E19" s="75">
        <v>6</v>
      </c>
      <c r="F19" s="76" t="s">
        <v>134</v>
      </c>
      <c r="G19" s="77">
        <v>2</v>
      </c>
      <c r="H19" s="78">
        <v>2</v>
      </c>
      <c r="I19" s="78">
        <v>1</v>
      </c>
    </row>
    <row r="20" spans="2:9" ht="24.95" customHeight="1">
      <c r="B20" s="22" t="s">
        <v>53</v>
      </c>
      <c r="C20" s="74">
        <v>14</v>
      </c>
      <c r="D20" s="75" t="s">
        <v>90</v>
      </c>
      <c r="E20" s="75">
        <v>4</v>
      </c>
      <c r="F20" s="76" t="s">
        <v>134</v>
      </c>
      <c r="G20" s="77">
        <v>2</v>
      </c>
      <c r="H20" s="78">
        <v>1</v>
      </c>
      <c r="I20" s="78">
        <v>1</v>
      </c>
    </row>
    <row r="21" spans="2:9" ht="24.95" customHeight="1">
      <c r="B21" s="22" t="s">
        <v>54</v>
      </c>
      <c r="C21" s="74">
        <v>12</v>
      </c>
      <c r="D21" s="75" t="s">
        <v>133</v>
      </c>
      <c r="E21" s="120">
        <v>2</v>
      </c>
      <c r="F21" s="76" t="s">
        <v>134</v>
      </c>
      <c r="G21" s="77">
        <v>2</v>
      </c>
      <c r="H21" s="78">
        <v>1</v>
      </c>
      <c r="I21" s="78">
        <v>1</v>
      </c>
    </row>
    <row r="22" spans="2:9" ht="24.95" customHeight="1">
      <c r="B22" s="22" t="s">
        <v>55</v>
      </c>
      <c r="C22" s="74">
        <v>17</v>
      </c>
      <c r="D22" s="75" t="s">
        <v>133</v>
      </c>
      <c r="E22" s="75">
        <v>5</v>
      </c>
      <c r="F22" s="76" t="s">
        <v>134</v>
      </c>
      <c r="G22" s="77">
        <v>2</v>
      </c>
      <c r="H22" s="78">
        <v>2</v>
      </c>
      <c r="I22" s="78">
        <v>2</v>
      </c>
    </row>
    <row r="23" spans="2:9" ht="24.95" customHeight="1">
      <c r="B23" s="22" t="s">
        <v>56</v>
      </c>
      <c r="C23" s="74">
        <v>15</v>
      </c>
      <c r="D23" s="75" t="s">
        <v>133</v>
      </c>
      <c r="E23" s="75">
        <v>8</v>
      </c>
      <c r="F23" s="76" t="s">
        <v>134</v>
      </c>
      <c r="G23" s="77">
        <v>2</v>
      </c>
      <c r="H23" s="78">
        <v>1</v>
      </c>
      <c r="I23" s="78">
        <v>1</v>
      </c>
    </row>
    <row r="24" spans="2:9" ht="24.95" customHeight="1">
      <c r="B24" s="22" t="s">
        <v>57</v>
      </c>
      <c r="C24" s="74">
        <v>13</v>
      </c>
      <c r="D24" s="75" t="s">
        <v>133</v>
      </c>
      <c r="E24" s="75">
        <v>4</v>
      </c>
      <c r="F24" s="76" t="s">
        <v>134</v>
      </c>
      <c r="G24" s="77">
        <v>2</v>
      </c>
      <c r="H24" s="78">
        <v>2</v>
      </c>
      <c r="I24" s="78">
        <v>2</v>
      </c>
    </row>
    <row r="25" spans="2:9" ht="24.95" customHeight="1">
      <c r="B25" s="22" t="s">
        <v>58</v>
      </c>
      <c r="C25" s="74">
        <v>13</v>
      </c>
      <c r="D25" s="75" t="s">
        <v>133</v>
      </c>
      <c r="E25" s="75">
        <v>3</v>
      </c>
      <c r="F25" s="76" t="s">
        <v>134</v>
      </c>
      <c r="G25" s="77">
        <v>2</v>
      </c>
      <c r="H25" s="78">
        <v>4</v>
      </c>
      <c r="I25" s="78">
        <v>4</v>
      </c>
    </row>
    <row r="26" spans="2:9" ht="24.95" customHeight="1">
      <c r="B26" s="22" t="s">
        <v>59</v>
      </c>
      <c r="C26" s="74">
        <v>11</v>
      </c>
      <c r="D26" s="75" t="s">
        <v>133</v>
      </c>
      <c r="E26" s="75">
        <v>1</v>
      </c>
      <c r="F26" s="76" t="s">
        <v>134</v>
      </c>
      <c r="G26" s="77">
        <v>2</v>
      </c>
      <c r="H26" s="78">
        <v>1</v>
      </c>
      <c r="I26" s="78">
        <v>1</v>
      </c>
    </row>
    <row r="27" spans="2:9" ht="24.95" customHeight="1">
      <c r="B27" s="22" t="s">
        <v>60</v>
      </c>
      <c r="C27" s="74">
        <v>7</v>
      </c>
      <c r="D27" s="75" t="s">
        <v>133</v>
      </c>
      <c r="E27" s="75">
        <v>1</v>
      </c>
      <c r="F27" s="76" t="s">
        <v>134</v>
      </c>
      <c r="G27" s="77">
        <v>2</v>
      </c>
      <c r="H27" s="78">
        <v>2</v>
      </c>
      <c r="I27" s="78">
        <v>2</v>
      </c>
    </row>
    <row r="28" spans="2:9" ht="24.95" customHeight="1">
      <c r="B28" s="22" t="s">
        <v>14</v>
      </c>
      <c r="C28" s="74">
        <v>9</v>
      </c>
      <c r="D28" s="75" t="s">
        <v>133</v>
      </c>
      <c r="E28" s="75">
        <v>2</v>
      </c>
      <c r="F28" s="76" t="s">
        <v>134</v>
      </c>
      <c r="G28" s="77">
        <v>2</v>
      </c>
      <c r="H28" s="78">
        <v>1</v>
      </c>
      <c r="I28" s="78">
        <v>2</v>
      </c>
    </row>
    <row r="29" spans="2:9" ht="24.95" customHeight="1" thickBot="1">
      <c r="B29" s="93" t="s">
        <v>15</v>
      </c>
      <c r="C29" s="94">
        <v>18</v>
      </c>
      <c r="D29" s="95" t="s">
        <v>133</v>
      </c>
      <c r="E29" s="95">
        <v>5</v>
      </c>
      <c r="F29" s="96" t="s">
        <v>134</v>
      </c>
      <c r="G29" s="290">
        <v>2</v>
      </c>
      <c r="H29" s="97">
        <v>2</v>
      </c>
      <c r="I29" s="97">
        <v>2</v>
      </c>
    </row>
    <row r="30" spans="2:9" ht="24.95" customHeight="1" thickTop="1">
      <c r="B30" s="5" t="s">
        <v>20</v>
      </c>
      <c r="C30" s="11">
        <f>SUM(C6:C29)</f>
        <v>307</v>
      </c>
      <c r="D30" s="10" t="s">
        <v>90</v>
      </c>
      <c r="E30" s="10">
        <f>SUM(E6:E29)</f>
        <v>88</v>
      </c>
      <c r="F30" s="12" t="s">
        <v>91</v>
      </c>
      <c r="G30" s="289" t="s">
        <v>282</v>
      </c>
      <c r="H30" s="13">
        <f>SUM(H6:H29)</f>
        <v>32</v>
      </c>
      <c r="I30" s="13">
        <f>SUM(I6:I29)</f>
        <v>35</v>
      </c>
    </row>
  </sheetData>
  <mergeCells count="3">
    <mergeCell ref="B2:I2"/>
    <mergeCell ref="G4:I4"/>
    <mergeCell ref="C5:F5"/>
  </mergeCells>
  <phoneticPr fontId="2"/>
  <pageMargins left="0.75" right="0.75" top="1" bottom="1" header="0.51200000000000001" footer="0.51200000000000001"/>
  <pageSetup paperSize="9" orientation="portrait" useFirstPageNumber="1" r:id="rId1"/>
  <headerFooter alignWithMargins="0"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7"/>
  <sheetViews>
    <sheetView view="pageBreakPreview" topLeftCell="A22" zoomScaleNormal="100" zoomScaleSheetLayoutView="100" workbookViewId="0">
      <selection activeCell="H31" sqref="H31"/>
    </sheetView>
  </sheetViews>
  <sheetFormatPr defaultRowHeight="13.5"/>
  <cols>
    <col min="1" max="1" width="6" customWidth="1"/>
    <col min="2" max="2" width="12.125" customWidth="1"/>
    <col min="3" max="5" width="13.625" customWidth="1"/>
    <col min="6" max="6" width="13.625" style="21" customWidth="1"/>
    <col min="7" max="7" width="13.625" style="121" customWidth="1"/>
    <col min="8" max="8" width="14.75" customWidth="1"/>
  </cols>
  <sheetData>
    <row r="1" spans="2:10" ht="18" customHeight="1">
      <c r="B1" s="127"/>
      <c r="C1" s="127"/>
      <c r="D1" s="127"/>
      <c r="E1" s="127"/>
      <c r="F1" s="127"/>
      <c r="G1" s="127"/>
    </row>
    <row r="2" spans="2:10" ht="21">
      <c r="B2" s="314" t="s">
        <v>61</v>
      </c>
      <c r="C2" s="314"/>
      <c r="D2" s="314"/>
      <c r="E2" s="314"/>
      <c r="F2" s="314"/>
      <c r="G2" s="314"/>
    </row>
    <row r="3" spans="2:10" ht="15.75" customHeight="1">
      <c r="B3" s="128"/>
      <c r="C3" s="128"/>
      <c r="D3" s="128"/>
      <c r="E3" s="128"/>
      <c r="F3" s="128"/>
      <c r="G3" s="128"/>
    </row>
    <row r="4" spans="2:10" ht="19.5" customHeight="1">
      <c r="F4" s="315" t="s">
        <v>295</v>
      </c>
      <c r="G4" s="315"/>
    </row>
    <row r="5" spans="2:10" ht="24" customHeight="1" thickBot="1">
      <c r="B5" s="3" t="s">
        <v>8</v>
      </c>
      <c r="C5" s="3" t="s">
        <v>18</v>
      </c>
      <c r="D5" s="3" t="s">
        <v>19</v>
      </c>
      <c r="E5" s="3" t="s">
        <v>21</v>
      </c>
      <c r="F5" s="6" t="s">
        <v>22</v>
      </c>
      <c r="G5" s="175" t="s">
        <v>297</v>
      </c>
      <c r="H5" s="122" t="s">
        <v>296</v>
      </c>
      <c r="I5" s="312" t="s">
        <v>258</v>
      </c>
      <c r="J5" s="313"/>
    </row>
    <row r="6" spans="2:10" ht="24" customHeight="1" thickTop="1">
      <c r="B6" s="4" t="s">
        <v>28</v>
      </c>
      <c r="C6" s="26">
        <v>1</v>
      </c>
      <c r="D6" s="26">
        <v>49</v>
      </c>
      <c r="E6" s="126">
        <v>97</v>
      </c>
      <c r="F6" s="26">
        <f>C6+D6+E6</f>
        <v>147</v>
      </c>
      <c r="G6" s="173">
        <v>257436</v>
      </c>
      <c r="H6" s="124">
        <v>0</v>
      </c>
      <c r="I6" s="165" t="s">
        <v>142</v>
      </c>
      <c r="J6" s="166">
        <v>257436</v>
      </c>
    </row>
    <row r="7" spans="2:10" ht="24" customHeight="1">
      <c r="B7" s="22" t="s">
        <v>29</v>
      </c>
      <c r="C7" s="36">
        <v>2</v>
      </c>
      <c r="D7" s="36">
        <v>31</v>
      </c>
      <c r="E7" s="36">
        <v>13</v>
      </c>
      <c r="F7" s="26">
        <f>C7+D7+E7</f>
        <v>46</v>
      </c>
      <c r="G7" s="172">
        <v>57433</v>
      </c>
      <c r="H7" s="124">
        <v>1</v>
      </c>
      <c r="I7" s="165" t="s">
        <v>143</v>
      </c>
      <c r="J7" s="166">
        <v>57433</v>
      </c>
    </row>
    <row r="8" spans="2:10" ht="24" customHeight="1">
      <c r="B8" s="22" t="s">
        <v>11</v>
      </c>
      <c r="C8" s="36">
        <v>3</v>
      </c>
      <c r="D8" s="36">
        <v>35</v>
      </c>
      <c r="E8" s="36">
        <v>5</v>
      </c>
      <c r="F8" s="36">
        <f>C8+D8+E8</f>
        <v>43</v>
      </c>
      <c r="G8" s="172">
        <v>37459</v>
      </c>
      <c r="H8" s="119" t="s">
        <v>248</v>
      </c>
      <c r="I8" s="165" t="s">
        <v>144</v>
      </c>
      <c r="J8" s="166">
        <v>37459</v>
      </c>
    </row>
    <row r="9" spans="2:10" ht="24" customHeight="1">
      <c r="B9" s="22" t="s">
        <v>30</v>
      </c>
      <c r="C9" s="36">
        <v>1</v>
      </c>
      <c r="D9" s="36">
        <v>31</v>
      </c>
      <c r="E9" s="123">
        <v>37</v>
      </c>
      <c r="F9" s="36">
        <f t="shared" ref="F9:F29" si="0">C9+D9+E9</f>
        <v>69</v>
      </c>
      <c r="G9" s="172">
        <v>71462</v>
      </c>
      <c r="H9" s="124">
        <v>0</v>
      </c>
      <c r="I9" s="165" t="s">
        <v>145</v>
      </c>
      <c r="J9" s="166">
        <v>71462</v>
      </c>
    </row>
    <row r="10" spans="2:10" ht="24" customHeight="1">
      <c r="B10" s="22" t="s">
        <v>12</v>
      </c>
      <c r="C10" s="36">
        <v>3</v>
      </c>
      <c r="D10" s="36">
        <v>25</v>
      </c>
      <c r="E10" s="36">
        <v>9</v>
      </c>
      <c r="F10" s="36">
        <f>C10+D10+E10</f>
        <v>37</v>
      </c>
      <c r="G10" s="172">
        <v>40200</v>
      </c>
      <c r="H10" s="125">
        <v>0</v>
      </c>
      <c r="I10" s="165" t="s">
        <v>249</v>
      </c>
      <c r="J10" s="166">
        <v>40200</v>
      </c>
    </row>
    <row r="11" spans="2:10" ht="24" customHeight="1">
      <c r="B11" s="22" t="s">
        <v>31</v>
      </c>
      <c r="C11" s="36">
        <v>2</v>
      </c>
      <c r="D11" s="36">
        <v>28</v>
      </c>
      <c r="E11" s="36">
        <v>18</v>
      </c>
      <c r="F11" s="36">
        <f t="shared" si="0"/>
        <v>48</v>
      </c>
      <c r="G11" s="172">
        <v>36085</v>
      </c>
      <c r="H11" s="125">
        <v>1</v>
      </c>
      <c r="I11" s="165" t="s">
        <v>250</v>
      </c>
      <c r="J11" s="166">
        <v>36085</v>
      </c>
    </row>
    <row r="12" spans="2:10" ht="24" customHeight="1">
      <c r="B12" s="22" t="s">
        <v>27</v>
      </c>
      <c r="C12" s="36">
        <v>2</v>
      </c>
      <c r="D12" s="36">
        <v>38</v>
      </c>
      <c r="E12" s="36">
        <v>11</v>
      </c>
      <c r="F12" s="36">
        <f t="shared" si="0"/>
        <v>51</v>
      </c>
      <c r="G12" s="172">
        <v>29471</v>
      </c>
      <c r="H12" s="125">
        <v>1</v>
      </c>
      <c r="I12" s="165" t="s">
        <v>251</v>
      </c>
      <c r="J12" s="166">
        <v>29471</v>
      </c>
    </row>
    <row r="13" spans="2:10" ht="24" customHeight="1">
      <c r="B13" s="22" t="s">
        <v>32</v>
      </c>
      <c r="C13" s="36">
        <v>1</v>
      </c>
      <c r="D13" s="36">
        <v>26</v>
      </c>
      <c r="E13" s="36">
        <v>6</v>
      </c>
      <c r="F13" s="36">
        <f t="shared" si="0"/>
        <v>33</v>
      </c>
      <c r="G13" s="172">
        <v>25347</v>
      </c>
      <c r="H13" s="124">
        <v>1</v>
      </c>
      <c r="I13" s="167" t="s">
        <v>252</v>
      </c>
      <c r="J13" s="168">
        <v>25347</v>
      </c>
    </row>
    <row r="14" spans="2:10" ht="24" customHeight="1">
      <c r="B14" s="22" t="s">
        <v>33</v>
      </c>
      <c r="C14" s="36">
        <v>0</v>
      </c>
      <c r="D14" s="36">
        <v>25</v>
      </c>
      <c r="E14" s="36">
        <v>1</v>
      </c>
      <c r="F14" s="36">
        <f t="shared" si="0"/>
        <v>26</v>
      </c>
      <c r="G14" s="172">
        <v>5118</v>
      </c>
      <c r="H14" s="125">
        <v>0</v>
      </c>
      <c r="I14" s="165" t="s">
        <v>146</v>
      </c>
      <c r="J14" s="166">
        <v>5118</v>
      </c>
    </row>
    <row r="15" spans="2:10" ht="24" customHeight="1">
      <c r="B15" s="22" t="s">
        <v>34</v>
      </c>
      <c r="C15" s="36">
        <v>2</v>
      </c>
      <c r="D15" s="36">
        <v>9</v>
      </c>
      <c r="E15" s="36">
        <v>1</v>
      </c>
      <c r="F15" s="36">
        <f t="shared" si="0"/>
        <v>12</v>
      </c>
      <c r="G15" s="172">
        <v>1423</v>
      </c>
      <c r="H15" s="125">
        <v>0</v>
      </c>
      <c r="I15" s="165" t="s">
        <v>147</v>
      </c>
      <c r="J15" s="166">
        <v>1423</v>
      </c>
    </row>
    <row r="16" spans="2:10" ht="24" customHeight="1">
      <c r="B16" s="22" t="s">
        <v>13</v>
      </c>
      <c r="C16" s="36">
        <v>0</v>
      </c>
      <c r="D16" s="36">
        <v>7</v>
      </c>
      <c r="E16" s="36">
        <v>1</v>
      </c>
      <c r="F16" s="36">
        <f t="shared" si="0"/>
        <v>8</v>
      </c>
      <c r="G16" s="172">
        <v>2185</v>
      </c>
      <c r="H16" s="125">
        <v>0</v>
      </c>
      <c r="I16" s="169" t="s">
        <v>148</v>
      </c>
      <c r="J16" s="170">
        <v>2185</v>
      </c>
    </row>
    <row r="17" spans="2:10" ht="24" customHeight="1">
      <c r="B17" s="104" t="s">
        <v>35</v>
      </c>
      <c r="C17" s="36">
        <v>1</v>
      </c>
      <c r="D17" s="36">
        <v>3</v>
      </c>
      <c r="E17" s="36">
        <v>6</v>
      </c>
      <c r="F17" s="36">
        <f t="shared" si="0"/>
        <v>10</v>
      </c>
      <c r="G17" s="172">
        <v>25313</v>
      </c>
      <c r="H17" s="125">
        <v>0</v>
      </c>
      <c r="I17" s="165" t="s">
        <v>149</v>
      </c>
      <c r="J17" s="166">
        <v>25313</v>
      </c>
    </row>
    <row r="18" spans="2:10" ht="24" customHeight="1">
      <c r="B18" s="22" t="s">
        <v>36</v>
      </c>
      <c r="C18" s="36">
        <v>1</v>
      </c>
      <c r="D18" s="36">
        <v>1</v>
      </c>
      <c r="E18" s="36">
        <v>4</v>
      </c>
      <c r="F18" s="36">
        <f t="shared" si="0"/>
        <v>6</v>
      </c>
      <c r="G18" s="172">
        <v>4898</v>
      </c>
      <c r="H18" s="125">
        <v>2</v>
      </c>
      <c r="I18" s="167" t="s">
        <v>150</v>
      </c>
      <c r="J18" s="168">
        <v>4898</v>
      </c>
    </row>
    <row r="19" spans="2:10" ht="24" customHeight="1">
      <c r="B19" s="22" t="s">
        <v>37</v>
      </c>
      <c r="C19" s="36">
        <v>1</v>
      </c>
      <c r="D19" s="36">
        <v>8</v>
      </c>
      <c r="E19" s="36">
        <v>3</v>
      </c>
      <c r="F19" s="36">
        <f t="shared" si="0"/>
        <v>12</v>
      </c>
      <c r="G19" s="172">
        <v>7816</v>
      </c>
      <c r="H19" s="125">
        <v>0</v>
      </c>
      <c r="I19" s="167" t="s">
        <v>253</v>
      </c>
      <c r="J19" s="170">
        <v>7816</v>
      </c>
    </row>
    <row r="20" spans="2:10" ht="24" customHeight="1">
      <c r="B20" s="22" t="s">
        <v>38</v>
      </c>
      <c r="C20" s="36">
        <v>0</v>
      </c>
      <c r="D20" s="36">
        <v>9</v>
      </c>
      <c r="E20" s="36">
        <v>3</v>
      </c>
      <c r="F20" s="36">
        <f t="shared" si="0"/>
        <v>12</v>
      </c>
      <c r="G20" s="172">
        <v>4007</v>
      </c>
      <c r="H20" s="125">
        <v>0</v>
      </c>
      <c r="I20" s="165" t="s">
        <v>151</v>
      </c>
      <c r="J20" s="166">
        <v>4007</v>
      </c>
    </row>
    <row r="21" spans="2:10" ht="24" customHeight="1">
      <c r="B21" s="22" t="s">
        <v>39</v>
      </c>
      <c r="C21" s="36">
        <v>0</v>
      </c>
      <c r="D21" s="36">
        <v>2</v>
      </c>
      <c r="E21" s="36">
        <v>5</v>
      </c>
      <c r="F21" s="36">
        <f t="shared" si="0"/>
        <v>7</v>
      </c>
      <c r="G21" s="172">
        <v>6689</v>
      </c>
      <c r="H21" s="125">
        <v>1</v>
      </c>
      <c r="I21" s="165" t="s">
        <v>254</v>
      </c>
      <c r="J21" s="166">
        <v>6689</v>
      </c>
    </row>
    <row r="22" spans="2:10" ht="24" customHeight="1">
      <c r="B22" s="22" t="s">
        <v>40</v>
      </c>
      <c r="C22" s="36">
        <v>0</v>
      </c>
      <c r="D22" s="36">
        <v>2</v>
      </c>
      <c r="E22" s="36">
        <v>5</v>
      </c>
      <c r="F22" s="36">
        <f t="shared" si="0"/>
        <v>7</v>
      </c>
      <c r="G22" s="172">
        <v>8840</v>
      </c>
      <c r="H22" s="125">
        <v>0</v>
      </c>
      <c r="I22" s="167" t="s">
        <v>255</v>
      </c>
      <c r="J22" s="168">
        <v>8840</v>
      </c>
    </row>
    <row r="23" spans="2:10" ht="24" customHeight="1">
      <c r="B23" s="22" t="s">
        <v>41</v>
      </c>
      <c r="C23" s="36">
        <v>2</v>
      </c>
      <c r="D23" s="36">
        <v>22</v>
      </c>
      <c r="E23" s="36">
        <v>7</v>
      </c>
      <c r="F23" s="36">
        <f t="shared" si="0"/>
        <v>31</v>
      </c>
      <c r="G23" s="172">
        <v>14967</v>
      </c>
      <c r="H23" s="125">
        <v>1</v>
      </c>
      <c r="I23" s="165" t="s">
        <v>152</v>
      </c>
      <c r="J23" s="166">
        <v>14967</v>
      </c>
    </row>
    <row r="24" spans="2:10" ht="24" customHeight="1">
      <c r="B24" s="22" t="s">
        <v>42</v>
      </c>
      <c r="C24" s="36">
        <v>1</v>
      </c>
      <c r="D24" s="36">
        <v>19</v>
      </c>
      <c r="E24" s="36">
        <v>3</v>
      </c>
      <c r="F24" s="36">
        <f t="shared" si="0"/>
        <v>23</v>
      </c>
      <c r="G24" s="172">
        <v>22640</v>
      </c>
      <c r="H24" s="125">
        <v>2</v>
      </c>
      <c r="I24" s="165" t="s">
        <v>153</v>
      </c>
      <c r="J24" s="166">
        <v>22640</v>
      </c>
    </row>
    <row r="25" spans="2:10" ht="24" customHeight="1">
      <c r="B25" s="22" t="s">
        <v>43</v>
      </c>
      <c r="C25" s="36">
        <v>1</v>
      </c>
      <c r="D25" s="36">
        <v>22</v>
      </c>
      <c r="E25" s="36">
        <v>10</v>
      </c>
      <c r="F25" s="36">
        <f t="shared" si="0"/>
        <v>33</v>
      </c>
      <c r="G25" s="172">
        <v>35007</v>
      </c>
      <c r="H25" s="125">
        <v>1</v>
      </c>
      <c r="I25" s="165" t="s">
        <v>154</v>
      </c>
      <c r="J25" s="166">
        <v>35007</v>
      </c>
    </row>
    <row r="26" spans="2:10" s="21" customFormat="1" ht="24" customHeight="1">
      <c r="B26" s="22" t="s">
        <v>44</v>
      </c>
      <c r="C26" s="36">
        <v>0</v>
      </c>
      <c r="D26" s="36">
        <v>18</v>
      </c>
      <c r="E26" s="36">
        <v>1</v>
      </c>
      <c r="F26" s="36">
        <f t="shared" si="0"/>
        <v>19</v>
      </c>
      <c r="G26" s="172">
        <v>13287</v>
      </c>
      <c r="H26" s="125">
        <v>0</v>
      </c>
      <c r="I26" s="165" t="s">
        <v>155</v>
      </c>
      <c r="J26" s="166">
        <v>13287</v>
      </c>
    </row>
    <row r="27" spans="2:10" ht="24" customHeight="1">
      <c r="B27" s="22" t="s">
        <v>45</v>
      </c>
      <c r="C27" s="36">
        <v>1</v>
      </c>
      <c r="D27" s="36">
        <v>0</v>
      </c>
      <c r="E27" s="36">
        <v>0</v>
      </c>
      <c r="F27" s="36">
        <f t="shared" si="0"/>
        <v>1</v>
      </c>
      <c r="G27" s="172">
        <v>11743</v>
      </c>
      <c r="H27" s="125">
        <v>1</v>
      </c>
      <c r="I27" s="165" t="s">
        <v>156</v>
      </c>
      <c r="J27" s="168">
        <v>11743</v>
      </c>
    </row>
    <row r="28" spans="2:10" s="21" customFormat="1" ht="24" customHeight="1">
      <c r="B28" s="22" t="s">
        <v>14</v>
      </c>
      <c r="C28" s="36">
        <v>1</v>
      </c>
      <c r="D28" s="36">
        <v>6</v>
      </c>
      <c r="E28" s="36">
        <v>9</v>
      </c>
      <c r="F28" s="36">
        <f t="shared" si="0"/>
        <v>16</v>
      </c>
      <c r="G28" s="172">
        <v>8307</v>
      </c>
      <c r="H28" s="125">
        <v>1</v>
      </c>
      <c r="I28" s="171" t="s">
        <v>256</v>
      </c>
      <c r="J28" s="170">
        <v>8307</v>
      </c>
    </row>
    <row r="29" spans="2:10" s="21" customFormat="1" ht="24" customHeight="1" thickBot="1">
      <c r="B29" s="93" t="s">
        <v>15</v>
      </c>
      <c r="C29" s="98">
        <v>0</v>
      </c>
      <c r="D29" s="98">
        <v>0</v>
      </c>
      <c r="E29" s="98">
        <v>6</v>
      </c>
      <c r="F29" s="36">
        <f t="shared" si="0"/>
        <v>6</v>
      </c>
      <c r="G29" s="174">
        <v>14257</v>
      </c>
      <c r="H29" s="125">
        <v>0</v>
      </c>
      <c r="I29" s="169" t="s">
        <v>257</v>
      </c>
      <c r="J29" s="170">
        <v>14257</v>
      </c>
    </row>
    <row r="30" spans="2:10" ht="24" customHeight="1" thickTop="1">
      <c r="B30" s="5" t="s">
        <v>20</v>
      </c>
      <c r="C30" s="13">
        <f>SUM(C6:C29)</f>
        <v>26</v>
      </c>
      <c r="D30" s="13">
        <f>SUM(D6:D29)</f>
        <v>416</v>
      </c>
      <c r="E30" s="13">
        <f>SUM(E6:E29)</f>
        <v>261</v>
      </c>
      <c r="F30" s="31">
        <f>C30+D30+E30</f>
        <v>703</v>
      </c>
      <c r="G30" s="129">
        <f>SUM(G6:G29)</f>
        <v>741390</v>
      </c>
      <c r="H30" s="242">
        <f>SUM(H6:H29)</f>
        <v>13</v>
      </c>
    </row>
    <row r="31" spans="2:10" ht="21.95" customHeight="1">
      <c r="B31" s="317" t="s">
        <v>219</v>
      </c>
      <c r="C31" s="317"/>
      <c r="D31" s="317"/>
      <c r="E31" s="317"/>
      <c r="F31" s="317"/>
      <c r="G31" s="317"/>
    </row>
    <row r="32" spans="2:10" ht="21.95" customHeight="1">
      <c r="B32" s="318" t="s">
        <v>283</v>
      </c>
      <c r="C32" s="318"/>
      <c r="D32" s="318"/>
      <c r="E32" s="318"/>
      <c r="F32" s="318"/>
      <c r="G32" s="318"/>
    </row>
    <row r="33" spans="2:8" ht="21.95" customHeight="1">
      <c r="B33" s="318"/>
      <c r="C33" s="318"/>
      <c r="D33" s="318"/>
      <c r="E33" s="318"/>
      <c r="F33" s="318"/>
      <c r="G33" s="318"/>
    </row>
    <row r="34" spans="2:8">
      <c r="B34" s="111" t="s">
        <v>218</v>
      </c>
    </row>
    <row r="37" spans="2:8">
      <c r="B37" s="316"/>
      <c r="C37" s="316"/>
      <c r="D37" s="316"/>
      <c r="E37" s="316"/>
      <c r="F37" s="316"/>
      <c r="G37" s="316"/>
      <c r="H37" s="316"/>
    </row>
  </sheetData>
  <mergeCells count="6">
    <mergeCell ref="I5:J5"/>
    <mergeCell ref="B2:G2"/>
    <mergeCell ref="F4:G4"/>
    <mergeCell ref="B37:H37"/>
    <mergeCell ref="B31:G31"/>
    <mergeCell ref="B32:G33"/>
  </mergeCells>
  <phoneticPr fontId="2"/>
  <pageMargins left="1" right="1" top="1" bottom="1" header="0.5" footer="0.5"/>
  <pageSetup paperSize="9" scale="88" firstPageNumber="2" orientation="portrait" useFirstPageNumber="1" r:id="rId1"/>
  <headerFooter alignWithMargins="0">
    <oddFooter>&amp;C&amp;12－&amp;P－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view="pageLayout" topLeftCell="B1" zoomScaleNormal="100" workbookViewId="0">
      <selection activeCell="L4" sqref="L4"/>
    </sheetView>
  </sheetViews>
  <sheetFormatPr defaultRowHeight="13.5"/>
  <cols>
    <col min="1" max="1" width="5.375" style="271" hidden="1" customWidth="1"/>
    <col min="2" max="2" width="17.375" style="271" customWidth="1"/>
    <col min="3" max="3" width="9" style="272" customWidth="1"/>
    <col min="4" max="4" width="8.375" style="272" customWidth="1"/>
    <col min="5" max="5" width="7.25" style="272" customWidth="1"/>
    <col min="6" max="6" width="6.875" style="272" customWidth="1"/>
    <col min="7" max="7" width="6.5" style="272" customWidth="1"/>
    <col min="8" max="8" width="5.5" style="271" customWidth="1"/>
    <col min="9" max="9" width="5.375" style="271" customWidth="1"/>
    <col min="10" max="11" width="7.25" style="272" customWidth="1"/>
    <col min="12" max="12" width="8.625" style="272" customWidth="1"/>
    <col min="13" max="13" width="6.625" style="272" customWidth="1"/>
    <col min="14" max="14" width="5.125" style="272" customWidth="1"/>
    <col min="15" max="15" width="7.5" style="272" customWidth="1"/>
    <col min="16" max="16" width="5.25" style="271" customWidth="1"/>
    <col min="17" max="17" width="9.5" style="272" customWidth="1"/>
    <col min="18" max="16384" width="9" style="271"/>
  </cols>
  <sheetData>
    <row r="1" spans="1:17" ht="24.75" customHeight="1">
      <c r="B1" s="321" t="s">
        <v>380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7" ht="17.25" customHeight="1">
      <c r="J2" s="273"/>
      <c r="K2" s="274"/>
    </row>
    <row r="3" spans="1:17" ht="22.5" customHeight="1">
      <c r="B3" s="329" t="s">
        <v>334</v>
      </c>
      <c r="C3" s="330" t="s">
        <v>335</v>
      </c>
      <c r="D3" s="331"/>
      <c r="E3" s="331"/>
      <c r="F3" s="331"/>
      <c r="G3" s="332" t="s">
        <v>336</v>
      </c>
      <c r="H3" s="334" t="s">
        <v>337</v>
      </c>
      <c r="I3" s="334" t="s">
        <v>338</v>
      </c>
      <c r="J3" s="338" t="s">
        <v>291</v>
      </c>
      <c r="K3" s="339"/>
      <c r="L3" s="338" t="s">
        <v>339</v>
      </c>
      <c r="M3" s="339"/>
      <c r="N3" s="340" t="s">
        <v>340</v>
      </c>
      <c r="O3" s="341"/>
      <c r="P3" s="342" t="s">
        <v>341</v>
      </c>
      <c r="Q3" s="344" t="s">
        <v>342</v>
      </c>
    </row>
    <row r="4" spans="1:17" ht="74.25" customHeight="1">
      <c r="B4" s="329"/>
      <c r="C4" s="275" t="s">
        <v>62</v>
      </c>
      <c r="D4" s="276" t="s">
        <v>343</v>
      </c>
      <c r="E4" s="276" t="s">
        <v>344</v>
      </c>
      <c r="F4" s="276" t="s">
        <v>345</v>
      </c>
      <c r="G4" s="333"/>
      <c r="H4" s="335"/>
      <c r="I4" s="335"/>
      <c r="J4" s="277" t="s">
        <v>346</v>
      </c>
      <c r="K4" s="278" t="s">
        <v>347</v>
      </c>
      <c r="L4" s="277" t="s">
        <v>384</v>
      </c>
      <c r="M4" s="277" t="s">
        <v>348</v>
      </c>
      <c r="N4" s="278" t="s">
        <v>349</v>
      </c>
      <c r="O4" s="278" t="s">
        <v>350</v>
      </c>
      <c r="P4" s="343"/>
      <c r="Q4" s="345"/>
    </row>
    <row r="5" spans="1:17" s="279" customFormat="1" ht="27.75" customHeight="1">
      <c r="A5" s="279">
        <v>2</v>
      </c>
      <c r="B5" s="280" t="s">
        <v>351</v>
      </c>
      <c r="C5" s="135">
        <v>479692</v>
      </c>
      <c r="D5" s="135">
        <v>202808</v>
      </c>
      <c r="E5" s="135">
        <v>140752</v>
      </c>
      <c r="F5" s="135">
        <v>17941</v>
      </c>
      <c r="G5" s="135">
        <v>33452</v>
      </c>
      <c r="H5" s="136">
        <v>373</v>
      </c>
      <c r="I5" s="136">
        <v>34</v>
      </c>
      <c r="J5" s="137">
        <v>118903</v>
      </c>
      <c r="K5" s="281">
        <f>J5/Q5</f>
        <v>0.46179867794530016</v>
      </c>
      <c r="L5" s="135">
        <v>1068206</v>
      </c>
      <c r="M5" s="282">
        <f>L5/Q5</f>
        <v>4.1487272699026709</v>
      </c>
      <c r="N5" s="135">
        <v>78</v>
      </c>
      <c r="O5" s="135">
        <v>46022</v>
      </c>
      <c r="P5" s="136">
        <v>333</v>
      </c>
      <c r="Q5" s="137">
        <v>257478</v>
      </c>
    </row>
    <row r="6" spans="1:17" ht="27.75" customHeight="1">
      <c r="A6" s="271">
        <v>3</v>
      </c>
      <c r="B6" s="283" t="s">
        <v>352</v>
      </c>
      <c r="C6" s="135">
        <v>221350</v>
      </c>
      <c r="D6" s="135">
        <v>65232</v>
      </c>
      <c r="E6" s="135">
        <v>52448</v>
      </c>
      <c r="F6" s="135">
        <v>13042</v>
      </c>
      <c r="G6" s="135">
        <v>5010</v>
      </c>
      <c r="H6" s="136">
        <v>187</v>
      </c>
      <c r="I6" s="136">
        <v>18</v>
      </c>
      <c r="J6" s="137">
        <v>28765</v>
      </c>
      <c r="K6" s="281">
        <f t="shared" ref="K6:K31" si="0">J6/Q6</f>
        <v>0.48755063645146529</v>
      </c>
      <c r="L6" s="135">
        <v>171423</v>
      </c>
      <c r="M6" s="282">
        <f t="shared" ref="M6:M31" si="1">L6/Q6</f>
        <v>2.9055238224376683</v>
      </c>
      <c r="N6" s="135">
        <v>47</v>
      </c>
      <c r="O6" s="135">
        <v>15209</v>
      </c>
      <c r="P6" s="136">
        <v>281</v>
      </c>
      <c r="Q6" s="137">
        <v>58999</v>
      </c>
    </row>
    <row r="7" spans="1:17" ht="27.75" customHeight="1">
      <c r="A7" s="279">
        <v>4</v>
      </c>
      <c r="B7" s="284" t="s">
        <v>353</v>
      </c>
      <c r="C7" s="135">
        <v>102695</v>
      </c>
      <c r="D7" s="135">
        <v>61294</v>
      </c>
      <c r="E7" s="135">
        <v>35581</v>
      </c>
      <c r="F7" s="135">
        <v>3906</v>
      </c>
      <c r="G7" s="135">
        <v>1571</v>
      </c>
      <c r="H7" s="136">
        <v>51</v>
      </c>
      <c r="I7" s="136">
        <v>6</v>
      </c>
      <c r="J7" s="137">
        <v>24760</v>
      </c>
      <c r="K7" s="281">
        <f t="shared" si="0"/>
        <v>0.63786485302831231</v>
      </c>
      <c r="L7" s="135">
        <v>82642</v>
      </c>
      <c r="M7" s="282">
        <f t="shared" si="1"/>
        <v>2.1290156374784246</v>
      </c>
      <c r="N7" s="135">
        <v>70</v>
      </c>
      <c r="O7" s="135">
        <v>6810</v>
      </c>
      <c r="P7" s="136">
        <v>275</v>
      </c>
      <c r="Q7" s="137">
        <v>38817</v>
      </c>
    </row>
    <row r="8" spans="1:17" ht="27.75" customHeight="1">
      <c r="A8" s="271">
        <v>5</v>
      </c>
      <c r="B8" s="283" t="s">
        <v>354</v>
      </c>
      <c r="C8" s="135">
        <v>121563</v>
      </c>
      <c r="D8" s="135">
        <v>76177</v>
      </c>
      <c r="E8" s="135">
        <v>34534</v>
      </c>
      <c r="F8" s="135">
        <v>5891</v>
      </c>
      <c r="G8" s="135">
        <v>3609</v>
      </c>
      <c r="H8" s="136">
        <v>73</v>
      </c>
      <c r="I8" s="136">
        <v>7</v>
      </c>
      <c r="J8" s="326">
        <v>23987</v>
      </c>
      <c r="K8" s="322">
        <f t="shared" si="0"/>
        <v>0.32215044521145864</v>
      </c>
      <c r="L8" s="135">
        <v>253045</v>
      </c>
      <c r="M8" s="324">
        <f t="shared" si="1"/>
        <v>3.3984474677339205</v>
      </c>
      <c r="N8" s="135">
        <v>39</v>
      </c>
      <c r="O8" s="135">
        <v>8440</v>
      </c>
      <c r="P8" s="136">
        <v>277</v>
      </c>
      <c r="Q8" s="326">
        <v>74459</v>
      </c>
    </row>
    <row r="9" spans="1:17" ht="27.75" customHeight="1">
      <c r="A9" s="279">
        <v>6</v>
      </c>
      <c r="B9" s="283" t="s">
        <v>355</v>
      </c>
      <c r="C9" s="135">
        <v>164698</v>
      </c>
      <c r="D9" s="135">
        <v>102309</v>
      </c>
      <c r="E9" s="135">
        <v>51281</v>
      </c>
      <c r="F9" s="135">
        <v>3350</v>
      </c>
      <c r="G9" s="135">
        <v>3267</v>
      </c>
      <c r="H9" s="136">
        <v>75</v>
      </c>
      <c r="I9" s="136">
        <v>7</v>
      </c>
      <c r="J9" s="327"/>
      <c r="K9" s="336"/>
      <c r="L9" s="135">
        <v>193635</v>
      </c>
      <c r="M9" s="337"/>
      <c r="N9" s="135">
        <v>105</v>
      </c>
      <c r="O9" s="135">
        <v>21558</v>
      </c>
      <c r="P9" s="136">
        <v>278</v>
      </c>
      <c r="Q9" s="327"/>
    </row>
    <row r="10" spans="1:17" ht="27.75" customHeight="1">
      <c r="A10" s="271">
        <v>7</v>
      </c>
      <c r="B10" s="283" t="s">
        <v>356</v>
      </c>
      <c r="C10" s="135">
        <v>99450</v>
      </c>
      <c r="D10" s="135">
        <v>68410</v>
      </c>
      <c r="E10" s="135">
        <v>33467</v>
      </c>
      <c r="F10" s="135">
        <v>2190</v>
      </c>
      <c r="G10" s="135">
        <v>3242</v>
      </c>
      <c r="H10" s="136">
        <v>40</v>
      </c>
      <c r="I10" s="136">
        <v>8</v>
      </c>
      <c r="J10" s="328"/>
      <c r="K10" s="323"/>
      <c r="L10" s="135">
        <v>192076</v>
      </c>
      <c r="M10" s="325"/>
      <c r="N10" s="135">
        <v>52</v>
      </c>
      <c r="O10" s="135">
        <v>6873</v>
      </c>
      <c r="P10" s="136">
        <v>279</v>
      </c>
      <c r="Q10" s="328"/>
    </row>
    <row r="11" spans="1:17" ht="27.75" customHeight="1">
      <c r="A11" s="279">
        <v>8</v>
      </c>
      <c r="B11" s="283" t="s">
        <v>357</v>
      </c>
      <c r="C11" s="135">
        <v>87231</v>
      </c>
      <c r="D11" s="135">
        <v>74124</v>
      </c>
      <c r="E11" s="135">
        <v>26044</v>
      </c>
      <c r="F11" s="135">
        <v>1562</v>
      </c>
      <c r="G11" s="135">
        <v>1915</v>
      </c>
      <c r="H11" s="136">
        <v>80</v>
      </c>
      <c r="I11" s="136">
        <v>7</v>
      </c>
      <c r="J11" s="137">
        <v>7184</v>
      </c>
      <c r="K11" s="322">
        <f t="shared" si="0"/>
        <v>0.17052791492593999</v>
      </c>
      <c r="L11" s="135">
        <v>59224</v>
      </c>
      <c r="M11" s="324">
        <f t="shared" si="1"/>
        <v>1.4058108621344474</v>
      </c>
      <c r="N11" s="135">
        <v>44</v>
      </c>
      <c r="O11" s="135">
        <v>4336</v>
      </c>
      <c r="P11" s="136">
        <v>272</v>
      </c>
      <c r="Q11" s="326">
        <v>42128</v>
      </c>
    </row>
    <row r="12" spans="1:17" ht="27.75" customHeight="1">
      <c r="A12" s="271">
        <v>9</v>
      </c>
      <c r="B12" s="283" t="s">
        <v>358</v>
      </c>
      <c r="C12" s="135">
        <v>71595</v>
      </c>
      <c r="D12" s="135">
        <v>46399</v>
      </c>
      <c r="E12" s="135">
        <v>22508</v>
      </c>
      <c r="F12" s="135">
        <v>3322</v>
      </c>
      <c r="G12" s="135">
        <v>1955</v>
      </c>
      <c r="H12" s="136">
        <v>65</v>
      </c>
      <c r="I12" s="136">
        <v>9</v>
      </c>
      <c r="J12" s="137">
        <v>14468</v>
      </c>
      <c r="K12" s="323"/>
      <c r="L12" s="135">
        <v>48484</v>
      </c>
      <c r="M12" s="325"/>
      <c r="N12" s="135">
        <v>11</v>
      </c>
      <c r="O12" s="135">
        <v>1047</v>
      </c>
      <c r="P12" s="136">
        <v>272</v>
      </c>
      <c r="Q12" s="328"/>
    </row>
    <row r="13" spans="1:17" ht="27.75" customHeight="1">
      <c r="A13" s="279">
        <v>10</v>
      </c>
      <c r="B13" s="283" t="s">
        <v>359</v>
      </c>
      <c r="C13" s="135">
        <v>112737</v>
      </c>
      <c r="D13" s="135">
        <v>89523</v>
      </c>
      <c r="E13" s="135">
        <v>32137</v>
      </c>
      <c r="F13" s="135">
        <v>1389</v>
      </c>
      <c r="G13" s="135">
        <v>2861</v>
      </c>
      <c r="H13" s="136">
        <v>80</v>
      </c>
      <c r="I13" s="136">
        <v>7</v>
      </c>
      <c r="J13" s="137">
        <v>8999</v>
      </c>
      <c r="K13" s="322">
        <f t="shared" si="0"/>
        <v>0.23330395105257701</v>
      </c>
      <c r="L13" s="135">
        <v>105714</v>
      </c>
      <c r="M13" s="324">
        <f t="shared" si="1"/>
        <v>2.7406927304780671</v>
      </c>
      <c r="N13" s="135">
        <v>148</v>
      </c>
      <c r="O13" s="135">
        <v>5912</v>
      </c>
      <c r="P13" s="136">
        <v>293</v>
      </c>
      <c r="Q13" s="326">
        <v>38572</v>
      </c>
    </row>
    <row r="14" spans="1:17" ht="27.75" customHeight="1">
      <c r="A14" s="271">
        <v>11</v>
      </c>
      <c r="B14" s="283" t="s">
        <v>360</v>
      </c>
      <c r="C14" s="135">
        <v>65735</v>
      </c>
      <c r="D14" s="135">
        <v>48265</v>
      </c>
      <c r="E14" s="135">
        <v>21649</v>
      </c>
      <c r="F14" s="135">
        <v>1633</v>
      </c>
      <c r="G14" s="135">
        <v>1816</v>
      </c>
      <c r="H14" s="136">
        <v>59</v>
      </c>
      <c r="I14" s="136">
        <v>4</v>
      </c>
      <c r="J14" s="137">
        <v>7850</v>
      </c>
      <c r="K14" s="336"/>
      <c r="L14" s="135">
        <v>63710</v>
      </c>
      <c r="M14" s="337"/>
      <c r="N14" s="135">
        <v>105</v>
      </c>
      <c r="O14" s="135">
        <v>4710</v>
      </c>
      <c r="P14" s="136">
        <v>293</v>
      </c>
      <c r="Q14" s="327"/>
    </row>
    <row r="15" spans="1:17" ht="27.75" customHeight="1">
      <c r="A15" s="279">
        <v>12</v>
      </c>
      <c r="B15" s="283" t="s">
        <v>361</v>
      </c>
      <c r="C15" s="135">
        <v>57930</v>
      </c>
      <c r="D15" s="135">
        <v>44463</v>
      </c>
      <c r="E15" s="135">
        <v>16721</v>
      </c>
      <c r="F15" s="135">
        <v>3036</v>
      </c>
      <c r="G15" s="135">
        <v>1753</v>
      </c>
      <c r="H15" s="136">
        <v>52</v>
      </c>
      <c r="I15" s="136">
        <v>4</v>
      </c>
      <c r="J15" s="137">
        <v>3477</v>
      </c>
      <c r="K15" s="336"/>
      <c r="L15" s="135">
        <v>55947</v>
      </c>
      <c r="M15" s="337"/>
      <c r="N15" s="135">
        <v>189</v>
      </c>
      <c r="O15" s="135">
        <v>4024</v>
      </c>
      <c r="P15" s="136">
        <v>293</v>
      </c>
      <c r="Q15" s="327"/>
    </row>
    <row r="16" spans="1:17" ht="27.75" customHeight="1">
      <c r="A16" s="271">
        <v>13</v>
      </c>
      <c r="B16" s="284" t="s">
        <v>362</v>
      </c>
      <c r="C16" s="135">
        <v>59602</v>
      </c>
      <c r="D16" s="135">
        <v>40256</v>
      </c>
      <c r="E16" s="135">
        <v>14318</v>
      </c>
      <c r="F16" s="135">
        <v>2111</v>
      </c>
      <c r="G16" s="135">
        <v>2055</v>
      </c>
      <c r="H16" s="136">
        <v>56</v>
      </c>
      <c r="I16" s="136">
        <v>4</v>
      </c>
      <c r="J16" s="137">
        <v>4545</v>
      </c>
      <c r="K16" s="323"/>
      <c r="L16" s="135">
        <v>44633</v>
      </c>
      <c r="M16" s="325"/>
      <c r="N16" s="135">
        <v>155</v>
      </c>
      <c r="O16" s="135">
        <v>5823</v>
      </c>
      <c r="P16" s="136">
        <v>293</v>
      </c>
      <c r="Q16" s="328"/>
    </row>
    <row r="17" spans="1:17" ht="27.75" customHeight="1">
      <c r="A17" s="279">
        <v>14</v>
      </c>
      <c r="B17" s="283" t="s">
        <v>363</v>
      </c>
      <c r="C17" s="135">
        <v>108385</v>
      </c>
      <c r="D17" s="135">
        <v>78642</v>
      </c>
      <c r="E17" s="135">
        <v>30482</v>
      </c>
      <c r="F17" s="135">
        <v>4158</v>
      </c>
      <c r="G17" s="135">
        <v>2827</v>
      </c>
      <c r="H17" s="136">
        <v>90</v>
      </c>
      <c r="I17" s="136">
        <v>6</v>
      </c>
      <c r="J17" s="137">
        <v>12127</v>
      </c>
      <c r="K17" s="281">
        <f t="shared" si="0"/>
        <v>0.4017824603253487</v>
      </c>
      <c r="L17" s="135">
        <v>118635</v>
      </c>
      <c r="M17" s="282">
        <f t="shared" si="1"/>
        <v>3.9305238047907762</v>
      </c>
      <c r="N17" s="135">
        <v>26</v>
      </c>
      <c r="O17" s="135">
        <v>3144</v>
      </c>
      <c r="P17" s="136">
        <v>289</v>
      </c>
      <c r="Q17" s="137">
        <v>30183</v>
      </c>
    </row>
    <row r="18" spans="1:17" ht="27.75" customHeight="1">
      <c r="A18" s="271">
        <v>15</v>
      </c>
      <c r="B18" s="283" t="s">
        <v>364</v>
      </c>
      <c r="C18" s="135">
        <v>65461</v>
      </c>
      <c r="D18" s="135">
        <v>52695</v>
      </c>
      <c r="E18" s="135">
        <v>20777</v>
      </c>
      <c r="F18" s="135">
        <v>3932</v>
      </c>
      <c r="G18" s="135">
        <v>2189</v>
      </c>
      <c r="H18" s="136">
        <v>55</v>
      </c>
      <c r="I18" s="136">
        <v>6</v>
      </c>
      <c r="J18" s="137">
        <v>4267</v>
      </c>
      <c r="K18" s="322">
        <f t="shared" si="0"/>
        <v>0.15615165044280171</v>
      </c>
      <c r="L18" s="135">
        <v>52167</v>
      </c>
      <c r="M18" s="324">
        <f t="shared" si="1"/>
        <v>1.909060967576667</v>
      </c>
      <c r="N18" s="137">
        <v>19</v>
      </c>
      <c r="O18" s="135">
        <v>23148</v>
      </c>
      <c r="P18" s="136">
        <v>290</v>
      </c>
      <c r="Q18" s="326">
        <v>27326</v>
      </c>
    </row>
    <row r="19" spans="1:17" ht="27.75" customHeight="1">
      <c r="A19" s="279">
        <v>16</v>
      </c>
      <c r="B19" s="283" t="s">
        <v>365</v>
      </c>
      <c r="C19" s="135">
        <v>53840</v>
      </c>
      <c r="D19" s="135">
        <v>40725</v>
      </c>
      <c r="E19" s="135">
        <v>15121</v>
      </c>
      <c r="F19" s="135">
        <v>1453</v>
      </c>
      <c r="G19" s="135">
        <v>1596</v>
      </c>
      <c r="H19" s="136">
        <v>37</v>
      </c>
      <c r="I19" s="136">
        <v>4</v>
      </c>
      <c r="J19" s="137">
        <v>2356</v>
      </c>
      <c r="K19" s="323"/>
      <c r="L19" s="135">
        <v>44281</v>
      </c>
      <c r="M19" s="325"/>
      <c r="N19" s="135">
        <v>8</v>
      </c>
      <c r="O19" s="135">
        <v>1003</v>
      </c>
      <c r="P19" s="136">
        <v>291</v>
      </c>
      <c r="Q19" s="328"/>
    </row>
    <row r="20" spans="1:17" ht="27.75" customHeight="1">
      <c r="A20" s="271">
        <v>17</v>
      </c>
      <c r="B20" s="283" t="s">
        <v>146</v>
      </c>
      <c r="C20" s="135">
        <v>47244</v>
      </c>
      <c r="D20" s="135">
        <v>36292</v>
      </c>
      <c r="E20" s="135">
        <v>12821</v>
      </c>
      <c r="F20" s="135">
        <v>1263</v>
      </c>
      <c r="G20" s="135">
        <v>1369</v>
      </c>
      <c r="H20" s="136">
        <v>49</v>
      </c>
      <c r="I20" s="136">
        <v>5</v>
      </c>
      <c r="J20" s="137">
        <v>1583</v>
      </c>
      <c r="K20" s="281">
        <f t="shared" si="0"/>
        <v>0.29120676968359088</v>
      </c>
      <c r="L20" s="135">
        <v>27690</v>
      </c>
      <c r="M20" s="282">
        <f t="shared" si="1"/>
        <v>5.0938189845474611</v>
      </c>
      <c r="N20" s="135">
        <v>1</v>
      </c>
      <c r="O20" s="135">
        <v>9</v>
      </c>
      <c r="P20" s="136">
        <v>297</v>
      </c>
      <c r="Q20" s="137">
        <v>5436</v>
      </c>
    </row>
    <row r="21" spans="1:17" ht="27.75" customHeight="1">
      <c r="A21" s="279">
        <v>18</v>
      </c>
      <c r="B21" s="283" t="s">
        <v>366</v>
      </c>
      <c r="C21" s="135">
        <v>7167</v>
      </c>
      <c r="D21" s="137" t="s">
        <v>367</v>
      </c>
      <c r="E21" s="137" t="s">
        <v>367</v>
      </c>
      <c r="F21" s="137" t="s">
        <v>367</v>
      </c>
      <c r="G21" s="135">
        <v>7</v>
      </c>
      <c r="H21" s="137" t="s">
        <v>367</v>
      </c>
      <c r="I21" s="137" t="s">
        <v>367</v>
      </c>
      <c r="J21" s="137" t="s">
        <v>367</v>
      </c>
      <c r="K21" s="137" t="s">
        <v>367</v>
      </c>
      <c r="L21" s="135">
        <v>3</v>
      </c>
      <c r="M21" s="282">
        <f t="shared" si="1"/>
        <v>1.2330456226880395E-3</v>
      </c>
      <c r="N21" s="135">
        <v>0</v>
      </c>
      <c r="O21" s="135">
        <v>0</v>
      </c>
      <c r="P21" s="136">
        <v>242</v>
      </c>
      <c r="Q21" s="137">
        <v>2433</v>
      </c>
    </row>
    <row r="22" spans="1:17" ht="27.75" customHeight="1">
      <c r="A22" s="271">
        <v>19</v>
      </c>
      <c r="B22" s="283" t="s">
        <v>368</v>
      </c>
      <c r="C22" s="135">
        <v>30167</v>
      </c>
      <c r="D22" s="135">
        <v>20116</v>
      </c>
      <c r="E22" s="135">
        <v>9967</v>
      </c>
      <c r="F22" s="135">
        <v>1550</v>
      </c>
      <c r="G22" s="135">
        <v>1033</v>
      </c>
      <c r="H22" s="136">
        <v>23</v>
      </c>
      <c r="I22" s="136">
        <v>6</v>
      </c>
      <c r="J22" s="137">
        <v>176</v>
      </c>
      <c r="K22" s="281">
        <f t="shared" si="0"/>
        <v>2.2024777875109498E-2</v>
      </c>
      <c r="L22" s="135">
        <v>3836</v>
      </c>
      <c r="M22" s="282">
        <f t="shared" si="1"/>
        <v>0.48004004505068204</v>
      </c>
      <c r="N22" s="135">
        <v>22</v>
      </c>
      <c r="O22" s="135">
        <v>766</v>
      </c>
      <c r="P22" s="136">
        <v>290</v>
      </c>
      <c r="Q22" s="137">
        <v>7991</v>
      </c>
    </row>
    <row r="23" spans="1:17" ht="27.75" customHeight="1">
      <c r="A23" s="279">
        <v>20</v>
      </c>
      <c r="B23" s="283" t="s">
        <v>369</v>
      </c>
      <c r="C23" s="135">
        <v>93802</v>
      </c>
      <c r="D23" s="135">
        <v>51317</v>
      </c>
      <c r="E23" s="135">
        <v>15542</v>
      </c>
      <c r="F23" s="135">
        <v>606</v>
      </c>
      <c r="G23" s="135">
        <v>2019</v>
      </c>
      <c r="H23" s="136">
        <v>37</v>
      </c>
      <c r="I23" s="136">
        <v>3</v>
      </c>
      <c r="J23" s="137">
        <v>7403</v>
      </c>
      <c r="K23" s="281">
        <f t="shared" si="0"/>
        <v>1.7112806287563569</v>
      </c>
      <c r="L23" s="135">
        <v>37101</v>
      </c>
      <c r="M23" s="282">
        <f t="shared" si="1"/>
        <v>8.5762829403606098</v>
      </c>
      <c r="N23" s="135">
        <v>5</v>
      </c>
      <c r="O23" s="135">
        <v>2217</v>
      </c>
      <c r="P23" s="136">
        <v>284</v>
      </c>
      <c r="Q23" s="137">
        <v>4326</v>
      </c>
    </row>
    <row r="24" spans="1:17" ht="27.75" customHeight="1">
      <c r="A24" s="271">
        <v>21</v>
      </c>
      <c r="B24" s="283" t="s">
        <v>370</v>
      </c>
      <c r="C24" s="135">
        <v>45044</v>
      </c>
      <c r="D24" s="135">
        <v>36809</v>
      </c>
      <c r="E24" s="135">
        <v>13565</v>
      </c>
      <c r="F24" s="135">
        <v>1601</v>
      </c>
      <c r="G24" s="135">
        <v>1719</v>
      </c>
      <c r="H24" s="136">
        <v>38</v>
      </c>
      <c r="I24" s="136">
        <v>5</v>
      </c>
      <c r="J24" s="137">
        <v>1880</v>
      </c>
      <c r="K24" s="281">
        <f t="shared" si="0"/>
        <v>0.26568682871678917</v>
      </c>
      <c r="L24" s="135">
        <v>25029</v>
      </c>
      <c r="M24" s="282">
        <f t="shared" si="1"/>
        <v>3.537167891464104</v>
      </c>
      <c r="N24" s="135">
        <v>8</v>
      </c>
      <c r="O24" s="135">
        <v>4679</v>
      </c>
      <c r="P24" s="136">
        <v>287</v>
      </c>
      <c r="Q24" s="137">
        <v>7076</v>
      </c>
    </row>
    <row r="25" spans="1:17" ht="27.75" customHeight="1">
      <c r="A25" s="279">
        <v>22</v>
      </c>
      <c r="B25" s="283" t="s">
        <v>371</v>
      </c>
      <c r="C25" s="135">
        <v>58499</v>
      </c>
      <c r="D25" s="135">
        <v>37023</v>
      </c>
      <c r="E25" s="135">
        <v>19366</v>
      </c>
      <c r="F25" s="135">
        <v>716</v>
      </c>
      <c r="G25" s="135">
        <v>1834</v>
      </c>
      <c r="H25" s="136">
        <v>46</v>
      </c>
      <c r="I25" s="136">
        <v>7</v>
      </c>
      <c r="J25" s="326">
        <v>5391</v>
      </c>
      <c r="K25" s="322">
        <f t="shared" si="0"/>
        <v>0.55145253682487727</v>
      </c>
      <c r="L25" s="135">
        <v>63825</v>
      </c>
      <c r="M25" s="324">
        <f t="shared" si="1"/>
        <v>6.5287438625204581</v>
      </c>
      <c r="N25" s="137" t="s">
        <v>367</v>
      </c>
      <c r="O25" s="135">
        <v>2158</v>
      </c>
      <c r="P25" s="136">
        <v>281</v>
      </c>
      <c r="Q25" s="326">
        <v>9776</v>
      </c>
    </row>
    <row r="26" spans="1:17" ht="27.75" customHeight="1">
      <c r="A26" s="271">
        <v>23</v>
      </c>
      <c r="B26" s="283" t="s">
        <v>372</v>
      </c>
      <c r="C26" s="135">
        <v>69321</v>
      </c>
      <c r="D26" s="135">
        <v>56518</v>
      </c>
      <c r="E26" s="135">
        <v>21622</v>
      </c>
      <c r="F26" s="135">
        <v>1298</v>
      </c>
      <c r="G26" s="135">
        <v>1419</v>
      </c>
      <c r="H26" s="136">
        <v>45</v>
      </c>
      <c r="I26" s="136">
        <v>7</v>
      </c>
      <c r="J26" s="328"/>
      <c r="K26" s="323"/>
      <c r="L26" s="135">
        <v>30932</v>
      </c>
      <c r="M26" s="325"/>
      <c r="N26" s="137" t="s">
        <v>367</v>
      </c>
      <c r="O26" s="135">
        <v>759</v>
      </c>
      <c r="P26" s="136">
        <v>281</v>
      </c>
      <c r="Q26" s="328"/>
    </row>
    <row r="27" spans="1:17" ht="27.75" customHeight="1">
      <c r="A27" s="279">
        <v>24</v>
      </c>
      <c r="B27" s="283" t="s">
        <v>373</v>
      </c>
      <c r="C27" s="135">
        <v>119903</v>
      </c>
      <c r="D27" s="135">
        <v>93339</v>
      </c>
      <c r="E27" s="135">
        <v>33220</v>
      </c>
      <c r="F27" s="135">
        <v>3988</v>
      </c>
      <c r="G27" s="135">
        <v>4746</v>
      </c>
      <c r="H27" s="136">
        <v>124</v>
      </c>
      <c r="I27" s="136">
        <v>15</v>
      </c>
      <c r="J27" s="137">
        <v>11315</v>
      </c>
      <c r="K27" s="281">
        <f t="shared" si="0"/>
        <v>0.74114102312176589</v>
      </c>
      <c r="L27" s="135">
        <v>129848</v>
      </c>
      <c r="M27" s="282">
        <f t="shared" si="1"/>
        <v>8.5051418091308051</v>
      </c>
      <c r="N27" s="135">
        <v>17</v>
      </c>
      <c r="O27" s="135">
        <v>1839</v>
      </c>
      <c r="P27" s="136">
        <v>289</v>
      </c>
      <c r="Q27" s="137">
        <v>15267</v>
      </c>
    </row>
    <row r="28" spans="1:17" ht="27.75" customHeight="1">
      <c r="A28" s="271">
        <v>25</v>
      </c>
      <c r="B28" s="283" t="s">
        <v>374</v>
      </c>
      <c r="C28" s="135">
        <v>159533</v>
      </c>
      <c r="D28" s="135">
        <v>101676</v>
      </c>
      <c r="E28" s="135">
        <v>51183</v>
      </c>
      <c r="F28" s="135">
        <v>3820</v>
      </c>
      <c r="G28" s="135">
        <v>4320</v>
      </c>
      <c r="H28" s="136">
        <v>123</v>
      </c>
      <c r="I28" s="136">
        <v>11</v>
      </c>
      <c r="J28" s="137">
        <v>22871</v>
      </c>
      <c r="K28" s="281">
        <f t="shared" si="0"/>
        <v>0.99300972559916634</v>
      </c>
      <c r="L28" s="135">
        <v>163172</v>
      </c>
      <c r="M28" s="282">
        <f t="shared" si="1"/>
        <v>7.0845779784647451</v>
      </c>
      <c r="N28" s="135">
        <v>40</v>
      </c>
      <c r="O28" s="135">
        <v>3884</v>
      </c>
      <c r="P28" s="136">
        <v>274</v>
      </c>
      <c r="Q28" s="137">
        <v>23032</v>
      </c>
    </row>
    <row r="29" spans="1:17" ht="27.75" customHeight="1">
      <c r="A29" s="279">
        <v>26</v>
      </c>
      <c r="B29" s="283" t="s">
        <v>375</v>
      </c>
      <c r="C29" s="135">
        <v>148735</v>
      </c>
      <c r="D29" s="135">
        <v>111153</v>
      </c>
      <c r="E29" s="135">
        <v>41324</v>
      </c>
      <c r="F29" s="135">
        <v>3542</v>
      </c>
      <c r="G29" s="135">
        <v>3728</v>
      </c>
      <c r="H29" s="136">
        <v>136</v>
      </c>
      <c r="I29" s="136">
        <v>8</v>
      </c>
      <c r="J29" s="137">
        <v>17804</v>
      </c>
      <c r="K29" s="281">
        <f t="shared" si="0"/>
        <v>0.51007019051711788</v>
      </c>
      <c r="L29" s="135">
        <v>209390</v>
      </c>
      <c r="M29" s="282">
        <f t="shared" si="1"/>
        <v>5.9988540323735853</v>
      </c>
      <c r="N29" s="135">
        <v>27</v>
      </c>
      <c r="O29" s="135">
        <v>7730</v>
      </c>
      <c r="P29" s="136">
        <v>275</v>
      </c>
      <c r="Q29" s="137">
        <v>34905</v>
      </c>
    </row>
    <row r="30" spans="1:17" ht="27.75" customHeight="1">
      <c r="A30" s="271">
        <v>27</v>
      </c>
      <c r="B30" s="283" t="s">
        <v>376</v>
      </c>
      <c r="C30" s="135">
        <v>120885</v>
      </c>
      <c r="D30" s="135">
        <v>78646</v>
      </c>
      <c r="E30" s="135">
        <v>35774</v>
      </c>
      <c r="F30" s="135">
        <v>1915</v>
      </c>
      <c r="G30" s="135">
        <v>1467</v>
      </c>
      <c r="H30" s="136">
        <v>84</v>
      </c>
      <c r="I30" s="136">
        <v>10</v>
      </c>
      <c r="J30" s="137">
        <v>9975</v>
      </c>
      <c r="K30" s="281">
        <f t="shared" si="0"/>
        <v>0.73189522342064717</v>
      </c>
      <c r="L30" s="135">
        <v>62194</v>
      </c>
      <c r="M30" s="282">
        <f t="shared" si="1"/>
        <v>4.563357546408394</v>
      </c>
      <c r="N30" s="135">
        <v>43</v>
      </c>
      <c r="O30" s="135">
        <v>9060</v>
      </c>
      <c r="P30" s="136">
        <v>270</v>
      </c>
      <c r="Q30" s="137">
        <v>13629</v>
      </c>
    </row>
    <row r="31" spans="1:17" ht="27.75" customHeight="1">
      <c r="A31" s="279">
        <v>28</v>
      </c>
      <c r="B31" s="283" t="s">
        <v>377</v>
      </c>
      <c r="C31" s="135">
        <v>22510</v>
      </c>
      <c r="D31" s="135">
        <v>22504</v>
      </c>
      <c r="E31" s="135">
        <v>9835</v>
      </c>
      <c r="F31" s="135">
        <v>284</v>
      </c>
      <c r="G31" s="135">
        <v>478</v>
      </c>
      <c r="H31" s="136">
        <v>0</v>
      </c>
      <c r="I31" s="136">
        <v>0</v>
      </c>
      <c r="J31" s="137">
        <v>4083</v>
      </c>
      <c r="K31" s="281">
        <f t="shared" si="0"/>
        <v>0.27783070223189982</v>
      </c>
      <c r="L31" s="135">
        <v>14720</v>
      </c>
      <c r="M31" s="282">
        <f t="shared" si="1"/>
        <v>1.0016330974414807</v>
      </c>
      <c r="N31" s="135">
        <v>23</v>
      </c>
      <c r="O31" s="135">
        <v>2841</v>
      </c>
      <c r="P31" s="136">
        <v>233</v>
      </c>
      <c r="Q31" s="137">
        <v>14696</v>
      </c>
    </row>
    <row r="32" spans="1:17" ht="27.75" customHeight="1">
      <c r="B32" s="285" t="s">
        <v>378</v>
      </c>
      <c r="C32" s="137">
        <f t="shared" ref="C32:O32" si="2">SUM(C5:C31)</f>
        <v>2794774</v>
      </c>
      <c r="D32" s="137">
        <f t="shared" si="2"/>
        <v>1736715</v>
      </c>
      <c r="E32" s="137">
        <f t="shared" si="2"/>
        <v>812039</v>
      </c>
      <c r="F32" s="137">
        <f t="shared" si="2"/>
        <v>89499</v>
      </c>
      <c r="G32" s="137">
        <f t="shared" si="2"/>
        <v>93257</v>
      </c>
      <c r="H32" s="286">
        <f t="shared" si="2"/>
        <v>2078</v>
      </c>
      <c r="I32" s="287">
        <f t="shared" si="2"/>
        <v>208</v>
      </c>
      <c r="J32" s="137">
        <f t="shared" si="2"/>
        <v>344169</v>
      </c>
      <c r="K32" s="137" t="s">
        <v>367</v>
      </c>
      <c r="L32" s="137">
        <f t="shared" si="2"/>
        <v>3321562</v>
      </c>
      <c r="M32" s="137" t="s">
        <v>367</v>
      </c>
      <c r="N32" s="137">
        <f t="shared" si="2"/>
        <v>1282</v>
      </c>
      <c r="O32" s="137">
        <f t="shared" si="2"/>
        <v>194001</v>
      </c>
      <c r="P32" s="137" t="s">
        <v>367</v>
      </c>
      <c r="Q32" s="137" t="s">
        <v>367</v>
      </c>
    </row>
    <row r="33" spans="1:16">
      <c r="B33" s="271" t="s">
        <v>379</v>
      </c>
    </row>
    <row r="34" spans="1:16">
      <c r="B34" s="319" t="s">
        <v>333</v>
      </c>
      <c r="C34" s="320"/>
      <c r="D34" s="320"/>
      <c r="E34" s="320"/>
      <c r="F34" s="320"/>
      <c r="G34" s="320"/>
      <c r="H34" s="320"/>
      <c r="I34" s="320"/>
      <c r="J34" s="320"/>
      <c r="K34" s="14"/>
      <c r="L34" s="14"/>
      <c r="M34" s="14"/>
      <c r="N34" s="14"/>
      <c r="O34" s="14"/>
    </row>
    <row r="35" spans="1:16">
      <c r="B35" s="320" t="s">
        <v>382</v>
      </c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</row>
    <row r="36" spans="1:16">
      <c r="B36" s="320" t="s">
        <v>383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</row>
    <row r="40" spans="1:16" s="272" customFormat="1">
      <c r="A40" s="271"/>
      <c r="B40" s="271"/>
      <c r="E40" s="288"/>
      <c r="H40" s="271"/>
      <c r="I40" s="271"/>
      <c r="P40" s="271"/>
    </row>
  </sheetData>
  <mergeCells count="31">
    <mergeCell ref="Q11:Q12"/>
    <mergeCell ref="K13:K16"/>
    <mergeCell ref="M13:M16"/>
    <mergeCell ref="Q13:Q16"/>
    <mergeCell ref="L3:M3"/>
    <mergeCell ref="N3:O3"/>
    <mergeCell ref="P3:P4"/>
    <mergeCell ref="Q3:Q4"/>
    <mergeCell ref="K8:K10"/>
    <mergeCell ref="M8:M10"/>
    <mergeCell ref="Q8:Q10"/>
    <mergeCell ref="J3:K3"/>
    <mergeCell ref="Q18:Q19"/>
    <mergeCell ref="J25:J26"/>
    <mergeCell ref="K25:K26"/>
    <mergeCell ref="M25:M26"/>
    <mergeCell ref="Q25:Q26"/>
    <mergeCell ref="B34:J34"/>
    <mergeCell ref="B35:O35"/>
    <mergeCell ref="B36:O36"/>
    <mergeCell ref="B1:P1"/>
    <mergeCell ref="K18:K19"/>
    <mergeCell ref="M18:M19"/>
    <mergeCell ref="K11:K12"/>
    <mergeCell ref="M11:M12"/>
    <mergeCell ref="J8:J10"/>
    <mergeCell ref="B3:B4"/>
    <mergeCell ref="C3:F3"/>
    <mergeCell ref="G3:G4"/>
    <mergeCell ref="H3:H4"/>
    <mergeCell ref="I3:I4"/>
  </mergeCells>
  <phoneticPr fontId="2"/>
  <pageMargins left="0.7" right="0.7" top="0.75" bottom="0.75" header="0.3" footer="0.3"/>
  <pageSetup paperSize="9" scale="78" fitToHeight="0" orientation="portrait" r:id="rId1"/>
  <headerFooter alignWithMargins="0">
    <oddFooter>&amp;C&amp;12－３－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6"/>
  <sheetViews>
    <sheetView zoomScaleNormal="100" zoomScaleSheetLayoutView="70" workbookViewId="0">
      <pane xSplit="2" ySplit="6" topLeftCell="C25" activePane="bottomRight" state="frozen"/>
      <selection activeCell="I46" sqref="I46"/>
      <selection pane="topRight" activeCell="I46" sqref="I46"/>
      <selection pane="bottomLeft" activeCell="I46" sqref="I46"/>
      <selection pane="bottomRight" activeCell="O33" sqref="O33"/>
    </sheetView>
  </sheetViews>
  <sheetFormatPr defaultRowHeight="13.5"/>
  <cols>
    <col min="1" max="1" width="2.875" customWidth="1"/>
    <col min="3" max="12" width="6.125" customWidth="1"/>
    <col min="13" max="13" width="6.125" style="21" customWidth="1"/>
    <col min="14" max="14" width="6.75" style="21" customWidth="1"/>
  </cols>
  <sheetData>
    <row r="2" spans="2:14" ht="21">
      <c r="B2" s="307" t="s">
        <v>92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2:14">
      <c r="J3" s="354" t="s">
        <v>298</v>
      </c>
      <c r="K3" s="354"/>
      <c r="L3" s="354"/>
      <c r="M3" s="354"/>
      <c r="N3" s="354"/>
    </row>
    <row r="4" spans="2:14" ht="14.25">
      <c r="B4" s="349" t="s">
        <v>166</v>
      </c>
      <c r="C4" s="349"/>
      <c r="D4" s="349"/>
      <c r="E4" s="350"/>
      <c r="J4" s="353"/>
      <c r="K4" s="353"/>
      <c r="L4" s="353"/>
      <c r="M4" s="353"/>
      <c r="N4" s="353"/>
    </row>
    <row r="5" spans="2:14" ht="18" customHeight="1">
      <c r="B5" s="351" t="s">
        <v>8</v>
      </c>
      <c r="C5" s="346" t="s">
        <v>65</v>
      </c>
      <c r="D5" s="346"/>
      <c r="E5" s="346" t="s">
        <v>66</v>
      </c>
      <c r="F5" s="346"/>
      <c r="G5" s="346" t="s">
        <v>67</v>
      </c>
      <c r="H5" s="346"/>
      <c r="I5" s="346" t="s">
        <v>68</v>
      </c>
      <c r="J5" s="346"/>
      <c r="K5" s="346" t="s">
        <v>69</v>
      </c>
      <c r="L5" s="346"/>
      <c r="M5" s="348" t="s">
        <v>16</v>
      </c>
      <c r="N5" s="348"/>
    </row>
    <row r="6" spans="2:14" ht="18" customHeight="1" thickBot="1">
      <c r="B6" s="352"/>
      <c r="C6" s="80" t="s">
        <v>63</v>
      </c>
      <c r="D6" s="80" t="s">
        <v>64</v>
      </c>
      <c r="E6" s="80" t="s">
        <v>63</v>
      </c>
      <c r="F6" s="80" t="s">
        <v>64</v>
      </c>
      <c r="G6" s="80" t="s">
        <v>63</v>
      </c>
      <c r="H6" s="80" t="s">
        <v>64</v>
      </c>
      <c r="I6" s="80" t="s">
        <v>63</v>
      </c>
      <c r="J6" s="80" t="s">
        <v>64</v>
      </c>
      <c r="K6" s="80" t="s">
        <v>63</v>
      </c>
      <c r="L6" s="80" t="s">
        <v>64</v>
      </c>
      <c r="M6" s="81" t="s">
        <v>63</v>
      </c>
      <c r="N6" s="81" t="s">
        <v>64</v>
      </c>
    </row>
    <row r="7" spans="2:14" ht="21.95" customHeight="1" thickTop="1">
      <c r="B7" s="261" t="s">
        <v>28</v>
      </c>
      <c r="C7" s="200"/>
      <c r="D7" s="200">
        <v>135</v>
      </c>
      <c r="E7" s="200"/>
      <c r="F7" s="200">
        <v>341</v>
      </c>
      <c r="G7" s="200"/>
      <c r="H7" s="200">
        <v>216</v>
      </c>
      <c r="I7" s="200"/>
      <c r="J7" s="200"/>
      <c r="K7" s="200"/>
      <c r="L7" s="200"/>
      <c r="M7" s="201">
        <v>0</v>
      </c>
      <c r="N7" s="202">
        <v>692</v>
      </c>
    </row>
    <row r="8" spans="2:14" ht="21.95" customHeight="1">
      <c r="B8" s="262" t="s">
        <v>29</v>
      </c>
      <c r="C8" s="138"/>
      <c r="D8" s="138">
        <v>3</v>
      </c>
      <c r="E8" s="138"/>
      <c r="F8" s="138">
        <v>81</v>
      </c>
      <c r="G8" s="138"/>
      <c r="H8" s="138">
        <v>61</v>
      </c>
      <c r="I8" s="138"/>
      <c r="J8" s="138">
        <v>29</v>
      </c>
      <c r="K8" s="138"/>
      <c r="L8" s="138"/>
      <c r="M8" s="203">
        <v>0</v>
      </c>
      <c r="N8" s="138">
        <v>174</v>
      </c>
    </row>
    <row r="9" spans="2:14" ht="21.95" customHeight="1">
      <c r="B9" s="262" t="s">
        <v>11</v>
      </c>
      <c r="C9" s="204"/>
      <c r="D9" s="204">
        <v>133</v>
      </c>
      <c r="E9" s="204"/>
      <c r="F9" s="204"/>
      <c r="G9" s="204"/>
      <c r="H9" s="204">
        <v>4</v>
      </c>
      <c r="I9" s="204"/>
      <c r="J9" s="205">
        <v>268</v>
      </c>
      <c r="K9" s="204"/>
      <c r="L9" s="204"/>
      <c r="M9" s="203">
        <v>0</v>
      </c>
      <c r="N9" s="138">
        <v>405</v>
      </c>
    </row>
    <row r="10" spans="2:14" ht="21.95" customHeight="1">
      <c r="B10" s="262" t="s">
        <v>30</v>
      </c>
      <c r="C10" s="204"/>
      <c r="D10" s="204">
        <v>24</v>
      </c>
      <c r="E10" s="204"/>
      <c r="F10" s="204"/>
      <c r="G10" s="204"/>
      <c r="H10" s="204"/>
      <c r="I10" s="204"/>
      <c r="J10" s="204">
        <v>14</v>
      </c>
      <c r="K10" s="204"/>
      <c r="L10" s="204"/>
      <c r="M10" s="203">
        <v>0</v>
      </c>
      <c r="N10" s="138">
        <v>38</v>
      </c>
    </row>
    <row r="11" spans="2:14" ht="21.95" customHeight="1">
      <c r="B11" s="262" t="s">
        <v>12</v>
      </c>
      <c r="C11" s="204"/>
      <c r="D11" s="204">
        <v>2</v>
      </c>
      <c r="E11" s="204"/>
      <c r="F11" s="204"/>
      <c r="G11" s="204"/>
      <c r="H11" s="204">
        <v>13</v>
      </c>
      <c r="I11" s="204"/>
      <c r="J11" s="204">
        <v>179</v>
      </c>
      <c r="K11" s="204"/>
      <c r="L11" s="204">
        <v>24</v>
      </c>
      <c r="M11" s="203">
        <v>0</v>
      </c>
      <c r="N11" s="138">
        <v>218</v>
      </c>
    </row>
    <row r="12" spans="2:14" ht="21.95" customHeight="1">
      <c r="B12" s="262" t="s">
        <v>31</v>
      </c>
      <c r="C12" s="204"/>
      <c r="D12" s="204">
        <v>22</v>
      </c>
      <c r="E12" s="204"/>
      <c r="F12" s="204"/>
      <c r="G12" s="204"/>
      <c r="H12" s="204"/>
      <c r="I12" s="204"/>
      <c r="J12" s="204">
        <v>272</v>
      </c>
      <c r="K12" s="204"/>
      <c r="L12" s="204">
        <v>6</v>
      </c>
      <c r="M12" s="203">
        <v>0</v>
      </c>
      <c r="N12" s="138">
        <v>300</v>
      </c>
    </row>
    <row r="13" spans="2:14" s="21" customFormat="1" ht="21.95" customHeight="1">
      <c r="B13" s="262" t="s">
        <v>27</v>
      </c>
      <c r="C13" s="138"/>
      <c r="D13" s="138">
        <v>59</v>
      </c>
      <c r="E13" s="138"/>
      <c r="F13" s="138">
        <v>158</v>
      </c>
      <c r="G13" s="138"/>
      <c r="H13" s="138"/>
      <c r="I13" s="138">
        <v>27</v>
      </c>
      <c r="J13" s="138">
        <v>778</v>
      </c>
      <c r="K13" s="138"/>
      <c r="L13" s="138">
        <v>83</v>
      </c>
      <c r="M13" s="203">
        <v>27</v>
      </c>
      <c r="N13" s="138">
        <v>1078</v>
      </c>
    </row>
    <row r="14" spans="2:14" s="21" customFormat="1" ht="21.95" customHeight="1">
      <c r="B14" s="262" t="s">
        <v>32</v>
      </c>
      <c r="C14" s="204">
        <v>3</v>
      </c>
      <c r="D14" s="204"/>
      <c r="E14" s="204"/>
      <c r="F14" s="204"/>
      <c r="G14" s="204"/>
      <c r="H14" s="204"/>
      <c r="I14" s="204">
        <v>41</v>
      </c>
      <c r="J14" s="204">
        <v>46</v>
      </c>
      <c r="K14" s="204"/>
      <c r="L14" s="204"/>
      <c r="M14" s="203">
        <v>44</v>
      </c>
      <c r="N14" s="138">
        <v>46</v>
      </c>
    </row>
    <row r="15" spans="2:14" ht="21.95" customHeight="1">
      <c r="B15" s="262" t="s">
        <v>33</v>
      </c>
      <c r="C15" s="204"/>
      <c r="D15" s="204"/>
      <c r="E15" s="204"/>
      <c r="F15" s="204"/>
      <c r="G15" s="204"/>
      <c r="H15" s="204"/>
      <c r="I15" s="204"/>
      <c r="J15" s="204">
        <v>24</v>
      </c>
      <c r="K15" s="204"/>
      <c r="L15" s="204">
        <v>5</v>
      </c>
      <c r="M15" s="203">
        <v>0</v>
      </c>
      <c r="N15" s="138">
        <v>29</v>
      </c>
    </row>
    <row r="16" spans="2:14" ht="21.95" customHeight="1">
      <c r="B16" s="262" t="s">
        <v>34</v>
      </c>
      <c r="C16" s="204"/>
      <c r="D16" s="204">
        <v>4</v>
      </c>
      <c r="E16" s="204"/>
      <c r="F16" s="204"/>
      <c r="G16" s="204"/>
      <c r="H16" s="204">
        <v>15</v>
      </c>
      <c r="I16" s="204"/>
      <c r="J16" s="204">
        <v>40</v>
      </c>
      <c r="K16" s="204"/>
      <c r="L16" s="204">
        <v>15</v>
      </c>
      <c r="M16" s="203">
        <v>0</v>
      </c>
      <c r="N16" s="138">
        <v>74</v>
      </c>
    </row>
    <row r="17" spans="2:14" ht="21.95" customHeight="1">
      <c r="B17" s="262" t="s">
        <v>13</v>
      </c>
      <c r="C17" s="204"/>
      <c r="D17" s="206">
        <v>13</v>
      </c>
      <c r="E17" s="204"/>
      <c r="F17" s="204">
        <v>1</v>
      </c>
      <c r="G17" s="204"/>
      <c r="H17" s="204">
        <v>1</v>
      </c>
      <c r="I17" s="204"/>
      <c r="J17" s="204">
        <v>57</v>
      </c>
      <c r="K17" s="204"/>
      <c r="L17" s="204">
        <v>96</v>
      </c>
      <c r="M17" s="203">
        <v>0</v>
      </c>
      <c r="N17" s="138">
        <v>168</v>
      </c>
    </row>
    <row r="18" spans="2:14" ht="21.95" customHeight="1">
      <c r="B18" s="262" t="s">
        <v>35</v>
      </c>
      <c r="C18" s="204"/>
      <c r="D18" s="204">
        <v>3</v>
      </c>
      <c r="E18" s="204"/>
      <c r="F18" s="204">
        <v>26</v>
      </c>
      <c r="G18" s="204"/>
      <c r="H18" s="204">
        <v>17</v>
      </c>
      <c r="I18" s="204"/>
      <c r="J18" s="204">
        <v>40</v>
      </c>
      <c r="K18" s="204"/>
      <c r="L18" s="204">
        <v>84</v>
      </c>
      <c r="M18" s="203">
        <v>0</v>
      </c>
      <c r="N18" s="138">
        <v>170</v>
      </c>
    </row>
    <row r="19" spans="2:14" ht="21.95" customHeight="1">
      <c r="B19" s="262" t="s">
        <v>36</v>
      </c>
      <c r="C19" s="204"/>
      <c r="D19" s="204">
        <v>5</v>
      </c>
      <c r="E19" s="204"/>
      <c r="F19" s="204">
        <v>1</v>
      </c>
      <c r="G19" s="204"/>
      <c r="H19" s="204">
        <v>4</v>
      </c>
      <c r="I19" s="204"/>
      <c r="J19" s="204">
        <v>18</v>
      </c>
      <c r="K19" s="204">
        <v>1</v>
      </c>
      <c r="L19" s="204">
        <v>6</v>
      </c>
      <c r="M19" s="203">
        <v>1</v>
      </c>
      <c r="N19" s="138">
        <v>34</v>
      </c>
    </row>
    <row r="20" spans="2:14" ht="21.95" customHeight="1">
      <c r="B20" s="262" t="s">
        <v>37</v>
      </c>
      <c r="C20" s="138"/>
      <c r="D20" s="138">
        <v>31</v>
      </c>
      <c r="E20" s="138"/>
      <c r="F20" s="138">
        <v>49</v>
      </c>
      <c r="G20" s="138"/>
      <c r="H20" s="138"/>
      <c r="I20" s="138"/>
      <c r="J20" s="138">
        <v>131</v>
      </c>
      <c r="K20" s="138"/>
      <c r="L20" s="138">
        <v>103</v>
      </c>
      <c r="M20" s="203">
        <v>0</v>
      </c>
      <c r="N20" s="138">
        <v>314</v>
      </c>
    </row>
    <row r="21" spans="2:14" ht="21.95" customHeight="1">
      <c r="B21" s="262" t="s">
        <v>38</v>
      </c>
      <c r="C21" s="204"/>
      <c r="D21" s="204">
        <v>49</v>
      </c>
      <c r="E21" s="204"/>
      <c r="F21" s="204">
        <v>12</v>
      </c>
      <c r="G21" s="204"/>
      <c r="H21" s="204">
        <v>13</v>
      </c>
      <c r="I21" s="204"/>
      <c r="J21" s="204">
        <v>20</v>
      </c>
      <c r="K21" s="204"/>
      <c r="L21" s="204"/>
      <c r="M21" s="203">
        <v>0</v>
      </c>
      <c r="N21" s="138">
        <v>94</v>
      </c>
    </row>
    <row r="22" spans="2:14" ht="21.95" customHeight="1">
      <c r="B22" s="262" t="s">
        <v>39</v>
      </c>
      <c r="C22" s="204"/>
      <c r="D22" s="204">
        <v>4</v>
      </c>
      <c r="E22" s="204"/>
      <c r="F22" s="204">
        <v>6</v>
      </c>
      <c r="G22" s="204"/>
      <c r="H22" s="204">
        <v>8</v>
      </c>
      <c r="I22" s="204"/>
      <c r="J22" s="204">
        <v>4</v>
      </c>
      <c r="K22" s="204">
        <v>1</v>
      </c>
      <c r="L22" s="204">
        <v>20</v>
      </c>
      <c r="M22" s="203">
        <v>1</v>
      </c>
      <c r="N22" s="138">
        <v>42</v>
      </c>
    </row>
    <row r="23" spans="2:14" ht="21.95" customHeight="1">
      <c r="B23" s="262" t="s">
        <v>40</v>
      </c>
      <c r="C23" s="138"/>
      <c r="D23" s="138">
        <v>8</v>
      </c>
      <c r="E23" s="138"/>
      <c r="F23" s="138"/>
      <c r="G23" s="138"/>
      <c r="H23" s="138"/>
      <c r="I23" s="138"/>
      <c r="J23" s="138">
        <v>72</v>
      </c>
      <c r="K23" s="138">
        <v>1</v>
      </c>
      <c r="L23" s="138">
        <v>5</v>
      </c>
      <c r="M23" s="203">
        <v>1</v>
      </c>
      <c r="N23" s="138">
        <v>85</v>
      </c>
    </row>
    <row r="24" spans="2:14" ht="21.95" customHeight="1">
      <c r="B24" s="262" t="s">
        <v>41</v>
      </c>
      <c r="C24" s="138"/>
      <c r="D24" s="138">
        <v>83</v>
      </c>
      <c r="E24" s="138"/>
      <c r="F24" s="138"/>
      <c r="G24" s="138"/>
      <c r="H24" s="138"/>
      <c r="I24" s="138"/>
      <c r="J24" s="138">
        <v>127</v>
      </c>
      <c r="K24" s="138"/>
      <c r="L24" s="138"/>
      <c r="M24" s="203">
        <v>0</v>
      </c>
      <c r="N24" s="138">
        <v>210</v>
      </c>
    </row>
    <row r="25" spans="2:14" ht="21.95" customHeight="1">
      <c r="B25" s="262" t="s">
        <v>42</v>
      </c>
      <c r="C25" s="204"/>
      <c r="D25" s="204">
        <v>1</v>
      </c>
      <c r="E25" s="204"/>
      <c r="F25" s="204"/>
      <c r="G25" s="204"/>
      <c r="H25" s="204">
        <v>37</v>
      </c>
      <c r="I25" s="204"/>
      <c r="J25" s="204">
        <v>111</v>
      </c>
      <c r="K25" s="204"/>
      <c r="L25" s="204">
        <v>5</v>
      </c>
      <c r="M25" s="203">
        <v>0</v>
      </c>
      <c r="N25" s="138">
        <v>154</v>
      </c>
    </row>
    <row r="26" spans="2:14" ht="21.95" customHeight="1">
      <c r="B26" s="262" t="s">
        <v>43</v>
      </c>
      <c r="C26" s="204"/>
      <c r="D26" s="204">
        <v>4</v>
      </c>
      <c r="E26" s="204"/>
      <c r="F26" s="204">
        <v>86</v>
      </c>
      <c r="G26" s="204">
        <v>41</v>
      </c>
      <c r="H26" s="204">
        <v>1</v>
      </c>
      <c r="I26" s="204"/>
      <c r="J26" s="204">
        <v>441</v>
      </c>
      <c r="K26" s="204"/>
      <c r="L26" s="204">
        <v>3</v>
      </c>
      <c r="M26" s="203">
        <v>41</v>
      </c>
      <c r="N26" s="138">
        <v>535</v>
      </c>
    </row>
    <row r="27" spans="2:14" ht="21.95" customHeight="1">
      <c r="B27" s="262" t="s">
        <v>44</v>
      </c>
      <c r="C27" s="204">
        <v>125</v>
      </c>
      <c r="D27" s="204">
        <v>25</v>
      </c>
      <c r="E27" s="204"/>
      <c r="F27" s="204">
        <v>20</v>
      </c>
      <c r="G27" s="204"/>
      <c r="H27" s="204">
        <v>24</v>
      </c>
      <c r="I27" s="204"/>
      <c r="J27" s="204">
        <v>17</v>
      </c>
      <c r="K27" s="204"/>
      <c r="L27" s="204">
        <v>57</v>
      </c>
      <c r="M27" s="203">
        <v>125</v>
      </c>
      <c r="N27" s="138">
        <v>143</v>
      </c>
    </row>
    <row r="28" spans="2:14" ht="21.95" customHeight="1">
      <c r="B28" s="262" t="s">
        <v>45</v>
      </c>
      <c r="C28" s="138"/>
      <c r="D28" s="138">
        <v>12</v>
      </c>
      <c r="E28" s="138"/>
      <c r="F28" s="138"/>
      <c r="G28" s="138"/>
      <c r="H28" s="138"/>
      <c r="I28" s="138"/>
      <c r="J28" s="138">
        <v>261</v>
      </c>
      <c r="K28" s="138"/>
      <c r="L28" s="138"/>
      <c r="M28" s="203">
        <v>0</v>
      </c>
      <c r="N28" s="138">
        <v>273</v>
      </c>
    </row>
    <row r="29" spans="2:14" ht="21.95" customHeight="1">
      <c r="B29" s="262" t="s">
        <v>14</v>
      </c>
      <c r="C29" s="204">
        <v>223</v>
      </c>
      <c r="D29" s="204">
        <v>7</v>
      </c>
      <c r="E29" s="204"/>
      <c r="F29" s="204"/>
      <c r="G29" s="204"/>
      <c r="H29" s="204"/>
      <c r="I29" s="204"/>
      <c r="J29" s="204">
        <v>45</v>
      </c>
      <c r="K29" s="204"/>
      <c r="L29" s="204">
        <v>1</v>
      </c>
      <c r="M29" s="203">
        <v>223</v>
      </c>
      <c r="N29" s="138">
        <v>53</v>
      </c>
    </row>
    <row r="30" spans="2:14" s="21" customFormat="1" ht="21.95" customHeight="1" thickBot="1">
      <c r="B30" s="264" t="s">
        <v>15</v>
      </c>
      <c r="C30" s="207">
        <v>92</v>
      </c>
      <c r="D30" s="207">
        <v>90</v>
      </c>
      <c r="E30" s="207"/>
      <c r="F30" s="207">
        <v>1</v>
      </c>
      <c r="G30" s="207"/>
      <c r="H30" s="207">
        <v>10</v>
      </c>
      <c r="I30" s="207"/>
      <c r="J30" s="207">
        <v>110</v>
      </c>
      <c r="K30" s="207"/>
      <c r="L30" s="207"/>
      <c r="M30" s="208">
        <v>92</v>
      </c>
      <c r="N30" s="208">
        <v>211</v>
      </c>
    </row>
    <row r="31" spans="2:14" ht="21.95" customHeight="1" thickTop="1">
      <c r="B31" s="82" t="s">
        <v>20</v>
      </c>
      <c r="C31" s="209">
        <f>SUM(C7:C30)</f>
        <v>443</v>
      </c>
      <c r="D31" s="209">
        <f t="shared" ref="D31:L31" si="0">SUM(D7:D30)</f>
        <v>717</v>
      </c>
      <c r="E31" s="209">
        <f t="shared" si="0"/>
        <v>0</v>
      </c>
      <c r="F31" s="209">
        <f t="shared" si="0"/>
        <v>782</v>
      </c>
      <c r="G31" s="209">
        <f t="shared" si="0"/>
        <v>41</v>
      </c>
      <c r="H31" s="209">
        <f t="shared" si="0"/>
        <v>424</v>
      </c>
      <c r="I31" s="209">
        <f t="shared" si="0"/>
        <v>68</v>
      </c>
      <c r="J31" s="209">
        <f t="shared" si="0"/>
        <v>3104</v>
      </c>
      <c r="K31" s="209">
        <f t="shared" si="0"/>
        <v>3</v>
      </c>
      <c r="L31" s="209">
        <f t="shared" si="0"/>
        <v>513</v>
      </c>
      <c r="M31" s="210">
        <f>C31+E31+G31+I31+K31</f>
        <v>555</v>
      </c>
      <c r="N31" s="210">
        <f>D31+F31+H31+J31+L31</f>
        <v>5540</v>
      </c>
    </row>
    <row r="32" spans="2:14" ht="20.100000000000001" customHeight="1">
      <c r="B32" s="79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2"/>
      <c r="N32" s="212"/>
    </row>
    <row r="33" spans="2:14" ht="20.100000000000001" customHeight="1">
      <c r="B33" s="164" t="s">
        <v>20</v>
      </c>
      <c r="C33" s="347">
        <f>C31+D31</f>
        <v>1160</v>
      </c>
      <c r="D33" s="347"/>
      <c r="E33" s="347">
        <f>E31+F31</f>
        <v>782</v>
      </c>
      <c r="F33" s="347"/>
      <c r="G33" s="347">
        <f>G31+H31</f>
        <v>465</v>
      </c>
      <c r="H33" s="347"/>
      <c r="I33" s="347">
        <f>I31+J31</f>
        <v>3172</v>
      </c>
      <c r="J33" s="347"/>
      <c r="K33" s="347">
        <f>K31+L31</f>
        <v>516</v>
      </c>
      <c r="L33" s="347"/>
      <c r="M33" s="357">
        <f>SUM(C33:L33)</f>
        <v>6095</v>
      </c>
      <c r="N33" s="357"/>
    </row>
    <row r="34" spans="2:14" ht="20.100000000000001" customHeight="1">
      <c r="B34" s="164" t="s">
        <v>70</v>
      </c>
      <c r="C34" s="356">
        <f>C33/M33</f>
        <v>0.19031993437243641</v>
      </c>
      <c r="D34" s="356"/>
      <c r="E34" s="356">
        <f>E33/M33</f>
        <v>0.12830188679245283</v>
      </c>
      <c r="F34" s="356"/>
      <c r="G34" s="356">
        <f>G33/M33</f>
        <v>7.6292042657916323E-2</v>
      </c>
      <c r="H34" s="356"/>
      <c r="I34" s="356">
        <f>I33/M33</f>
        <v>0.52042657916324853</v>
      </c>
      <c r="J34" s="356"/>
      <c r="K34" s="356">
        <f>K33/M33</f>
        <v>8.4659557013945855E-2</v>
      </c>
      <c r="L34" s="356"/>
      <c r="M34" s="358">
        <f>SUM(C34:L34)</f>
        <v>1</v>
      </c>
      <c r="N34" s="358"/>
    </row>
    <row r="35" spans="2:14" ht="16.5" customHeight="1"/>
    <row r="36" spans="2:14" ht="13.5" customHeight="1">
      <c r="B36" s="113" t="s">
        <v>220</v>
      </c>
      <c r="C36" s="355" t="s">
        <v>221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</row>
    <row r="37" spans="2:14">
      <c r="B37" s="112"/>
      <c r="C37" s="112" t="s">
        <v>222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</row>
    <row r="42" spans="2:14" ht="13.5" customHeight="1">
      <c r="M42"/>
      <c r="N42"/>
    </row>
    <row r="43" spans="2:14">
      <c r="M43"/>
      <c r="N43"/>
    </row>
    <row r="44" spans="2:14">
      <c r="M44"/>
      <c r="N44"/>
    </row>
    <row r="45" spans="2:14">
      <c r="M45"/>
      <c r="N45"/>
    </row>
    <row r="46" spans="2:14">
      <c r="M46"/>
      <c r="N46"/>
    </row>
  </sheetData>
  <mergeCells count="24">
    <mergeCell ref="C36:N36"/>
    <mergeCell ref="I34:J34"/>
    <mergeCell ref="K33:L33"/>
    <mergeCell ref="K34:L34"/>
    <mergeCell ref="M33:N33"/>
    <mergeCell ref="C33:D33"/>
    <mergeCell ref="M34:N34"/>
    <mergeCell ref="E34:F34"/>
    <mergeCell ref="G34:H34"/>
    <mergeCell ref="C34:D34"/>
    <mergeCell ref="I33:J33"/>
    <mergeCell ref="E5:F5"/>
    <mergeCell ref="G33:H33"/>
    <mergeCell ref="E33:F33"/>
    <mergeCell ref="I5:J5"/>
    <mergeCell ref="B2:N2"/>
    <mergeCell ref="M5:N5"/>
    <mergeCell ref="B4:E4"/>
    <mergeCell ref="B5:B6"/>
    <mergeCell ref="G5:H5"/>
    <mergeCell ref="K5:L5"/>
    <mergeCell ref="C5:D5"/>
    <mergeCell ref="J4:N4"/>
    <mergeCell ref="J3:N3"/>
  </mergeCells>
  <phoneticPr fontId="2"/>
  <pageMargins left="0.75" right="0.75" top="1" bottom="1" header="0.51200000000000001" footer="0.51200000000000001"/>
  <pageSetup paperSize="9" firstPageNumber="4" orientation="portrait" useFirstPageNumber="1" r:id="rId1"/>
  <headerFooter alignWithMargins="0"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4:N34"/>
  <sheetViews>
    <sheetView zoomScaleNormal="100" zoomScaleSheetLayoutView="8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M33" sqref="M33:N33"/>
    </sheetView>
  </sheetViews>
  <sheetFormatPr defaultRowHeight="13.5"/>
  <cols>
    <col min="1" max="1" width="1.375" customWidth="1"/>
    <col min="3" max="9" width="6.125" customWidth="1"/>
    <col min="10" max="10" width="6.75" customWidth="1"/>
    <col min="11" max="12" width="6.125" customWidth="1"/>
    <col min="13" max="14" width="6.625" customWidth="1"/>
  </cols>
  <sheetData>
    <row r="4" spans="2:14" ht="21.95" customHeight="1">
      <c r="B4" s="349" t="s">
        <v>165</v>
      </c>
      <c r="C4" s="349"/>
      <c r="D4" s="349"/>
      <c r="E4" s="350"/>
      <c r="K4" s="353"/>
      <c r="L4" s="353"/>
      <c r="M4" s="353"/>
      <c r="N4" s="353"/>
    </row>
    <row r="5" spans="2:14" ht="21.95" customHeight="1">
      <c r="B5" s="351" t="s">
        <v>8</v>
      </c>
      <c r="C5" s="346" t="s">
        <v>65</v>
      </c>
      <c r="D5" s="346"/>
      <c r="E5" s="346" t="s">
        <v>66</v>
      </c>
      <c r="F5" s="346"/>
      <c r="G5" s="346" t="s">
        <v>67</v>
      </c>
      <c r="H5" s="346"/>
      <c r="I5" s="346" t="s">
        <v>68</v>
      </c>
      <c r="J5" s="346"/>
      <c r="K5" s="346" t="s">
        <v>69</v>
      </c>
      <c r="L5" s="346"/>
      <c r="M5" s="346" t="s">
        <v>16</v>
      </c>
      <c r="N5" s="346"/>
    </row>
    <row r="6" spans="2:14" ht="21.95" customHeight="1" thickBot="1">
      <c r="B6" s="363"/>
      <c r="C6" s="184" t="s">
        <v>63</v>
      </c>
      <c r="D6" s="184" t="s">
        <v>64</v>
      </c>
      <c r="E6" s="184" t="s">
        <v>63</v>
      </c>
      <c r="F6" s="184" t="s">
        <v>64</v>
      </c>
      <c r="G6" s="184" t="s">
        <v>63</v>
      </c>
      <c r="H6" s="184" t="s">
        <v>64</v>
      </c>
      <c r="I6" s="184" t="s">
        <v>63</v>
      </c>
      <c r="J6" s="184" t="s">
        <v>64</v>
      </c>
      <c r="K6" s="184" t="s">
        <v>63</v>
      </c>
      <c r="L6" s="184" t="s">
        <v>64</v>
      </c>
      <c r="M6" s="184" t="s">
        <v>63</v>
      </c>
      <c r="N6" s="184" t="s">
        <v>64</v>
      </c>
    </row>
    <row r="7" spans="2:14" ht="21.95" customHeight="1" thickTop="1">
      <c r="B7" s="261" t="s">
        <v>28</v>
      </c>
      <c r="C7" s="185"/>
      <c r="D7" s="185">
        <v>5789</v>
      </c>
      <c r="E7" s="185"/>
      <c r="F7" s="185">
        <v>7156</v>
      </c>
      <c r="G7" s="185"/>
      <c r="H7" s="185">
        <v>5072</v>
      </c>
      <c r="I7" s="185"/>
      <c r="J7" s="185"/>
      <c r="K7" s="185"/>
      <c r="L7" s="185"/>
      <c r="M7" s="186">
        <v>0</v>
      </c>
      <c r="N7" s="186">
        <v>18017</v>
      </c>
    </row>
    <row r="8" spans="2:14" s="21" customFormat="1" ht="21.95" customHeight="1">
      <c r="B8" s="262" t="s">
        <v>29</v>
      </c>
      <c r="C8" s="183"/>
      <c r="D8" s="183">
        <v>93</v>
      </c>
      <c r="E8" s="183"/>
      <c r="F8" s="187">
        <v>1620</v>
      </c>
      <c r="G8" s="187"/>
      <c r="H8" s="187">
        <v>1116</v>
      </c>
      <c r="I8" s="187"/>
      <c r="J8" s="187">
        <v>592</v>
      </c>
      <c r="K8" s="187"/>
      <c r="L8" s="187"/>
      <c r="M8" s="188">
        <v>0</v>
      </c>
      <c r="N8" s="188">
        <v>3421</v>
      </c>
    </row>
    <row r="9" spans="2:14" ht="21.95" customHeight="1">
      <c r="B9" s="262" t="s">
        <v>11</v>
      </c>
      <c r="C9" s="183"/>
      <c r="D9" s="183">
        <v>936</v>
      </c>
      <c r="E9" s="183"/>
      <c r="F9" s="183"/>
      <c r="G9" s="183"/>
      <c r="H9" s="183">
        <v>142</v>
      </c>
      <c r="I9" s="183"/>
      <c r="J9" s="189">
        <v>4398</v>
      </c>
      <c r="K9" s="183"/>
      <c r="L9" s="183"/>
      <c r="M9" s="190">
        <v>0</v>
      </c>
      <c r="N9" s="190">
        <v>5476</v>
      </c>
    </row>
    <row r="10" spans="2:14" s="21" customFormat="1" ht="21.95" customHeight="1">
      <c r="B10" s="262" t="s">
        <v>30</v>
      </c>
      <c r="C10" s="183"/>
      <c r="D10" s="183">
        <v>4873</v>
      </c>
      <c r="E10" s="183"/>
      <c r="F10" s="183"/>
      <c r="G10" s="183"/>
      <c r="H10" s="183"/>
      <c r="I10" s="183"/>
      <c r="J10" s="183">
        <v>858</v>
      </c>
      <c r="K10" s="183"/>
      <c r="L10" s="183"/>
      <c r="M10" s="188">
        <v>0</v>
      </c>
      <c r="N10" s="188">
        <v>5731</v>
      </c>
    </row>
    <row r="11" spans="2:14" ht="21.95" customHeight="1">
      <c r="B11" s="262" t="s">
        <v>12</v>
      </c>
      <c r="C11" s="183"/>
      <c r="D11" s="183">
        <v>165</v>
      </c>
      <c r="E11" s="183"/>
      <c r="F11" s="183"/>
      <c r="G11" s="183"/>
      <c r="H11" s="183">
        <v>340</v>
      </c>
      <c r="I11" s="183"/>
      <c r="J11" s="183">
        <v>4438</v>
      </c>
      <c r="K11" s="183"/>
      <c r="L11" s="183">
        <v>1364</v>
      </c>
      <c r="M11" s="190">
        <v>0</v>
      </c>
      <c r="N11" s="190">
        <v>6307</v>
      </c>
    </row>
    <row r="12" spans="2:14" ht="21.95" customHeight="1">
      <c r="B12" s="262" t="s">
        <v>31</v>
      </c>
      <c r="C12" s="188"/>
      <c r="D12" s="188">
        <v>1609</v>
      </c>
      <c r="E12" s="188"/>
      <c r="F12" s="188"/>
      <c r="G12" s="188"/>
      <c r="H12" s="188"/>
      <c r="I12" s="188"/>
      <c r="J12" s="188">
        <v>3780</v>
      </c>
      <c r="K12" s="188"/>
      <c r="L12" s="188">
        <v>5538</v>
      </c>
      <c r="M12" s="188">
        <v>0</v>
      </c>
      <c r="N12" s="188">
        <v>10927</v>
      </c>
    </row>
    <row r="13" spans="2:14" ht="21.95" customHeight="1">
      <c r="B13" s="262" t="s">
        <v>27</v>
      </c>
      <c r="C13" s="188"/>
      <c r="D13" s="188">
        <v>2894</v>
      </c>
      <c r="E13" s="188"/>
      <c r="F13" s="188">
        <v>1521</v>
      </c>
      <c r="G13" s="188"/>
      <c r="H13" s="188"/>
      <c r="I13" s="188">
        <v>450</v>
      </c>
      <c r="J13" s="188">
        <v>7923</v>
      </c>
      <c r="K13" s="188"/>
      <c r="L13" s="188">
        <v>3716</v>
      </c>
      <c r="M13" s="188">
        <v>450</v>
      </c>
      <c r="N13" s="188">
        <v>16054</v>
      </c>
    </row>
    <row r="14" spans="2:14" ht="21.95" customHeight="1">
      <c r="B14" s="262" t="s">
        <v>32</v>
      </c>
      <c r="C14" s="183">
        <v>1138</v>
      </c>
      <c r="D14" s="183"/>
      <c r="E14" s="183"/>
      <c r="F14" s="183"/>
      <c r="G14" s="183"/>
      <c r="H14" s="183"/>
      <c r="I14" s="183">
        <v>13885</v>
      </c>
      <c r="J14" s="183">
        <v>10102</v>
      </c>
      <c r="K14" s="183"/>
      <c r="L14" s="183"/>
      <c r="M14" s="188">
        <v>15023</v>
      </c>
      <c r="N14" s="188">
        <v>10102</v>
      </c>
    </row>
    <row r="15" spans="2:14" ht="21.95" customHeight="1">
      <c r="B15" s="262" t="s">
        <v>33</v>
      </c>
      <c r="C15" s="183"/>
      <c r="D15" s="183"/>
      <c r="E15" s="183"/>
      <c r="F15" s="183"/>
      <c r="G15" s="183"/>
      <c r="H15" s="183"/>
      <c r="I15" s="183"/>
      <c r="J15" s="183">
        <v>432</v>
      </c>
      <c r="K15" s="183"/>
      <c r="L15" s="183">
        <v>843</v>
      </c>
      <c r="M15" s="188">
        <v>0</v>
      </c>
      <c r="N15" s="188">
        <v>1275</v>
      </c>
    </row>
    <row r="16" spans="2:14" ht="21.95" customHeight="1">
      <c r="B16" s="262" t="s">
        <v>34</v>
      </c>
      <c r="C16" s="183"/>
      <c r="D16" s="183">
        <v>244</v>
      </c>
      <c r="E16" s="183"/>
      <c r="F16" s="183"/>
      <c r="G16" s="183"/>
      <c r="H16" s="183">
        <v>492</v>
      </c>
      <c r="I16" s="183"/>
      <c r="J16" s="183">
        <v>180</v>
      </c>
      <c r="K16" s="183"/>
      <c r="L16" s="183">
        <v>681</v>
      </c>
      <c r="M16" s="188">
        <v>0</v>
      </c>
      <c r="N16" s="188">
        <v>1597</v>
      </c>
    </row>
    <row r="17" spans="2:14" ht="21.95" customHeight="1">
      <c r="B17" s="262" t="s">
        <v>13</v>
      </c>
      <c r="C17" s="183"/>
      <c r="D17" s="183">
        <v>360</v>
      </c>
      <c r="E17" s="183"/>
      <c r="F17" s="183">
        <v>60</v>
      </c>
      <c r="G17" s="183"/>
      <c r="H17" s="183">
        <v>50</v>
      </c>
      <c r="I17" s="183"/>
      <c r="J17" s="183">
        <v>470</v>
      </c>
      <c r="K17" s="183"/>
      <c r="L17" s="183">
        <v>1100</v>
      </c>
      <c r="M17" s="190">
        <v>0</v>
      </c>
      <c r="N17" s="190">
        <v>2040</v>
      </c>
    </row>
    <row r="18" spans="2:14" ht="21.95" customHeight="1">
      <c r="B18" s="262" t="s">
        <v>35</v>
      </c>
      <c r="C18" s="183"/>
      <c r="D18" s="183">
        <v>42</v>
      </c>
      <c r="E18" s="183"/>
      <c r="F18" s="183">
        <v>776</v>
      </c>
      <c r="G18" s="183"/>
      <c r="H18" s="183">
        <v>645</v>
      </c>
      <c r="I18" s="183"/>
      <c r="J18" s="183">
        <v>2846</v>
      </c>
      <c r="K18" s="183"/>
      <c r="L18" s="183">
        <v>1626</v>
      </c>
      <c r="M18" s="190">
        <v>0</v>
      </c>
      <c r="N18" s="190">
        <v>5935</v>
      </c>
    </row>
    <row r="19" spans="2:14" ht="21.95" customHeight="1">
      <c r="B19" s="262" t="s">
        <v>36</v>
      </c>
      <c r="C19" s="188"/>
      <c r="D19" s="188">
        <v>486</v>
      </c>
      <c r="E19" s="188"/>
      <c r="F19" s="188">
        <v>30</v>
      </c>
      <c r="G19" s="188"/>
      <c r="H19" s="188">
        <v>210</v>
      </c>
      <c r="I19" s="188"/>
      <c r="J19" s="188">
        <v>1186</v>
      </c>
      <c r="K19" s="188">
        <v>147</v>
      </c>
      <c r="L19" s="188">
        <v>143</v>
      </c>
      <c r="M19" s="190">
        <v>147</v>
      </c>
      <c r="N19" s="190">
        <v>2055</v>
      </c>
    </row>
    <row r="20" spans="2:14" ht="21.95" customHeight="1">
      <c r="B20" s="262" t="s">
        <v>37</v>
      </c>
      <c r="C20" s="188"/>
      <c r="D20" s="188">
        <v>337</v>
      </c>
      <c r="E20" s="188"/>
      <c r="F20" s="188">
        <v>373</v>
      </c>
      <c r="G20" s="188"/>
      <c r="H20" s="188"/>
      <c r="I20" s="188"/>
      <c r="J20" s="188">
        <v>1031</v>
      </c>
      <c r="K20" s="188"/>
      <c r="L20" s="188">
        <v>699</v>
      </c>
      <c r="M20" s="190">
        <v>0</v>
      </c>
      <c r="N20" s="188">
        <v>2440</v>
      </c>
    </row>
    <row r="21" spans="2:14" ht="21.95" customHeight="1">
      <c r="B21" s="262" t="s">
        <v>38</v>
      </c>
      <c r="C21" s="183"/>
      <c r="D21" s="183">
        <v>960</v>
      </c>
      <c r="E21" s="183"/>
      <c r="F21" s="183">
        <v>452</v>
      </c>
      <c r="G21" s="183"/>
      <c r="H21" s="183">
        <v>519</v>
      </c>
      <c r="I21" s="183"/>
      <c r="J21" s="183">
        <v>596</v>
      </c>
      <c r="K21" s="183"/>
      <c r="L21" s="183"/>
      <c r="M21" s="190">
        <v>0</v>
      </c>
      <c r="N21" s="190">
        <v>2527</v>
      </c>
    </row>
    <row r="22" spans="2:14" ht="21.95" customHeight="1">
      <c r="B22" s="262" t="s">
        <v>39</v>
      </c>
      <c r="C22" s="183"/>
      <c r="D22" s="183">
        <v>115</v>
      </c>
      <c r="E22" s="183"/>
      <c r="F22" s="183">
        <v>232</v>
      </c>
      <c r="G22" s="183"/>
      <c r="H22" s="183">
        <v>616</v>
      </c>
      <c r="I22" s="183"/>
      <c r="J22" s="183">
        <v>74</v>
      </c>
      <c r="K22" s="183">
        <v>400</v>
      </c>
      <c r="L22" s="183">
        <v>583</v>
      </c>
      <c r="M22" s="190">
        <v>400</v>
      </c>
      <c r="N22" s="190">
        <v>1620</v>
      </c>
    </row>
    <row r="23" spans="2:14" ht="21.95" customHeight="1">
      <c r="B23" s="262" t="s">
        <v>40</v>
      </c>
      <c r="C23" s="183"/>
      <c r="D23" s="183">
        <v>710</v>
      </c>
      <c r="E23" s="183"/>
      <c r="F23" s="183"/>
      <c r="G23" s="183"/>
      <c r="H23" s="183"/>
      <c r="I23" s="183"/>
      <c r="J23" s="183">
        <v>7062</v>
      </c>
      <c r="K23" s="183">
        <v>447</v>
      </c>
      <c r="L23" s="183">
        <v>1316</v>
      </c>
      <c r="M23" s="190">
        <v>447</v>
      </c>
      <c r="N23" s="190">
        <v>9088</v>
      </c>
    </row>
    <row r="24" spans="2:14" ht="21.95" customHeight="1">
      <c r="B24" s="262" t="s">
        <v>41</v>
      </c>
      <c r="C24" s="183"/>
      <c r="D24" s="183">
        <v>1554</v>
      </c>
      <c r="E24" s="183"/>
      <c r="F24" s="183"/>
      <c r="G24" s="183"/>
      <c r="H24" s="183"/>
      <c r="I24" s="183"/>
      <c r="J24" s="183">
        <v>2138</v>
      </c>
      <c r="K24" s="183"/>
      <c r="L24" s="183"/>
      <c r="M24" s="190">
        <v>0</v>
      </c>
      <c r="N24" s="190">
        <v>3692</v>
      </c>
    </row>
    <row r="25" spans="2:14" ht="21.95" customHeight="1">
      <c r="B25" s="262" t="s">
        <v>42</v>
      </c>
      <c r="C25" s="183"/>
      <c r="D25" s="183">
        <v>150</v>
      </c>
      <c r="E25" s="183"/>
      <c r="F25" s="183"/>
      <c r="G25" s="183"/>
      <c r="H25" s="183">
        <v>316</v>
      </c>
      <c r="I25" s="183"/>
      <c r="J25" s="183">
        <v>2537</v>
      </c>
      <c r="K25" s="183"/>
      <c r="L25" s="183">
        <v>432</v>
      </c>
      <c r="M25" s="190">
        <v>0</v>
      </c>
      <c r="N25" s="190">
        <v>3435</v>
      </c>
    </row>
    <row r="26" spans="2:14" ht="21.95" customHeight="1">
      <c r="B26" s="262" t="s">
        <v>43</v>
      </c>
      <c r="C26" s="183"/>
      <c r="D26" s="183">
        <v>962</v>
      </c>
      <c r="E26" s="183"/>
      <c r="F26" s="183">
        <v>548</v>
      </c>
      <c r="G26" s="183">
        <v>303</v>
      </c>
      <c r="H26" s="183">
        <v>300</v>
      </c>
      <c r="I26" s="183"/>
      <c r="J26" s="183">
        <v>5182</v>
      </c>
      <c r="K26" s="183"/>
      <c r="L26" s="183">
        <v>1158</v>
      </c>
      <c r="M26" s="190">
        <v>303</v>
      </c>
      <c r="N26" s="190">
        <v>8150</v>
      </c>
    </row>
    <row r="27" spans="2:14" ht="21.95" customHeight="1">
      <c r="B27" s="262" t="s">
        <v>44</v>
      </c>
      <c r="C27" s="183">
        <v>2184</v>
      </c>
      <c r="D27" s="183">
        <v>808</v>
      </c>
      <c r="E27" s="183"/>
      <c r="F27" s="183">
        <v>200</v>
      </c>
      <c r="G27" s="183"/>
      <c r="H27" s="183">
        <v>494</v>
      </c>
      <c r="I27" s="183"/>
      <c r="J27" s="183">
        <v>3252</v>
      </c>
      <c r="K27" s="183"/>
      <c r="L27" s="183">
        <v>6122</v>
      </c>
      <c r="M27" s="190">
        <v>2184</v>
      </c>
      <c r="N27" s="190">
        <v>10876</v>
      </c>
    </row>
    <row r="28" spans="2:14" ht="21.95" customHeight="1">
      <c r="B28" s="262" t="s">
        <v>45</v>
      </c>
      <c r="C28" s="183"/>
      <c r="D28" s="183">
        <v>42</v>
      </c>
      <c r="E28" s="183"/>
      <c r="F28" s="183"/>
      <c r="G28" s="183"/>
      <c r="H28" s="183"/>
      <c r="I28" s="183"/>
      <c r="J28" s="183">
        <v>1009</v>
      </c>
      <c r="K28" s="183"/>
      <c r="L28" s="183"/>
      <c r="M28" s="190">
        <v>0</v>
      </c>
      <c r="N28" s="190">
        <v>1051</v>
      </c>
    </row>
    <row r="29" spans="2:14" ht="21.95" customHeight="1">
      <c r="B29" s="262" t="s">
        <v>14</v>
      </c>
      <c r="C29" s="183">
        <v>3848</v>
      </c>
      <c r="D29" s="183">
        <v>313</v>
      </c>
      <c r="E29" s="183"/>
      <c r="F29" s="183"/>
      <c r="G29" s="183"/>
      <c r="H29" s="183"/>
      <c r="I29" s="183"/>
      <c r="J29" s="183">
        <v>1446</v>
      </c>
      <c r="K29" s="183"/>
      <c r="L29" s="183">
        <v>30</v>
      </c>
      <c r="M29" s="190">
        <v>3848</v>
      </c>
      <c r="N29" s="190">
        <v>1789</v>
      </c>
    </row>
    <row r="30" spans="2:14" ht="21.95" customHeight="1" thickBot="1">
      <c r="B30" s="263" t="s">
        <v>15</v>
      </c>
      <c r="C30" s="191">
        <v>3000</v>
      </c>
      <c r="D30" s="191">
        <v>3019</v>
      </c>
      <c r="E30" s="191"/>
      <c r="F30" s="191">
        <v>120</v>
      </c>
      <c r="G30" s="191"/>
      <c r="H30" s="191">
        <v>244</v>
      </c>
      <c r="I30" s="191"/>
      <c r="J30" s="191">
        <v>5100</v>
      </c>
      <c r="K30" s="191"/>
      <c r="L30" s="191"/>
      <c r="M30" s="192">
        <v>3000</v>
      </c>
      <c r="N30" s="193">
        <v>8483</v>
      </c>
    </row>
    <row r="31" spans="2:14" ht="21.95" customHeight="1" thickTop="1">
      <c r="B31" s="182" t="s">
        <v>20</v>
      </c>
      <c r="C31" s="186">
        <f>SUM(C7:C30)</f>
        <v>10170</v>
      </c>
      <c r="D31" s="186">
        <f t="shared" ref="D31:L31" si="0">SUM(D7:D30)</f>
        <v>26461</v>
      </c>
      <c r="E31" s="186">
        <f t="shared" si="0"/>
        <v>0</v>
      </c>
      <c r="F31" s="186">
        <f t="shared" si="0"/>
        <v>13088</v>
      </c>
      <c r="G31" s="186">
        <f t="shared" si="0"/>
        <v>303</v>
      </c>
      <c r="H31" s="186">
        <f t="shared" si="0"/>
        <v>10556</v>
      </c>
      <c r="I31" s="186">
        <f t="shared" si="0"/>
        <v>14335</v>
      </c>
      <c r="J31" s="186">
        <f t="shared" si="0"/>
        <v>66632</v>
      </c>
      <c r="K31" s="186">
        <f t="shared" si="0"/>
        <v>994</v>
      </c>
      <c r="L31" s="186">
        <f t="shared" si="0"/>
        <v>25351</v>
      </c>
      <c r="M31" s="186">
        <f>C31+E31+G31+I31+K31</f>
        <v>25802</v>
      </c>
      <c r="N31" s="194">
        <f>D31+F31+H31+J31+L31</f>
        <v>142088</v>
      </c>
    </row>
    <row r="32" spans="2:14" ht="21.95" customHeight="1">
      <c r="B32" s="79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</row>
    <row r="33" spans="2:14" ht="21.95" customHeight="1">
      <c r="B33" s="164" t="s">
        <v>20</v>
      </c>
      <c r="C33" s="360">
        <f>C31+D31</f>
        <v>36631</v>
      </c>
      <c r="D33" s="360"/>
      <c r="E33" s="360">
        <f>E31+F31</f>
        <v>13088</v>
      </c>
      <c r="F33" s="360"/>
      <c r="G33" s="360">
        <f>G31+H31</f>
        <v>10859</v>
      </c>
      <c r="H33" s="360"/>
      <c r="I33" s="360">
        <f>I31+J31</f>
        <v>80967</v>
      </c>
      <c r="J33" s="360"/>
      <c r="K33" s="360">
        <f>K31+L31</f>
        <v>26345</v>
      </c>
      <c r="L33" s="360"/>
      <c r="M33" s="360">
        <f>M31+N31</f>
        <v>167890</v>
      </c>
      <c r="N33" s="360"/>
    </row>
    <row r="34" spans="2:14" ht="21.95" customHeight="1">
      <c r="B34" s="164" t="s">
        <v>70</v>
      </c>
      <c r="C34" s="362">
        <f>C33/M33</f>
        <v>0.21818452558222645</v>
      </c>
      <c r="D34" s="362"/>
      <c r="E34" s="359">
        <f>E33/M33</f>
        <v>7.7955804395735309E-2</v>
      </c>
      <c r="F34" s="359"/>
      <c r="G34" s="359">
        <f>G33/M33</f>
        <v>6.467925427363154E-2</v>
      </c>
      <c r="H34" s="359"/>
      <c r="I34" s="359">
        <f>I33/M33</f>
        <v>0.4822621954851391</v>
      </c>
      <c r="J34" s="359"/>
      <c r="K34" s="359">
        <f>K33/M33</f>
        <v>0.15691822026326763</v>
      </c>
      <c r="L34" s="359"/>
      <c r="M34" s="361">
        <f>SUM(C34:L34)</f>
        <v>1</v>
      </c>
      <c r="N34" s="361"/>
    </row>
  </sheetData>
  <mergeCells count="21">
    <mergeCell ref="B4:E4"/>
    <mergeCell ref="K34:L34"/>
    <mergeCell ref="M34:N34"/>
    <mergeCell ref="G33:H33"/>
    <mergeCell ref="I33:J33"/>
    <mergeCell ref="G5:H5"/>
    <mergeCell ref="I5:J5"/>
    <mergeCell ref="K5:L5"/>
    <mergeCell ref="M5:N5"/>
    <mergeCell ref="C33:D33"/>
    <mergeCell ref="C5:D5"/>
    <mergeCell ref="E5:F5"/>
    <mergeCell ref="C34:D34"/>
    <mergeCell ref="E34:F34"/>
    <mergeCell ref="E33:F33"/>
    <mergeCell ref="B5:B6"/>
    <mergeCell ref="G34:H34"/>
    <mergeCell ref="I34:J34"/>
    <mergeCell ref="K33:L33"/>
    <mergeCell ref="M33:N33"/>
    <mergeCell ref="K4:N4"/>
  </mergeCells>
  <phoneticPr fontId="2"/>
  <pageMargins left="0.75" right="0.75" top="1" bottom="1" header="0.51200000000000001" footer="0.51200000000000001"/>
  <pageSetup paperSize="9" firstPageNumber="5" orientation="portrait" useFirstPageNumber="1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Y42"/>
  <sheetViews>
    <sheetView view="pageBreakPreview" zoomScale="75" zoomScaleNormal="100" zoomScaleSheetLayoutView="75" workbookViewId="0">
      <pane xSplit="2" ySplit="5" topLeftCell="C18" activePane="bottomRight" state="frozen"/>
      <selection activeCell="I46" sqref="I46"/>
      <selection pane="topRight" activeCell="I46" sqref="I46"/>
      <selection pane="bottomLeft" activeCell="I46" sqref="I46"/>
      <selection pane="bottomRight" activeCell="I33" sqref="I33:J33"/>
    </sheetView>
  </sheetViews>
  <sheetFormatPr defaultRowHeight="13.5"/>
  <cols>
    <col min="1" max="1" width="2.875" customWidth="1"/>
    <col min="3" max="11" width="7.375" customWidth="1"/>
    <col min="12" max="12" width="7.125" customWidth="1"/>
    <col min="13" max="13" width="2" hidden="1" customWidth="1"/>
    <col min="14" max="23" width="6.875" customWidth="1"/>
    <col min="24" max="24" width="6.875" style="21" customWidth="1"/>
    <col min="25" max="25" width="6.875" customWidth="1"/>
  </cols>
  <sheetData>
    <row r="3" spans="1:25" ht="17.100000000000001" customHeight="1">
      <c r="B3" s="391" t="s">
        <v>76</v>
      </c>
      <c r="C3" s="391"/>
      <c r="D3" s="391"/>
      <c r="E3" s="391"/>
      <c r="I3" s="386"/>
      <c r="J3" s="386"/>
      <c r="K3" s="386"/>
      <c r="L3" s="386"/>
    </row>
    <row r="4" spans="1:25" ht="17.100000000000001" customHeight="1">
      <c r="B4" s="351" t="s">
        <v>8</v>
      </c>
      <c r="C4" s="351" t="s">
        <v>71</v>
      </c>
      <c r="D4" s="351"/>
      <c r="E4" s="351" t="s">
        <v>72</v>
      </c>
      <c r="F4" s="351"/>
      <c r="G4" s="351" t="s">
        <v>73</v>
      </c>
      <c r="H4" s="351"/>
      <c r="I4" s="351" t="s">
        <v>74</v>
      </c>
      <c r="J4" s="351"/>
      <c r="K4" s="351" t="s">
        <v>75</v>
      </c>
      <c r="L4" s="351"/>
      <c r="M4" s="79"/>
      <c r="N4" s="351" t="s">
        <v>77</v>
      </c>
      <c r="O4" s="351"/>
      <c r="P4" s="351" t="s">
        <v>78</v>
      </c>
      <c r="Q4" s="351"/>
      <c r="R4" s="346" t="s">
        <v>79</v>
      </c>
      <c r="S4" s="346"/>
      <c r="T4" s="346" t="s">
        <v>80</v>
      </c>
      <c r="U4" s="346"/>
      <c r="V4" s="346" t="s">
        <v>69</v>
      </c>
      <c r="W4" s="346"/>
      <c r="X4" s="389" t="s">
        <v>16</v>
      </c>
      <c r="Y4" s="390"/>
    </row>
    <row r="5" spans="1:25" ht="17.100000000000001" customHeight="1" thickBot="1">
      <c r="B5" s="352"/>
      <c r="C5" s="80" t="s">
        <v>63</v>
      </c>
      <c r="D5" s="80" t="s">
        <v>64</v>
      </c>
      <c r="E5" s="80" t="s">
        <v>63</v>
      </c>
      <c r="F5" s="80" t="s">
        <v>64</v>
      </c>
      <c r="G5" s="80" t="s">
        <v>63</v>
      </c>
      <c r="H5" s="80" t="s">
        <v>64</v>
      </c>
      <c r="I5" s="80" t="s">
        <v>63</v>
      </c>
      <c r="J5" s="80" t="s">
        <v>64</v>
      </c>
      <c r="K5" s="80" t="s">
        <v>63</v>
      </c>
      <c r="L5" s="80" t="s">
        <v>64</v>
      </c>
      <c r="M5" s="79"/>
      <c r="N5" s="81" t="s">
        <v>63</v>
      </c>
      <c r="O5" s="81" t="s">
        <v>64</v>
      </c>
      <c r="P5" s="81" t="s">
        <v>63</v>
      </c>
      <c r="Q5" s="81" t="s">
        <v>64</v>
      </c>
      <c r="R5" s="81" t="s">
        <v>63</v>
      </c>
      <c r="S5" s="81" t="s">
        <v>64</v>
      </c>
      <c r="T5" s="81" t="s">
        <v>63</v>
      </c>
      <c r="U5" s="81" t="s">
        <v>64</v>
      </c>
      <c r="V5" s="81" t="s">
        <v>63</v>
      </c>
      <c r="W5" s="81" t="s">
        <v>64</v>
      </c>
      <c r="X5" s="81" t="s">
        <v>63</v>
      </c>
      <c r="Y5" s="81" t="s">
        <v>64</v>
      </c>
    </row>
    <row r="6" spans="1:25" ht="17.100000000000001" customHeight="1" thickTop="1">
      <c r="A6" s="21"/>
      <c r="B6" s="257" t="s">
        <v>28</v>
      </c>
      <c r="C6" s="139"/>
      <c r="D6" s="139">
        <v>52</v>
      </c>
      <c r="E6" s="139"/>
      <c r="F6" s="139">
        <v>30</v>
      </c>
      <c r="G6" s="139"/>
      <c r="H6" s="139">
        <v>29</v>
      </c>
      <c r="I6" s="139"/>
      <c r="J6" s="139">
        <v>115</v>
      </c>
      <c r="K6" s="139"/>
      <c r="L6" s="213">
        <v>94</v>
      </c>
      <c r="M6" s="214"/>
      <c r="N6" s="213"/>
      <c r="O6" s="139">
        <v>221</v>
      </c>
      <c r="P6" s="139"/>
      <c r="Q6" s="139">
        <v>113</v>
      </c>
      <c r="R6" s="139"/>
      <c r="S6" s="139">
        <v>38</v>
      </c>
      <c r="T6" s="139"/>
      <c r="U6" s="139"/>
      <c r="V6" s="139"/>
      <c r="W6" s="139"/>
      <c r="X6" s="215">
        <v>0</v>
      </c>
      <c r="Y6" s="216">
        <v>692</v>
      </c>
    </row>
    <row r="7" spans="1:25" s="99" customFormat="1" ht="17.100000000000001" customHeight="1">
      <c r="B7" s="260" t="s">
        <v>29</v>
      </c>
      <c r="C7" s="140"/>
      <c r="D7" s="140">
        <v>23</v>
      </c>
      <c r="E7" s="140"/>
      <c r="F7" s="140">
        <v>1</v>
      </c>
      <c r="G7" s="140"/>
      <c r="H7" s="140">
        <v>5</v>
      </c>
      <c r="I7" s="140"/>
      <c r="J7" s="140">
        <v>30</v>
      </c>
      <c r="K7" s="140"/>
      <c r="L7" s="140">
        <v>21</v>
      </c>
      <c r="M7" s="214"/>
      <c r="N7" s="140"/>
      <c r="O7" s="140">
        <v>19</v>
      </c>
      <c r="P7" s="140"/>
      <c r="Q7" s="140">
        <v>58</v>
      </c>
      <c r="R7" s="140"/>
      <c r="S7" s="140">
        <v>15</v>
      </c>
      <c r="T7" s="140"/>
      <c r="U7" s="140">
        <v>2</v>
      </c>
      <c r="V7" s="140"/>
      <c r="W7" s="140"/>
      <c r="X7" s="142">
        <v>0</v>
      </c>
      <c r="Y7" s="142">
        <v>174</v>
      </c>
    </row>
    <row r="8" spans="1:25" s="99" customFormat="1" ht="17.100000000000001" customHeight="1">
      <c r="B8" s="260" t="s">
        <v>11</v>
      </c>
      <c r="C8" s="140"/>
      <c r="D8" s="140">
        <v>4</v>
      </c>
      <c r="E8" s="140"/>
      <c r="F8" s="140">
        <v>1</v>
      </c>
      <c r="G8" s="140"/>
      <c r="H8" s="140"/>
      <c r="I8" s="140"/>
      <c r="J8" s="140">
        <v>50</v>
      </c>
      <c r="K8" s="140"/>
      <c r="L8" s="140">
        <v>229</v>
      </c>
      <c r="M8" s="214"/>
      <c r="N8" s="140"/>
      <c r="O8" s="140">
        <v>118</v>
      </c>
      <c r="P8" s="140"/>
      <c r="Q8" s="140"/>
      <c r="R8" s="140"/>
      <c r="S8" s="140"/>
      <c r="T8" s="140"/>
      <c r="U8" s="140"/>
      <c r="V8" s="140"/>
      <c r="W8" s="140">
        <v>3</v>
      </c>
      <c r="X8" s="142">
        <v>0</v>
      </c>
      <c r="Y8" s="142">
        <v>405</v>
      </c>
    </row>
    <row r="9" spans="1:25" s="100" customFormat="1" ht="17.100000000000001" customHeight="1">
      <c r="A9" s="99"/>
      <c r="B9" s="260" t="s">
        <v>30</v>
      </c>
      <c r="C9" s="140"/>
      <c r="D9" s="140">
        <v>10</v>
      </c>
      <c r="E9" s="140"/>
      <c r="F9" s="140">
        <v>2</v>
      </c>
      <c r="G9" s="140"/>
      <c r="H9" s="140">
        <v>12</v>
      </c>
      <c r="I9" s="140"/>
      <c r="J9" s="140"/>
      <c r="K9" s="140"/>
      <c r="L9" s="140">
        <v>5</v>
      </c>
      <c r="M9" s="214"/>
      <c r="N9" s="140"/>
      <c r="O9" s="140">
        <v>2</v>
      </c>
      <c r="P9" s="140"/>
      <c r="Q9" s="140">
        <v>6</v>
      </c>
      <c r="R9" s="140"/>
      <c r="S9" s="140">
        <v>1</v>
      </c>
      <c r="T9" s="140"/>
      <c r="U9" s="140"/>
      <c r="V9" s="140"/>
      <c r="W9" s="140"/>
      <c r="X9" s="142">
        <v>0</v>
      </c>
      <c r="Y9" s="142">
        <v>38</v>
      </c>
    </row>
    <row r="10" spans="1:25" ht="17.100000000000001" customHeight="1">
      <c r="B10" s="258" t="s">
        <v>12</v>
      </c>
      <c r="C10" s="140"/>
      <c r="D10" s="140">
        <v>21</v>
      </c>
      <c r="E10" s="140"/>
      <c r="F10" s="140">
        <v>1</v>
      </c>
      <c r="G10" s="140"/>
      <c r="H10" s="140"/>
      <c r="I10" s="140"/>
      <c r="J10" s="140">
        <v>26</v>
      </c>
      <c r="K10" s="140"/>
      <c r="L10" s="140">
        <v>4</v>
      </c>
      <c r="M10" s="214"/>
      <c r="N10" s="140"/>
      <c r="O10" s="140">
        <v>102</v>
      </c>
      <c r="P10" s="140"/>
      <c r="Q10" s="140">
        <v>41</v>
      </c>
      <c r="R10" s="140"/>
      <c r="S10" s="140">
        <v>1</v>
      </c>
      <c r="T10" s="140"/>
      <c r="U10" s="140">
        <v>22</v>
      </c>
      <c r="V10" s="140"/>
      <c r="W10" s="140"/>
      <c r="X10" s="142">
        <v>0</v>
      </c>
      <c r="Y10" s="217">
        <v>218</v>
      </c>
    </row>
    <row r="11" spans="1:25" s="21" customFormat="1" ht="17.100000000000001" customHeight="1">
      <c r="B11" s="258" t="s">
        <v>31</v>
      </c>
      <c r="C11" s="140"/>
      <c r="D11" s="140">
        <v>3</v>
      </c>
      <c r="E11" s="140"/>
      <c r="F11" s="140">
        <v>2</v>
      </c>
      <c r="G11" s="140"/>
      <c r="H11" s="140"/>
      <c r="I11" s="140"/>
      <c r="J11" s="140">
        <v>49</v>
      </c>
      <c r="K11" s="140"/>
      <c r="L11" s="140">
        <v>41</v>
      </c>
      <c r="M11" s="214"/>
      <c r="N11" s="140"/>
      <c r="O11" s="140">
        <v>27</v>
      </c>
      <c r="P11" s="140"/>
      <c r="Q11" s="140">
        <v>161</v>
      </c>
      <c r="R11" s="140"/>
      <c r="S11" s="140">
        <v>17</v>
      </c>
      <c r="T11" s="140"/>
      <c r="U11" s="140"/>
      <c r="V11" s="140"/>
      <c r="W11" s="140"/>
      <c r="X11" s="142">
        <v>0</v>
      </c>
      <c r="Y11" s="142">
        <v>300</v>
      </c>
    </row>
    <row r="12" spans="1:25" s="21" customFormat="1" ht="17.100000000000001" customHeight="1">
      <c r="B12" s="258" t="s">
        <v>27</v>
      </c>
      <c r="C12" s="140"/>
      <c r="D12" s="140"/>
      <c r="E12" s="140"/>
      <c r="F12" s="140"/>
      <c r="G12" s="140"/>
      <c r="H12" s="140"/>
      <c r="I12" s="140"/>
      <c r="J12" s="140">
        <v>175</v>
      </c>
      <c r="K12" s="140"/>
      <c r="L12" s="140">
        <v>88</v>
      </c>
      <c r="M12" s="214"/>
      <c r="N12" s="140"/>
      <c r="O12" s="140">
        <v>173</v>
      </c>
      <c r="P12" s="140"/>
      <c r="Q12" s="140"/>
      <c r="R12" s="140">
        <v>27</v>
      </c>
      <c r="S12" s="140">
        <v>622</v>
      </c>
      <c r="T12" s="140"/>
      <c r="U12" s="140">
        <v>20</v>
      </c>
      <c r="V12" s="140"/>
      <c r="W12" s="140"/>
      <c r="X12" s="142">
        <v>27</v>
      </c>
      <c r="Y12" s="142">
        <v>1078</v>
      </c>
    </row>
    <row r="13" spans="1:25" s="21" customFormat="1" ht="17.100000000000001" customHeight="1">
      <c r="B13" s="258" t="s">
        <v>32</v>
      </c>
      <c r="C13" s="141">
        <v>3</v>
      </c>
      <c r="D13" s="141">
        <v>1</v>
      </c>
      <c r="E13" s="141"/>
      <c r="F13" s="141"/>
      <c r="G13" s="141">
        <v>4</v>
      </c>
      <c r="H13" s="141"/>
      <c r="I13" s="141">
        <v>17</v>
      </c>
      <c r="J13" s="141">
        <v>23</v>
      </c>
      <c r="K13" s="141">
        <v>7</v>
      </c>
      <c r="L13" s="141">
        <v>8</v>
      </c>
      <c r="M13" s="214"/>
      <c r="N13" s="141">
        <v>8</v>
      </c>
      <c r="O13" s="141">
        <v>10</v>
      </c>
      <c r="P13" s="141">
        <v>5</v>
      </c>
      <c r="Q13" s="141">
        <v>4</v>
      </c>
      <c r="R13" s="141"/>
      <c r="S13" s="141"/>
      <c r="T13" s="141"/>
      <c r="U13" s="141"/>
      <c r="V13" s="141"/>
      <c r="W13" s="141"/>
      <c r="X13" s="142">
        <v>44</v>
      </c>
      <c r="Y13" s="142">
        <v>46</v>
      </c>
    </row>
    <row r="14" spans="1:25" s="21" customFormat="1" ht="17.100000000000001" customHeight="1">
      <c r="B14" s="258" t="s">
        <v>33</v>
      </c>
      <c r="C14" s="140"/>
      <c r="D14" s="140"/>
      <c r="E14" s="140"/>
      <c r="F14" s="140"/>
      <c r="G14" s="140"/>
      <c r="H14" s="140"/>
      <c r="I14" s="140"/>
      <c r="J14" s="140">
        <v>2</v>
      </c>
      <c r="K14" s="140"/>
      <c r="L14" s="140"/>
      <c r="M14" s="214"/>
      <c r="N14" s="140"/>
      <c r="O14" s="140"/>
      <c r="P14" s="140"/>
      <c r="Q14" s="140">
        <v>24</v>
      </c>
      <c r="R14" s="140"/>
      <c r="S14" s="140">
        <v>3</v>
      </c>
      <c r="T14" s="140"/>
      <c r="U14" s="140"/>
      <c r="V14" s="140"/>
      <c r="W14" s="140"/>
      <c r="X14" s="142">
        <v>0</v>
      </c>
      <c r="Y14" s="142">
        <v>29</v>
      </c>
    </row>
    <row r="15" spans="1:25" s="21" customFormat="1" ht="17.100000000000001" customHeight="1">
      <c r="B15" s="258" t="s">
        <v>34</v>
      </c>
      <c r="C15" s="140"/>
      <c r="D15" s="140"/>
      <c r="E15" s="140"/>
      <c r="F15" s="140"/>
      <c r="G15" s="140"/>
      <c r="H15" s="140"/>
      <c r="I15" s="140"/>
      <c r="J15" s="140">
        <v>4</v>
      </c>
      <c r="K15" s="140"/>
      <c r="L15" s="140">
        <v>16</v>
      </c>
      <c r="M15" s="214"/>
      <c r="N15" s="140"/>
      <c r="O15" s="140">
        <v>46</v>
      </c>
      <c r="P15" s="140"/>
      <c r="Q15" s="140">
        <v>4</v>
      </c>
      <c r="R15" s="140"/>
      <c r="S15" s="140">
        <v>2</v>
      </c>
      <c r="T15" s="140"/>
      <c r="U15" s="140">
        <v>2</v>
      </c>
      <c r="V15" s="140"/>
      <c r="W15" s="140"/>
      <c r="X15" s="142">
        <v>0</v>
      </c>
      <c r="Y15" s="142">
        <v>74</v>
      </c>
    </row>
    <row r="16" spans="1:25" ht="17.100000000000001" customHeight="1">
      <c r="B16" s="258" t="s">
        <v>13</v>
      </c>
      <c r="C16" s="140"/>
      <c r="D16" s="140"/>
      <c r="E16" s="140"/>
      <c r="F16" s="140">
        <v>1</v>
      </c>
      <c r="G16" s="140"/>
      <c r="H16" s="140">
        <v>6</v>
      </c>
      <c r="I16" s="140"/>
      <c r="J16" s="140">
        <v>2</v>
      </c>
      <c r="K16" s="140"/>
      <c r="L16" s="140">
        <v>98</v>
      </c>
      <c r="M16" s="214"/>
      <c r="N16" s="140"/>
      <c r="O16" s="140">
        <v>2</v>
      </c>
      <c r="P16" s="140"/>
      <c r="Q16" s="140">
        <v>50</v>
      </c>
      <c r="R16" s="140"/>
      <c r="S16" s="140">
        <v>7</v>
      </c>
      <c r="T16" s="140"/>
      <c r="U16" s="140">
        <v>2</v>
      </c>
      <c r="V16" s="140"/>
      <c r="W16" s="140"/>
      <c r="X16" s="142">
        <v>0</v>
      </c>
      <c r="Y16" s="217">
        <v>168</v>
      </c>
    </row>
    <row r="17" spans="2:25" ht="17.100000000000001" customHeight="1">
      <c r="B17" s="258" t="s">
        <v>35</v>
      </c>
      <c r="C17" s="140"/>
      <c r="D17" s="140">
        <v>10</v>
      </c>
      <c r="E17" s="140"/>
      <c r="F17" s="140"/>
      <c r="G17" s="140"/>
      <c r="H17" s="140"/>
      <c r="I17" s="140"/>
      <c r="J17" s="140">
        <v>19</v>
      </c>
      <c r="K17" s="140"/>
      <c r="L17" s="140">
        <v>18</v>
      </c>
      <c r="M17" s="214"/>
      <c r="N17" s="140"/>
      <c r="O17" s="140">
        <v>28</v>
      </c>
      <c r="P17" s="140"/>
      <c r="Q17" s="140"/>
      <c r="R17" s="140"/>
      <c r="S17" s="140">
        <v>33</v>
      </c>
      <c r="T17" s="140"/>
      <c r="U17" s="140">
        <v>62</v>
      </c>
      <c r="V17" s="140"/>
      <c r="W17" s="140"/>
      <c r="X17" s="142">
        <v>0</v>
      </c>
      <c r="Y17" s="217">
        <v>170</v>
      </c>
    </row>
    <row r="18" spans="2:25" ht="17.100000000000001" customHeight="1">
      <c r="B18" s="258" t="s">
        <v>36</v>
      </c>
      <c r="C18" s="142"/>
      <c r="D18" s="142"/>
      <c r="E18" s="142"/>
      <c r="F18" s="142"/>
      <c r="G18" s="142"/>
      <c r="H18" s="142"/>
      <c r="I18" s="140"/>
      <c r="J18" s="140">
        <v>9</v>
      </c>
      <c r="K18" s="140"/>
      <c r="L18" s="140">
        <v>13</v>
      </c>
      <c r="M18" s="214"/>
      <c r="N18" s="140"/>
      <c r="O18" s="140">
        <v>4</v>
      </c>
      <c r="P18" s="140"/>
      <c r="Q18" s="140"/>
      <c r="R18" s="140">
        <v>1</v>
      </c>
      <c r="S18" s="140">
        <v>6</v>
      </c>
      <c r="T18" s="140"/>
      <c r="U18" s="140"/>
      <c r="V18" s="140"/>
      <c r="W18" s="140">
        <v>2</v>
      </c>
      <c r="X18" s="142">
        <v>1</v>
      </c>
      <c r="Y18" s="217">
        <v>34</v>
      </c>
    </row>
    <row r="19" spans="2:25" ht="17.100000000000001" customHeight="1">
      <c r="B19" s="258" t="s">
        <v>37</v>
      </c>
      <c r="C19" s="140"/>
      <c r="D19" s="140"/>
      <c r="E19" s="140"/>
      <c r="F19" s="140">
        <v>1</v>
      </c>
      <c r="G19" s="140"/>
      <c r="H19" s="140">
        <v>23</v>
      </c>
      <c r="I19" s="140"/>
      <c r="J19" s="140">
        <v>80</v>
      </c>
      <c r="K19" s="140"/>
      <c r="L19" s="140">
        <v>95</v>
      </c>
      <c r="M19" s="214"/>
      <c r="N19" s="140"/>
      <c r="O19" s="140">
        <v>48</v>
      </c>
      <c r="P19" s="140"/>
      <c r="Q19" s="140">
        <v>42</v>
      </c>
      <c r="R19" s="140"/>
      <c r="S19" s="140">
        <v>8</v>
      </c>
      <c r="T19" s="140"/>
      <c r="U19" s="140"/>
      <c r="V19" s="140"/>
      <c r="W19" s="140">
        <v>17</v>
      </c>
      <c r="X19" s="142">
        <v>0</v>
      </c>
      <c r="Y19" s="217">
        <v>314</v>
      </c>
    </row>
    <row r="20" spans="2:25" ht="17.100000000000001" customHeight="1">
      <c r="B20" s="258" t="s">
        <v>38</v>
      </c>
      <c r="C20" s="140"/>
      <c r="D20" s="140">
        <v>4</v>
      </c>
      <c r="E20" s="140"/>
      <c r="F20" s="140"/>
      <c r="G20" s="140"/>
      <c r="H20" s="140"/>
      <c r="I20" s="140"/>
      <c r="J20" s="140">
        <v>2</v>
      </c>
      <c r="K20" s="140"/>
      <c r="L20" s="140">
        <v>8</v>
      </c>
      <c r="M20" s="214"/>
      <c r="N20" s="140"/>
      <c r="O20" s="140">
        <v>6</v>
      </c>
      <c r="P20" s="140"/>
      <c r="Q20" s="140">
        <v>44</v>
      </c>
      <c r="R20" s="140"/>
      <c r="S20" s="140">
        <v>30</v>
      </c>
      <c r="T20" s="140"/>
      <c r="U20" s="140"/>
      <c r="V20" s="140"/>
      <c r="W20" s="140"/>
      <c r="X20" s="142">
        <v>0</v>
      </c>
      <c r="Y20" s="217">
        <v>94</v>
      </c>
    </row>
    <row r="21" spans="2:25" ht="17.100000000000001" customHeight="1">
      <c r="B21" s="258" t="s">
        <v>39</v>
      </c>
      <c r="C21" s="140"/>
      <c r="D21" s="140">
        <v>3</v>
      </c>
      <c r="E21" s="140"/>
      <c r="F21" s="140">
        <v>1</v>
      </c>
      <c r="G21" s="140"/>
      <c r="H21" s="140">
        <v>14</v>
      </c>
      <c r="I21" s="140"/>
      <c r="J21" s="140">
        <v>6</v>
      </c>
      <c r="K21" s="140"/>
      <c r="L21" s="140">
        <v>2</v>
      </c>
      <c r="M21" s="214"/>
      <c r="N21" s="140"/>
      <c r="O21" s="140">
        <v>4</v>
      </c>
      <c r="P21" s="140"/>
      <c r="Q21" s="140">
        <v>6</v>
      </c>
      <c r="R21" s="140">
        <v>1</v>
      </c>
      <c r="S21" s="140">
        <v>6</v>
      </c>
      <c r="T21" s="140"/>
      <c r="U21" s="140"/>
      <c r="V21" s="140"/>
      <c r="W21" s="140"/>
      <c r="X21" s="142">
        <v>1</v>
      </c>
      <c r="Y21" s="217">
        <v>42</v>
      </c>
    </row>
    <row r="22" spans="2:25" ht="17.100000000000001" customHeight="1">
      <c r="B22" s="258" t="s">
        <v>40</v>
      </c>
      <c r="C22" s="140"/>
      <c r="D22" s="140"/>
      <c r="E22" s="140"/>
      <c r="F22" s="140"/>
      <c r="G22" s="140"/>
      <c r="H22" s="140"/>
      <c r="I22" s="140">
        <v>1</v>
      </c>
      <c r="J22" s="140">
        <v>8</v>
      </c>
      <c r="K22" s="140"/>
      <c r="L22" s="140">
        <v>36</v>
      </c>
      <c r="M22" s="214"/>
      <c r="N22" s="140"/>
      <c r="O22" s="140">
        <v>3</v>
      </c>
      <c r="P22" s="140"/>
      <c r="Q22" s="140">
        <v>3</v>
      </c>
      <c r="R22" s="140"/>
      <c r="S22" s="140">
        <v>35</v>
      </c>
      <c r="T22" s="140"/>
      <c r="U22" s="140"/>
      <c r="V22" s="140"/>
      <c r="W22" s="140"/>
      <c r="X22" s="142">
        <v>1</v>
      </c>
      <c r="Y22" s="142">
        <v>85</v>
      </c>
    </row>
    <row r="23" spans="2:25" ht="17.100000000000001" customHeight="1">
      <c r="B23" s="258" t="s">
        <v>41</v>
      </c>
      <c r="C23" s="140"/>
      <c r="D23" s="140"/>
      <c r="E23" s="140"/>
      <c r="F23" s="140">
        <v>6</v>
      </c>
      <c r="G23" s="140"/>
      <c r="H23" s="140"/>
      <c r="I23" s="140"/>
      <c r="J23" s="140">
        <v>60</v>
      </c>
      <c r="K23" s="140"/>
      <c r="L23" s="140">
        <v>2</v>
      </c>
      <c r="M23" s="214"/>
      <c r="N23" s="140"/>
      <c r="O23" s="140">
        <v>53</v>
      </c>
      <c r="P23" s="140"/>
      <c r="Q23" s="140">
        <v>68</v>
      </c>
      <c r="R23" s="140"/>
      <c r="S23" s="140">
        <v>11</v>
      </c>
      <c r="T23" s="140"/>
      <c r="U23" s="140">
        <v>8</v>
      </c>
      <c r="V23" s="140"/>
      <c r="W23" s="140">
        <v>2</v>
      </c>
      <c r="X23" s="142">
        <v>0</v>
      </c>
      <c r="Y23" s="217">
        <v>210</v>
      </c>
    </row>
    <row r="24" spans="2:25" s="21" customFormat="1" ht="17.100000000000001" customHeight="1">
      <c r="B24" s="258" t="s">
        <v>42</v>
      </c>
      <c r="C24" s="142"/>
      <c r="D24" s="142">
        <v>2</v>
      </c>
      <c r="E24" s="142"/>
      <c r="F24" s="142"/>
      <c r="G24" s="142"/>
      <c r="H24" s="142"/>
      <c r="I24" s="142"/>
      <c r="J24" s="142"/>
      <c r="K24" s="142"/>
      <c r="L24" s="140">
        <v>110</v>
      </c>
      <c r="M24" s="214"/>
      <c r="N24" s="140"/>
      <c r="O24" s="140">
        <v>1</v>
      </c>
      <c r="P24" s="140"/>
      <c r="Q24" s="140">
        <v>36</v>
      </c>
      <c r="R24" s="140"/>
      <c r="S24" s="140">
        <v>1</v>
      </c>
      <c r="T24" s="140"/>
      <c r="U24" s="140">
        <v>4</v>
      </c>
      <c r="V24" s="140"/>
      <c r="W24" s="140"/>
      <c r="X24" s="142">
        <v>0</v>
      </c>
      <c r="Y24" s="142">
        <v>154</v>
      </c>
    </row>
    <row r="25" spans="2:25" ht="17.100000000000001" customHeight="1">
      <c r="B25" s="258" t="s">
        <v>43</v>
      </c>
      <c r="C25" s="140"/>
      <c r="D25" s="140">
        <v>11</v>
      </c>
      <c r="E25" s="140"/>
      <c r="F25" s="140"/>
      <c r="G25" s="140"/>
      <c r="H25" s="140">
        <v>33</v>
      </c>
      <c r="I25" s="140"/>
      <c r="J25" s="140">
        <v>352</v>
      </c>
      <c r="K25" s="140"/>
      <c r="L25" s="140">
        <v>6</v>
      </c>
      <c r="M25" s="214"/>
      <c r="N25" s="140">
        <v>41</v>
      </c>
      <c r="O25" s="140">
        <v>19</v>
      </c>
      <c r="P25" s="140"/>
      <c r="Q25" s="140">
        <v>107</v>
      </c>
      <c r="R25" s="140"/>
      <c r="S25" s="140">
        <v>6</v>
      </c>
      <c r="T25" s="140"/>
      <c r="U25" s="140">
        <v>1</v>
      </c>
      <c r="V25" s="140"/>
      <c r="W25" s="140"/>
      <c r="X25" s="142">
        <v>41</v>
      </c>
      <c r="Y25" s="217">
        <v>535</v>
      </c>
    </row>
    <row r="26" spans="2:25" ht="17.100000000000001" customHeight="1">
      <c r="B26" s="258" t="s">
        <v>44</v>
      </c>
      <c r="C26" s="140"/>
      <c r="D26" s="140"/>
      <c r="E26" s="140"/>
      <c r="F26" s="140"/>
      <c r="G26" s="140"/>
      <c r="H26" s="140"/>
      <c r="I26" s="140"/>
      <c r="J26" s="140">
        <v>25</v>
      </c>
      <c r="K26" s="140"/>
      <c r="L26" s="140">
        <v>17</v>
      </c>
      <c r="M26" s="214"/>
      <c r="N26" s="140"/>
      <c r="O26" s="140">
        <v>24</v>
      </c>
      <c r="P26" s="140"/>
      <c r="Q26" s="140">
        <v>49</v>
      </c>
      <c r="R26" s="140"/>
      <c r="S26" s="140">
        <v>28</v>
      </c>
      <c r="T26" s="140"/>
      <c r="U26" s="140"/>
      <c r="V26" s="140">
        <v>125</v>
      </c>
      <c r="W26" s="140"/>
      <c r="X26" s="142">
        <v>125</v>
      </c>
      <c r="Y26" s="217">
        <v>143</v>
      </c>
    </row>
    <row r="27" spans="2:25" ht="17.100000000000001" customHeight="1">
      <c r="B27" s="258" t="s">
        <v>45</v>
      </c>
      <c r="C27" s="142"/>
      <c r="D27" s="142"/>
      <c r="E27" s="142"/>
      <c r="F27" s="142"/>
      <c r="G27" s="142"/>
      <c r="H27" s="142"/>
      <c r="I27" s="142"/>
      <c r="J27" s="140">
        <v>141</v>
      </c>
      <c r="K27" s="142"/>
      <c r="L27" s="142"/>
      <c r="M27" s="214"/>
      <c r="N27" s="140"/>
      <c r="O27" s="140">
        <v>26</v>
      </c>
      <c r="P27" s="140"/>
      <c r="Q27" s="140">
        <v>106</v>
      </c>
      <c r="R27" s="140"/>
      <c r="S27" s="140"/>
      <c r="T27" s="140"/>
      <c r="U27" s="140"/>
      <c r="V27" s="140"/>
      <c r="W27" s="140"/>
      <c r="X27" s="142">
        <v>0</v>
      </c>
      <c r="Y27" s="217">
        <v>273</v>
      </c>
    </row>
    <row r="28" spans="2:25" ht="17.100000000000001" customHeight="1">
      <c r="B28" s="258" t="s">
        <v>14</v>
      </c>
      <c r="C28" s="140"/>
      <c r="D28" s="140">
        <v>1</v>
      </c>
      <c r="E28" s="140"/>
      <c r="F28" s="140">
        <v>4</v>
      </c>
      <c r="G28" s="140"/>
      <c r="H28" s="140"/>
      <c r="I28" s="140">
        <v>1</v>
      </c>
      <c r="J28" s="140"/>
      <c r="K28" s="140"/>
      <c r="L28" s="140">
        <v>40</v>
      </c>
      <c r="M28" s="214"/>
      <c r="N28" s="140"/>
      <c r="O28" s="140"/>
      <c r="P28" s="140"/>
      <c r="Q28" s="140">
        <v>1</v>
      </c>
      <c r="R28" s="140"/>
      <c r="S28" s="140">
        <v>5</v>
      </c>
      <c r="T28" s="140"/>
      <c r="U28" s="140"/>
      <c r="V28" s="140">
        <v>222</v>
      </c>
      <c r="W28" s="140">
        <v>2</v>
      </c>
      <c r="X28" s="142">
        <v>223</v>
      </c>
      <c r="Y28" s="217">
        <v>53</v>
      </c>
    </row>
    <row r="29" spans="2:25" ht="17.100000000000001" customHeight="1" thickBot="1">
      <c r="B29" s="259" t="s">
        <v>15</v>
      </c>
      <c r="C29" s="143">
        <v>92</v>
      </c>
      <c r="D29" s="143">
        <v>39</v>
      </c>
      <c r="E29" s="143"/>
      <c r="F29" s="143">
        <v>2</v>
      </c>
      <c r="G29" s="143"/>
      <c r="H29" s="143"/>
      <c r="I29" s="143"/>
      <c r="J29" s="143">
        <v>37</v>
      </c>
      <c r="K29" s="143"/>
      <c r="L29" s="143">
        <v>53</v>
      </c>
      <c r="M29" s="214"/>
      <c r="N29" s="144"/>
      <c r="O29" s="143">
        <v>34</v>
      </c>
      <c r="P29" s="143"/>
      <c r="Q29" s="143">
        <v>1</v>
      </c>
      <c r="R29" s="143"/>
      <c r="S29" s="143">
        <v>32</v>
      </c>
      <c r="T29" s="143"/>
      <c r="U29" s="143">
        <v>13</v>
      </c>
      <c r="V29" s="143"/>
      <c r="W29" s="143"/>
      <c r="X29" s="144">
        <v>92</v>
      </c>
      <c r="Y29" s="144">
        <v>211</v>
      </c>
    </row>
    <row r="30" spans="2:25" ht="17.100000000000001" customHeight="1" thickTop="1">
      <c r="B30" s="218" t="s">
        <v>20</v>
      </c>
      <c r="C30" s="196">
        <f>SUM(C6:C29)</f>
        <v>95</v>
      </c>
      <c r="D30" s="196">
        <f t="shared" ref="D30:L30" si="0">SUM(D6:D29)</f>
        <v>184</v>
      </c>
      <c r="E30" s="196">
        <f t="shared" si="0"/>
        <v>0</v>
      </c>
      <c r="F30" s="196">
        <f t="shared" si="0"/>
        <v>52</v>
      </c>
      <c r="G30" s="196">
        <f t="shared" si="0"/>
        <v>4</v>
      </c>
      <c r="H30" s="196">
        <f t="shared" si="0"/>
        <v>122</v>
      </c>
      <c r="I30" s="196">
        <f t="shared" si="0"/>
        <v>19</v>
      </c>
      <c r="J30" s="196">
        <f t="shared" si="0"/>
        <v>1215</v>
      </c>
      <c r="K30" s="196">
        <f t="shared" si="0"/>
        <v>7</v>
      </c>
      <c r="L30" s="196">
        <f t="shared" si="0"/>
        <v>1004</v>
      </c>
      <c r="M30" s="219"/>
      <c r="N30" s="196">
        <f t="shared" ref="N30:W30" si="1">SUM(N6:N29)</f>
        <v>49</v>
      </c>
      <c r="O30" s="196">
        <f t="shared" si="1"/>
        <v>970</v>
      </c>
      <c r="P30" s="196">
        <f t="shared" si="1"/>
        <v>5</v>
      </c>
      <c r="Q30" s="196">
        <f t="shared" si="1"/>
        <v>924</v>
      </c>
      <c r="R30" s="196">
        <f t="shared" si="1"/>
        <v>29</v>
      </c>
      <c r="S30" s="196">
        <f t="shared" si="1"/>
        <v>907</v>
      </c>
      <c r="T30" s="196">
        <f t="shared" si="1"/>
        <v>0</v>
      </c>
      <c r="U30" s="196">
        <f t="shared" si="1"/>
        <v>136</v>
      </c>
      <c r="V30" s="196">
        <f t="shared" si="1"/>
        <v>347</v>
      </c>
      <c r="W30" s="196">
        <f t="shared" si="1"/>
        <v>26</v>
      </c>
      <c r="X30" s="197">
        <f t="shared" ref="X30" si="2">C30+E30+G30+I30+K30+N30+P30+R30+T30+V30</f>
        <v>555</v>
      </c>
      <c r="Y30" s="196">
        <f t="shared" ref="Y30" si="3">D30+F30+H30+J30+L30+O30+Q30+S30+U30+W30</f>
        <v>5540</v>
      </c>
    </row>
    <row r="31" spans="2:25" ht="17.100000000000001" customHeigh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9"/>
      <c r="Y31" s="198"/>
    </row>
    <row r="32" spans="2:25" ht="17.100000000000001" customHeight="1">
      <c r="B32" s="220" t="s">
        <v>20</v>
      </c>
      <c r="C32" s="364">
        <f>C30+D30</f>
        <v>279</v>
      </c>
      <c r="D32" s="365"/>
      <c r="E32" s="364">
        <f>E30+F30</f>
        <v>52</v>
      </c>
      <c r="F32" s="365"/>
      <c r="G32" s="364">
        <f>G30+H30</f>
        <v>126</v>
      </c>
      <c r="H32" s="365"/>
      <c r="I32" s="364">
        <f>I30+J30</f>
        <v>1234</v>
      </c>
      <c r="J32" s="365"/>
      <c r="K32" s="364">
        <f>K30+L30</f>
        <v>1011</v>
      </c>
      <c r="L32" s="365"/>
      <c r="M32" s="219"/>
      <c r="N32" s="368">
        <f>N30+O30</f>
        <v>1019</v>
      </c>
      <c r="O32" s="368"/>
      <c r="P32" s="368">
        <f>P30+Q30</f>
        <v>929</v>
      </c>
      <c r="Q32" s="368"/>
      <c r="R32" s="368">
        <f>R30+S30</f>
        <v>936</v>
      </c>
      <c r="S32" s="368"/>
      <c r="T32" s="368">
        <f>T30+U30</f>
        <v>136</v>
      </c>
      <c r="U32" s="368"/>
      <c r="V32" s="368">
        <f>V30+W30</f>
        <v>373</v>
      </c>
      <c r="W32" s="368"/>
      <c r="X32" s="368">
        <f>SUM(C32:W32)</f>
        <v>6095</v>
      </c>
      <c r="Y32" s="368"/>
    </row>
    <row r="33" spans="2:25" ht="17.100000000000001" customHeight="1">
      <c r="B33" s="164" t="s">
        <v>70</v>
      </c>
      <c r="C33" s="366">
        <f>ROUND(C32/X32,4)</f>
        <v>4.58E-2</v>
      </c>
      <c r="D33" s="367"/>
      <c r="E33" s="366">
        <f>ROUND(E32/X32,3)</f>
        <v>8.9999999999999993E-3</v>
      </c>
      <c r="F33" s="367"/>
      <c r="G33" s="366">
        <f>ROUND(G32/X32,3)</f>
        <v>2.1000000000000001E-2</v>
      </c>
      <c r="H33" s="367"/>
      <c r="I33" s="366">
        <f>ROUND(I32/X32,3)</f>
        <v>0.20200000000000001</v>
      </c>
      <c r="J33" s="367"/>
      <c r="K33" s="366">
        <f>ROUND(K32/X32,3)</f>
        <v>0.16600000000000001</v>
      </c>
      <c r="L33" s="367"/>
      <c r="M33" s="84"/>
      <c r="N33" s="356">
        <f>ROUND(N32/X32,3)</f>
        <v>0.16700000000000001</v>
      </c>
      <c r="O33" s="356"/>
      <c r="P33" s="356">
        <f>ROUND(P32/X32,3)</f>
        <v>0.152</v>
      </c>
      <c r="Q33" s="356"/>
      <c r="R33" s="356">
        <f>ROUND(R32/X32,3)</f>
        <v>0.154</v>
      </c>
      <c r="S33" s="356"/>
      <c r="T33" s="356">
        <f>ROUND(T32/X32,3)</f>
        <v>2.1999999999999999E-2</v>
      </c>
      <c r="U33" s="356"/>
      <c r="V33" s="356">
        <f>ROUND(V32/X32,3)</f>
        <v>6.0999999999999999E-2</v>
      </c>
      <c r="W33" s="356"/>
      <c r="X33" s="374">
        <f>SUM(C33:W33)</f>
        <v>0.99980000000000024</v>
      </c>
      <c r="Y33" s="374"/>
    </row>
    <row r="35" spans="2:25">
      <c r="B35" s="385" t="s">
        <v>223</v>
      </c>
      <c r="C35" s="385"/>
      <c r="D35" s="385"/>
      <c r="E35" s="385"/>
      <c r="F35" s="386"/>
      <c r="G35" s="386"/>
    </row>
    <row r="36" spans="2:25" ht="28.5" customHeight="1">
      <c r="C36" s="387" t="s">
        <v>71</v>
      </c>
      <c r="D36" s="388"/>
      <c r="E36" s="15" t="s">
        <v>94</v>
      </c>
      <c r="F36" s="381" t="s">
        <v>82</v>
      </c>
      <c r="G36" s="382"/>
      <c r="H36" s="382"/>
      <c r="I36" s="382"/>
      <c r="J36" s="382"/>
      <c r="K36" s="382"/>
      <c r="L36" s="383"/>
    </row>
    <row r="37" spans="2:25" ht="28.5" customHeight="1">
      <c r="C37" s="377" t="s">
        <v>72</v>
      </c>
      <c r="D37" s="378"/>
      <c r="E37" s="16" t="s">
        <v>95</v>
      </c>
      <c r="F37" s="384" t="s">
        <v>83</v>
      </c>
      <c r="G37" s="375"/>
      <c r="H37" s="375"/>
      <c r="I37" s="375"/>
      <c r="J37" s="375"/>
      <c r="K37" s="375"/>
      <c r="L37" s="376"/>
    </row>
    <row r="38" spans="2:25" ht="28.5" customHeight="1">
      <c r="C38" s="377" t="s">
        <v>73</v>
      </c>
      <c r="D38" s="378"/>
      <c r="E38" s="16" t="s">
        <v>95</v>
      </c>
      <c r="F38" s="384" t="s">
        <v>84</v>
      </c>
      <c r="G38" s="375"/>
      <c r="H38" s="375"/>
      <c r="I38" s="375"/>
      <c r="J38" s="375"/>
      <c r="K38" s="375"/>
      <c r="L38" s="376"/>
    </row>
    <row r="39" spans="2:25" ht="28.5" customHeight="1">
      <c r="C39" s="377" t="s">
        <v>74</v>
      </c>
      <c r="D39" s="378"/>
      <c r="E39" s="16" t="s">
        <v>95</v>
      </c>
      <c r="F39" s="384" t="s">
        <v>85</v>
      </c>
      <c r="G39" s="375"/>
      <c r="H39" s="375"/>
      <c r="I39" s="375"/>
      <c r="J39" s="375"/>
      <c r="K39" s="375"/>
      <c r="L39" s="376"/>
    </row>
    <row r="40" spans="2:25" ht="28.5" customHeight="1">
      <c r="C40" s="377" t="s">
        <v>81</v>
      </c>
      <c r="D40" s="378"/>
      <c r="E40" s="16" t="s">
        <v>95</v>
      </c>
      <c r="F40" s="384" t="s">
        <v>93</v>
      </c>
      <c r="G40" s="375"/>
      <c r="H40" s="375"/>
      <c r="I40" s="375"/>
      <c r="J40" s="375"/>
      <c r="K40" s="375"/>
      <c r="L40" s="376"/>
    </row>
    <row r="41" spans="2:25" ht="13.5" customHeight="1">
      <c r="C41" s="379" t="s">
        <v>77</v>
      </c>
      <c r="D41" s="380"/>
      <c r="E41" s="17" t="s">
        <v>95</v>
      </c>
      <c r="F41" s="375" t="s">
        <v>86</v>
      </c>
      <c r="G41" s="375"/>
      <c r="H41" s="375"/>
      <c r="I41" s="375"/>
      <c r="J41" s="375"/>
      <c r="K41" s="375"/>
      <c r="L41" s="376"/>
    </row>
    <row r="42" spans="2:25" ht="28.5" customHeight="1">
      <c r="C42" s="372" t="s">
        <v>78</v>
      </c>
      <c r="D42" s="373"/>
      <c r="E42" s="18" t="s">
        <v>95</v>
      </c>
      <c r="F42" s="369" t="s">
        <v>205</v>
      </c>
      <c r="G42" s="370"/>
      <c r="H42" s="370"/>
      <c r="I42" s="370"/>
      <c r="J42" s="370"/>
      <c r="K42" s="370"/>
      <c r="L42" s="371"/>
    </row>
  </sheetData>
  <mergeCells count="52">
    <mergeCell ref="E4:F4"/>
    <mergeCell ref="G4:H4"/>
    <mergeCell ref="B3:E3"/>
    <mergeCell ref="N4:O4"/>
    <mergeCell ref="B4:B5"/>
    <mergeCell ref="C4:D4"/>
    <mergeCell ref="I3:J3"/>
    <mergeCell ref="K3:L3"/>
    <mergeCell ref="I4:J4"/>
    <mergeCell ref="K4:L4"/>
    <mergeCell ref="T4:U4"/>
    <mergeCell ref="V4:W4"/>
    <mergeCell ref="X4:Y4"/>
    <mergeCell ref="P32:Q32"/>
    <mergeCell ref="R4:S4"/>
    <mergeCell ref="P4:Q4"/>
    <mergeCell ref="V32:W32"/>
    <mergeCell ref="F38:L38"/>
    <mergeCell ref="F39:L39"/>
    <mergeCell ref="B35:G35"/>
    <mergeCell ref="C36:D36"/>
    <mergeCell ref="C37:D37"/>
    <mergeCell ref="C38:D38"/>
    <mergeCell ref="C39:D39"/>
    <mergeCell ref="F42:L42"/>
    <mergeCell ref="C42:D42"/>
    <mergeCell ref="X32:Y32"/>
    <mergeCell ref="C32:D32"/>
    <mergeCell ref="C33:D33"/>
    <mergeCell ref="E32:F32"/>
    <mergeCell ref="E33:F33"/>
    <mergeCell ref="X33:Y33"/>
    <mergeCell ref="I33:J33"/>
    <mergeCell ref="R32:S32"/>
    <mergeCell ref="F41:L41"/>
    <mergeCell ref="C40:D40"/>
    <mergeCell ref="C41:D41"/>
    <mergeCell ref="F36:L36"/>
    <mergeCell ref="F37:L37"/>
    <mergeCell ref="F40:L40"/>
    <mergeCell ref="R33:S33"/>
    <mergeCell ref="G32:H32"/>
    <mergeCell ref="V33:W33"/>
    <mergeCell ref="K32:L32"/>
    <mergeCell ref="K33:L33"/>
    <mergeCell ref="N32:O32"/>
    <mergeCell ref="N33:O33"/>
    <mergeCell ref="I32:J32"/>
    <mergeCell ref="T32:U32"/>
    <mergeCell ref="T33:U33"/>
    <mergeCell ref="P33:Q33"/>
    <mergeCell ref="G33:H33"/>
  </mergeCells>
  <phoneticPr fontId="2"/>
  <pageMargins left="0.75" right="0.75" top="1" bottom="1" header="0.51200000000000001" footer="0.51200000000000001"/>
  <pageSetup paperSize="9" firstPageNumber="6" orientation="portrait" useFirstPageNumber="1" r:id="rId1"/>
  <headerFooter alignWithMargins="0">
    <oddFooter>&amp;C－&amp;P－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4:Y34"/>
  <sheetViews>
    <sheetView view="pageBreakPreview" zoomScale="70" zoomScaleNormal="95" zoomScaleSheetLayoutView="7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AA12" sqref="AA12"/>
    </sheetView>
  </sheetViews>
  <sheetFormatPr defaultRowHeight="13.5"/>
  <cols>
    <col min="1" max="1" width="1" customWidth="1"/>
    <col min="3" max="12" width="7.375" customWidth="1"/>
    <col min="13" max="13" width="3.125" style="21" hidden="1" customWidth="1"/>
    <col min="14" max="14" width="6.625" customWidth="1"/>
    <col min="15" max="15" width="7" customWidth="1"/>
    <col min="16" max="16" width="6.625" customWidth="1"/>
    <col min="17" max="17" width="7.375" customWidth="1"/>
    <col min="18" max="18" width="6.625" customWidth="1"/>
    <col min="19" max="19" width="6.75" customWidth="1"/>
    <col min="20" max="23" width="6.625" customWidth="1"/>
    <col min="24" max="24" width="7.5" style="21" customWidth="1"/>
    <col min="25" max="25" width="8" customWidth="1"/>
  </cols>
  <sheetData>
    <row r="4" spans="1:25" ht="21.95" customHeight="1">
      <c r="B4" s="391" t="s">
        <v>164</v>
      </c>
      <c r="C4" s="391"/>
      <c r="D4" s="391"/>
      <c r="E4" s="391"/>
      <c r="I4" s="386"/>
      <c r="J4" s="386"/>
      <c r="K4" s="386"/>
      <c r="L4" s="386"/>
      <c r="M4" s="85"/>
    </row>
    <row r="5" spans="1:25" ht="21.95" customHeight="1">
      <c r="B5" s="395" t="s">
        <v>8</v>
      </c>
      <c r="C5" s="395" t="s">
        <v>71</v>
      </c>
      <c r="D5" s="395"/>
      <c r="E5" s="395" t="s">
        <v>72</v>
      </c>
      <c r="F5" s="395"/>
      <c r="G5" s="395" t="s">
        <v>73</v>
      </c>
      <c r="H5" s="395"/>
      <c r="I5" s="395" t="s">
        <v>74</v>
      </c>
      <c r="J5" s="395"/>
      <c r="K5" s="395" t="s">
        <v>75</v>
      </c>
      <c r="L5" s="395"/>
      <c r="M5" s="86"/>
      <c r="N5" s="395" t="s">
        <v>77</v>
      </c>
      <c r="O5" s="395"/>
      <c r="P5" s="395" t="s">
        <v>78</v>
      </c>
      <c r="Q5" s="395"/>
      <c r="R5" s="400" t="s">
        <v>79</v>
      </c>
      <c r="S5" s="400"/>
      <c r="T5" s="400" t="s">
        <v>80</v>
      </c>
      <c r="U5" s="400"/>
      <c r="V5" s="400" t="s">
        <v>69</v>
      </c>
      <c r="W5" s="400"/>
      <c r="X5" s="401" t="s">
        <v>16</v>
      </c>
      <c r="Y5" s="402"/>
    </row>
    <row r="6" spans="1:25" ht="21.95" customHeight="1" thickBot="1">
      <c r="B6" s="403"/>
      <c r="C6" s="7" t="s">
        <v>63</v>
      </c>
      <c r="D6" s="7" t="s">
        <v>64</v>
      </c>
      <c r="E6" s="7" t="s">
        <v>63</v>
      </c>
      <c r="F6" s="7" t="s">
        <v>64</v>
      </c>
      <c r="G6" s="7" t="s">
        <v>63</v>
      </c>
      <c r="H6" s="7" t="s">
        <v>64</v>
      </c>
      <c r="I6" s="7" t="s">
        <v>63</v>
      </c>
      <c r="J6" s="7" t="s">
        <v>64</v>
      </c>
      <c r="K6" s="7" t="s">
        <v>63</v>
      </c>
      <c r="L6" s="7" t="s">
        <v>64</v>
      </c>
      <c r="M6" s="87"/>
      <c r="N6" s="8" t="s">
        <v>63</v>
      </c>
      <c r="O6" s="8" t="s">
        <v>64</v>
      </c>
      <c r="P6" s="8" t="s">
        <v>63</v>
      </c>
      <c r="Q6" s="8" t="s">
        <v>64</v>
      </c>
      <c r="R6" s="8" t="s">
        <v>63</v>
      </c>
      <c r="S6" s="8" t="s">
        <v>64</v>
      </c>
      <c r="T6" s="8" t="s">
        <v>63</v>
      </c>
      <c r="U6" s="8" t="s">
        <v>64</v>
      </c>
      <c r="V6" s="8" t="s">
        <v>63</v>
      </c>
      <c r="W6" s="8" t="s">
        <v>64</v>
      </c>
      <c r="X6" s="8" t="s">
        <v>63</v>
      </c>
      <c r="Y6" s="8" t="s">
        <v>64</v>
      </c>
    </row>
    <row r="7" spans="1:25" s="21" customFormat="1" ht="21.95" customHeight="1" thickTop="1">
      <c r="B7" s="257" t="s">
        <v>28</v>
      </c>
      <c r="C7" s="139"/>
      <c r="D7" s="139">
        <v>2807</v>
      </c>
      <c r="E7" s="139"/>
      <c r="F7" s="139">
        <v>608</v>
      </c>
      <c r="G7" s="139"/>
      <c r="H7" s="139">
        <v>675</v>
      </c>
      <c r="I7" s="139"/>
      <c r="J7" s="139">
        <v>2181</v>
      </c>
      <c r="K7" s="139"/>
      <c r="L7" s="139">
        <v>2213</v>
      </c>
      <c r="M7" s="291"/>
      <c r="N7" s="139"/>
      <c r="O7" s="139">
        <v>5585</v>
      </c>
      <c r="P7" s="139"/>
      <c r="Q7" s="139">
        <v>3013</v>
      </c>
      <c r="R7" s="139"/>
      <c r="S7" s="139">
        <v>935</v>
      </c>
      <c r="T7" s="139"/>
      <c r="U7" s="139"/>
      <c r="V7" s="139"/>
      <c r="W7" s="139"/>
      <c r="X7" s="215">
        <v>0</v>
      </c>
      <c r="Y7" s="215">
        <v>18017</v>
      </c>
    </row>
    <row r="8" spans="1:25" s="83" customFormat="1" ht="21.95" customHeight="1">
      <c r="B8" s="258" t="s">
        <v>29</v>
      </c>
      <c r="C8" s="140"/>
      <c r="D8" s="140">
        <v>495</v>
      </c>
      <c r="E8" s="140"/>
      <c r="F8" s="140">
        <v>22</v>
      </c>
      <c r="G8" s="140"/>
      <c r="H8" s="140">
        <v>131</v>
      </c>
      <c r="I8" s="140"/>
      <c r="J8" s="140">
        <v>504</v>
      </c>
      <c r="K8" s="140"/>
      <c r="L8" s="140">
        <v>396</v>
      </c>
      <c r="M8" s="291"/>
      <c r="N8" s="140"/>
      <c r="O8" s="140">
        <v>370</v>
      </c>
      <c r="P8" s="140"/>
      <c r="Q8" s="140">
        <v>1135</v>
      </c>
      <c r="R8" s="140"/>
      <c r="S8" s="140">
        <v>340</v>
      </c>
      <c r="T8" s="140"/>
      <c r="U8" s="140">
        <v>28</v>
      </c>
      <c r="V8" s="140"/>
      <c r="W8" s="140"/>
      <c r="X8" s="142">
        <v>0</v>
      </c>
      <c r="Y8" s="142">
        <v>3421</v>
      </c>
    </row>
    <row r="9" spans="1:25" s="21" customFormat="1" ht="21.95" customHeight="1">
      <c r="B9" s="258" t="s">
        <v>11</v>
      </c>
      <c r="C9" s="140"/>
      <c r="D9" s="140">
        <v>127</v>
      </c>
      <c r="E9" s="140"/>
      <c r="F9" s="140">
        <v>33</v>
      </c>
      <c r="G9" s="140"/>
      <c r="H9" s="140"/>
      <c r="I9" s="140"/>
      <c r="J9" s="140">
        <v>539</v>
      </c>
      <c r="K9" s="140"/>
      <c r="L9" s="140">
        <v>3127</v>
      </c>
      <c r="M9" s="291"/>
      <c r="N9" s="140"/>
      <c r="O9" s="140">
        <v>1574</v>
      </c>
      <c r="P9" s="140"/>
      <c r="Q9" s="140"/>
      <c r="R9" s="140"/>
      <c r="S9" s="140"/>
      <c r="T9" s="140"/>
      <c r="U9" s="140"/>
      <c r="V9" s="140"/>
      <c r="W9" s="140">
        <v>76</v>
      </c>
      <c r="X9" s="142">
        <v>0</v>
      </c>
      <c r="Y9" s="142">
        <v>5476</v>
      </c>
    </row>
    <row r="10" spans="1:25" s="21" customFormat="1" ht="21.95" customHeight="1">
      <c r="B10" s="258" t="s">
        <v>30</v>
      </c>
      <c r="C10" s="140"/>
      <c r="D10" s="140">
        <v>336</v>
      </c>
      <c r="E10" s="140"/>
      <c r="F10" s="140">
        <v>129</v>
      </c>
      <c r="G10" s="140"/>
      <c r="H10" s="140">
        <v>346</v>
      </c>
      <c r="I10" s="140"/>
      <c r="J10" s="140"/>
      <c r="K10" s="140"/>
      <c r="L10" s="140">
        <v>189</v>
      </c>
      <c r="M10" s="291"/>
      <c r="N10" s="140"/>
      <c r="O10" s="140">
        <v>99</v>
      </c>
      <c r="P10" s="140"/>
      <c r="Q10" s="140">
        <v>4584</v>
      </c>
      <c r="R10" s="140"/>
      <c r="S10" s="140">
        <v>48</v>
      </c>
      <c r="T10" s="140"/>
      <c r="U10" s="140"/>
      <c r="V10" s="140"/>
      <c r="W10" s="140"/>
      <c r="X10" s="142">
        <v>0</v>
      </c>
      <c r="Y10" s="142">
        <v>5731</v>
      </c>
    </row>
    <row r="11" spans="1:25" ht="21.95" customHeight="1">
      <c r="A11" s="21"/>
      <c r="B11" s="258" t="s">
        <v>12</v>
      </c>
      <c r="C11" s="243"/>
      <c r="D11" s="243">
        <v>717</v>
      </c>
      <c r="E11" s="243"/>
      <c r="F11" s="243">
        <v>150</v>
      </c>
      <c r="G11" s="243"/>
      <c r="H11" s="243"/>
      <c r="I11" s="243"/>
      <c r="J11" s="243">
        <v>401</v>
      </c>
      <c r="K11" s="243"/>
      <c r="L11" s="243">
        <v>49</v>
      </c>
      <c r="M11" s="291"/>
      <c r="N11" s="140"/>
      <c r="O11" s="140">
        <v>3177</v>
      </c>
      <c r="P11" s="140"/>
      <c r="Q11" s="140">
        <v>620</v>
      </c>
      <c r="R11" s="140"/>
      <c r="S11" s="140">
        <v>60</v>
      </c>
      <c r="T11" s="140"/>
      <c r="U11" s="140">
        <v>1133</v>
      </c>
      <c r="V11" s="140"/>
      <c r="W11" s="140"/>
      <c r="X11" s="142">
        <v>0</v>
      </c>
      <c r="Y11" s="217">
        <v>6307</v>
      </c>
    </row>
    <row r="12" spans="1:25" s="21" customFormat="1" ht="21.95" customHeight="1">
      <c r="B12" s="258" t="s">
        <v>31</v>
      </c>
      <c r="C12" s="248"/>
      <c r="D12" s="243">
        <v>424</v>
      </c>
      <c r="E12" s="248"/>
      <c r="F12" s="243">
        <v>89</v>
      </c>
      <c r="G12" s="248"/>
      <c r="H12" s="248"/>
      <c r="I12" s="248"/>
      <c r="J12" s="244">
        <v>2030</v>
      </c>
      <c r="K12" s="248"/>
      <c r="L12" s="244">
        <v>2150</v>
      </c>
      <c r="M12" s="291"/>
      <c r="N12" s="140"/>
      <c r="O12" s="140">
        <v>624</v>
      </c>
      <c r="P12" s="140"/>
      <c r="Q12" s="140">
        <v>1782</v>
      </c>
      <c r="R12" s="140"/>
      <c r="S12" s="140">
        <v>3828</v>
      </c>
      <c r="T12" s="140"/>
      <c r="U12" s="140"/>
      <c r="V12" s="140"/>
      <c r="W12" s="140"/>
      <c r="X12" s="142">
        <v>0</v>
      </c>
      <c r="Y12" s="142">
        <v>10927</v>
      </c>
    </row>
    <row r="13" spans="1:25" s="21" customFormat="1" ht="21.95" customHeight="1">
      <c r="B13" s="258" t="s">
        <v>27</v>
      </c>
      <c r="C13" s="139"/>
      <c r="D13" s="139"/>
      <c r="E13" s="139"/>
      <c r="F13" s="139"/>
      <c r="G13" s="139"/>
      <c r="H13" s="139"/>
      <c r="I13" s="139"/>
      <c r="J13" s="244">
        <v>3910</v>
      </c>
      <c r="K13" s="139"/>
      <c r="L13" s="244">
        <v>4291</v>
      </c>
      <c r="M13" s="291"/>
      <c r="N13" s="140"/>
      <c r="O13" s="141">
        <v>1359</v>
      </c>
      <c r="P13" s="140"/>
      <c r="Q13" s="141"/>
      <c r="R13" s="140">
        <v>450</v>
      </c>
      <c r="S13" s="141">
        <v>4911</v>
      </c>
      <c r="T13" s="140"/>
      <c r="U13" s="141">
        <v>1583</v>
      </c>
      <c r="V13" s="140"/>
      <c r="W13" s="140"/>
      <c r="X13" s="142">
        <v>450</v>
      </c>
      <c r="Y13" s="142">
        <v>16054</v>
      </c>
    </row>
    <row r="14" spans="1:25" s="21" customFormat="1" ht="21.95" customHeight="1">
      <c r="B14" s="258" t="s">
        <v>32</v>
      </c>
      <c r="C14" s="141">
        <v>243</v>
      </c>
      <c r="D14" s="141">
        <v>101</v>
      </c>
      <c r="E14" s="141"/>
      <c r="F14" s="141"/>
      <c r="G14" s="141">
        <v>35</v>
      </c>
      <c r="H14" s="141"/>
      <c r="I14" s="141">
        <v>6454</v>
      </c>
      <c r="J14" s="141">
        <v>4881</v>
      </c>
      <c r="K14" s="141">
        <v>4260</v>
      </c>
      <c r="L14" s="141">
        <v>2628</v>
      </c>
      <c r="M14" s="291"/>
      <c r="N14" s="141">
        <v>2053</v>
      </c>
      <c r="O14" s="141">
        <v>1303</v>
      </c>
      <c r="P14" s="141">
        <v>1978</v>
      </c>
      <c r="Q14" s="141">
        <v>1189</v>
      </c>
      <c r="R14" s="141"/>
      <c r="S14" s="141"/>
      <c r="T14" s="141"/>
      <c r="U14" s="141"/>
      <c r="V14" s="141"/>
      <c r="W14" s="141"/>
      <c r="X14" s="142">
        <v>15023</v>
      </c>
      <c r="Y14" s="142">
        <v>10102</v>
      </c>
    </row>
    <row r="15" spans="1:25" s="21" customFormat="1" ht="21.95" customHeight="1">
      <c r="B15" s="258" t="s">
        <v>33</v>
      </c>
      <c r="C15" s="140"/>
      <c r="D15" s="140"/>
      <c r="E15" s="140"/>
      <c r="F15" s="140"/>
      <c r="G15" s="140"/>
      <c r="H15" s="140"/>
      <c r="I15" s="140"/>
      <c r="J15" s="140">
        <v>573</v>
      </c>
      <c r="K15" s="140"/>
      <c r="L15" s="140"/>
      <c r="M15" s="291"/>
      <c r="N15" s="140"/>
      <c r="O15" s="140"/>
      <c r="P15" s="140"/>
      <c r="Q15" s="140">
        <v>432</v>
      </c>
      <c r="R15" s="140"/>
      <c r="S15" s="140">
        <v>270</v>
      </c>
      <c r="T15" s="140"/>
      <c r="U15" s="140"/>
      <c r="V15" s="140"/>
      <c r="W15" s="140"/>
      <c r="X15" s="142">
        <v>0</v>
      </c>
      <c r="Y15" s="142">
        <v>1275</v>
      </c>
    </row>
    <row r="16" spans="1:25" s="21" customFormat="1" ht="21.95" customHeight="1">
      <c r="B16" s="258" t="s">
        <v>34</v>
      </c>
      <c r="C16" s="140"/>
      <c r="D16" s="140"/>
      <c r="E16" s="140"/>
      <c r="F16" s="140"/>
      <c r="G16" s="140"/>
      <c r="H16" s="140"/>
      <c r="I16" s="140"/>
      <c r="J16" s="140">
        <v>338</v>
      </c>
      <c r="K16" s="140"/>
      <c r="L16" s="140">
        <v>508</v>
      </c>
      <c r="M16" s="291"/>
      <c r="N16" s="140"/>
      <c r="O16" s="140">
        <v>381</v>
      </c>
      <c r="P16" s="140"/>
      <c r="Q16" s="140">
        <v>126</v>
      </c>
      <c r="R16" s="140"/>
      <c r="S16" s="140">
        <v>136</v>
      </c>
      <c r="T16" s="140"/>
      <c r="U16" s="140">
        <v>108</v>
      </c>
      <c r="V16" s="140"/>
      <c r="W16" s="140"/>
      <c r="X16" s="142">
        <v>0</v>
      </c>
      <c r="Y16" s="142">
        <v>1597</v>
      </c>
    </row>
    <row r="17" spans="2:25" ht="21.95" customHeight="1">
      <c r="B17" s="258" t="s">
        <v>13</v>
      </c>
      <c r="C17" s="140"/>
      <c r="D17" s="140"/>
      <c r="E17" s="140"/>
      <c r="F17" s="140">
        <v>30</v>
      </c>
      <c r="G17" s="140"/>
      <c r="H17" s="140">
        <v>60</v>
      </c>
      <c r="I17" s="140"/>
      <c r="J17" s="140">
        <v>50</v>
      </c>
      <c r="K17" s="140"/>
      <c r="L17" s="141">
        <v>1220</v>
      </c>
      <c r="M17" s="291"/>
      <c r="N17" s="140"/>
      <c r="O17" s="140">
        <v>50</v>
      </c>
      <c r="P17" s="140"/>
      <c r="Q17" s="140">
        <v>340</v>
      </c>
      <c r="R17" s="140"/>
      <c r="S17" s="140">
        <v>190</v>
      </c>
      <c r="T17" s="140"/>
      <c r="U17" s="140">
        <v>100</v>
      </c>
      <c r="V17" s="140"/>
      <c r="W17" s="140"/>
      <c r="X17" s="142">
        <v>0</v>
      </c>
      <c r="Y17" s="217">
        <v>2040</v>
      </c>
    </row>
    <row r="18" spans="2:25" ht="21.95" customHeight="1">
      <c r="B18" s="258" t="s">
        <v>35</v>
      </c>
      <c r="C18" s="140"/>
      <c r="D18" s="140">
        <v>364</v>
      </c>
      <c r="E18" s="140"/>
      <c r="F18" s="140"/>
      <c r="G18" s="140"/>
      <c r="H18" s="140"/>
      <c r="I18" s="140"/>
      <c r="J18" s="140">
        <v>262</v>
      </c>
      <c r="K18" s="140"/>
      <c r="L18" s="140">
        <v>354</v>
      </c>
      <c r="M18" s="291"/>
      <c r="N18" s="140"/>
      <c r="O18" s="140">
        <v>787</v>
      </c>
      <c r="P18" s="140"/>
      <c r="Q18" s="140"/>
      <c r="R18" s="140"/>
      <c r="S18" s="140">
        <v>3334</v>
      </c>
      <c r="T18" s="140"/>
      <c r="U18" s="140">
        <v>834</v>
      </c>
      <c r="V18" s="140"/>
      <c r="W18" s="140"/>
      <c r="X18" s="142">
        <v>0</v>
      </c>
      <c r="Y18" s="217">
        <v>5935</v>
      </c>
    </row>
    <row r="19" spans="2:25" ht="21.95" customHeight="1">
      <c r="B19" s="258" t="s">
        <v>36</v>
      </c>
      <c r="C19" s="142"/>
      <c r="D19" s="142"/>
      <c r="E19" s="142"/>
      <c r="F19" s="142"/>
      <c r="G19" s="142"/>
      <c r="H19" s="142"/>
      <c r="I19" s="140"/>
      <c r="J19" s="140">
        <v>361</v>
      </c>
      <c r="K19" s="140"/>
      <c r="L19" s="140">
        <v>1131</v>
      </c>
      <c r="M19" s="291"/>
      <c r="N19" s="140"/>
      <c r="O19" s="140">
        <v>210</v>
      </c>
      <c r="P19" s="140"/>
      <c r="Q19" s="140"/>
      <c r="R19" s="140">
        <v>147</v>
      </c>
      <c r="S19" s="140">
        <v>143</v>
      </c>
      <c r="T19" s="140"/>
      <c r="U19" s="140"/>
      <c r="V19" s="140"/>
      <c r="W19" s="140">
        <v>210</v>
      </c>
      <c r="X19" s="142">
        <v>147</v>
      </c>
      <c r="Y19" s="217">
        <v>2055</v>
      </c>
    </row>
    <row r="20" spans="2:25" ht="21.95" customHeight="1">
      <c r="B20" s="258" t="s">
        <v>37</v>
      </c>
      <c r="C20" s="140"/>
      <c r="D20" s="140"/>
      <c r="E20" s="140"/>
      <c r="F20" s="140">
        <v>12</v>
      </c>
      <c r="G20" s="140"/>
      <c r="H20" s="140">
        <v>99</v>
      </c>
      <c r="I20" s="140"/>
      <c r="J20" s="140">
        <v>550</v>
      </c>
      <c r="K20" s="140"/>
      <c r="L20" s="140">
        <v>819</v>
      </c>
      <c r="M20" s="291"/>
      <c r="N20" s="140"/>
      <c r="O20" s="140">
        <v>361</v>
      </c>
      <c r="P20" s="140"/>
      <c r="Q20" s="140">
        <v>394</v>
      </c>
      <c r="R20" s="140"/>
      <c r="S20" s="140">
        <v>48</v>
      </c>
      <c r="T20" s="140"/>
      <c r="U20" s="140"/>
      <c r="V20" s="140"/>
      <c r="W20" s="140">
        <v>157</v>
      </c>
      <c r="X20" s="142">
        <v>0</v>
      </c>
      <c r="Y20" s="217">
        <v>2440</v>
      </c>
    </row>
    <row r="21" spans="2:25" ht="21.95" customHeight="1">
      <c r="B21" s="258" t="s">
        <v>38</v>
      </c>
      <c r="C21" s="140"/>
      <c r="D21" s="140">
        <v>168</v>
      </c>
      <c r="E21" s="140"/>
      <c r="F21" s="140"/>
      <c r="G21" s="140"/>
      <c r="H21" s="140"/>
      <c r="I21" s="140"/>
      <c r="J21" s="140">
        <v>103</v>
      </c>
      <c r="K21" s="140"/>
      <c r="L21" s="140">
        <v>113</v>
      </c>
      <c r="M21" s="291"/>
      <c r="N21" s="140"/>
      <c r="O21" s="140">
        <v>185</v>
      </c>
      <c r="P21" s="140"/>
      <c r="Q21" s="140">
        <v>1039</v>
      </c>
      <c r="R21" s="140"/>
      <c r="S21" s="140">
        <v>919</v>
      </c>
      <c r="T21" s="140"/>
      <c r="U21" s="140"/>
      <c r="V21" s="140"/>
      <c r="W21" s="140"/>
      <c r="X21" s="142">
        <v>0</v>
      </c>
      <c r="Y21" s="142">
        <v>2527</v>
      </c>
    </row>
    <row r="22" spans="2:25" ht="21.95" customHeight="1">
      <c r="B22" s="258" t="s">
        <v>39</v>
      </c>
      <c r="C22" s="140"/>
      <c r="D22" s="140">
        <v>185</v>
      </c>
      <c r="E22" s="140"/>
      <c r="F22" s="140">
        <v>73</v>
      </c>
      <c r="G22" s="140"/>
      <c r="H22" s="140">
        <v>223</v>
      </c>
      <c r="I22" s="140"/>
      <c r="J22" s="140">
        <v>344</v>
      </c>
      <c r="K22" s="140"/>
      <c r="L22" s="140">
        <v>92</v>
      </c>
      <c r="M22" s="291"/>
      <c r="N22" s="140"/>
      <c r="O22" s="140">
        <v>74</v>
      </c>
      <c r="P22" s="140"/>
      <c r="Q22" s="140">
        <v>406</v>
      </c>
      <c r="R22" s="140">
        <v>400</v>
      </c>
      <c r="S22" s="140">
        <v>223</v>
      </c>
      <c r="T22" s="140"/>
      <c r="U22" s="140"/>
      <c r="V22" s="140"/>
      <c r="W22" s="140"/>
      <c r="X22" s="142">
        <v>400</v>
      </c>
      <c r="Y22" s="217">
        <v>1620</v>
      </c>
    </row>
    <row r="23" spans="2:25" ht="21.95" customHeight="1">
      <c r="B23" s="258" t="s">
        <v>40</v>
      </c>
      <c r="C23" s="140"/>
      <c r="D23" s="140"/>
      <c r="E23" s="140"/>
      <c r="F23" s="140"/>
      <c r="G23" s="140"/>
      <c r="H23" s="140"/>
      <c r="I23" s="140">
        <v>447</v>
      </c>
      <c r="J23" s="140">
        <v>1813</v>
      </c>
      <c r="K23" s="140"/>
      <c r="L23" s="140">
        <v>5958</v>
      </c>
      <c r="M23" s="291"/>
      <c r="N23" s="140"/>
      <c r="O23" s="140">
        <v>320</v>
      </c>
      <c r="P23" s="140"/>
      <c r="Q23" s="140">
        <v>300</v>
      </c>
      <c r="R23" s="140"/>
      <c r="S23" s="140">
        <v>697</v>
      </c>
      <c r="T23" s="140"/>
      <c r="U23" s="140"/>
      <c r="V23" s="140"/>
      <c r="W23" s="140"/>
      <c r="X23" s="142">
        <v>447</v>
      </c>
      <c r="Y23" s="142">
        <v>9088</v>
      </c>
    </row>
    <row r="24" spans="2:25" s="21" customFormat="1" ht="21.95" customHeight="1">
      <c r="B24" s="258" t="s">
        <v>41</v>
      </c>
      <c r="C24" s="140"/>
      <c r="D24" s="140"/>
      <c r="E24" s="140"/>
      <c r="F24" s="140">
        <v>286</v>
      </c>
      <c r="G24" s="140"/>
      <c r="H24" s="140"/>
      <c r="I24" s="140"/>
      <c r="J24" s="140">
        <v>478</v>
      </c>
      <c r="K24" s="140"/>
      <c r="L24" s="140">
        <v>152</v>
      </c>
      <c r="M24" s="291"/>
      <c r="N24" s="140"/>
      <c r="O24" s="140">
        <v>882</v>
      </c>
      <c r="P24" s="140"/>
      <c r="Q24" s="140">
        <v>780</v>
      </c>
      <c r="R24" s="140"/>
      <c r="S24" s="140">
        <v>558</v>
      </c>
      <c r="T24" s="140"/>
      <c r="U24" s="140">
        <v>292</v>
      </c>
      <c r="V24" s="140"/>
      <c r="W24" s="140">
        <v>264</v>
      </c>
      <c r="X24" s="142">
        <v>0</v>
      </c>
      <c r="Y24" s="142">
        <v>3692</v>
      </c>
    </row>
    <row r="25" spans="2:25" ht="21.95" customHeight="1">
      <c r="B25" s="258" t="s">
        <v>42</v>
      </c>
      <c r="C25" s="142"/>
      <c r="D25" s="142">
        <v>55</v>
      </c>
      <c r="E25" s="142"/>
      <c r="F25" s="142"/>
      <c r="G25" s="142"/>
      <c r="H25" s="142"/>
      <c r="I25" s="142"/>
      <c r="J25" s="142"/>
      <c r="K25" s="142"/>
      <c r="L25" s="140">
        <v>1903</v>
      </c>
      <c r="M25" s="291"/>
      <c r="N25" s="140"/>
      <c r="O25" s="140">
        <v>13</v>
      </c>
      <c r="P25" s="140"/>
      <c r="Q25" s="140">
        <v>895</v>
      </c>
      <c r="R25" s="140"/>
      <c r="S25" s="140">
        <v>36</v>
      </c>
      <c r="T25" s="140"/>
      <c r="U25" s="140">
        <v>533</v>
      </c>
      <c r="V25" s="140"/>
      <c r="W25" s="140"/>
      <c r="X25" s="142">
        <v>0</v>
      </c>
      <c r="Y25" s="217">
        <v>3435</v>
      </c>
    </row>
    <row r="26" spans="2:25" ht="21.95" customHeight="1">
      <c r="B26" s="258" t="s">
        <v>43</v>
      </c>
      <c r="C26" s="140"/>
      <c r="D26" s="140">
        <v>1103</v>
      </c>
      <c r="E26" s="140"/>
      <c r="F26" s="140"/>
      <c r="G26" s="140"/>
      <c r="H26" s="140">
        <v>211</v>
      </c>
      <c r="I26" s="140"/>
      <c r="J26" s="140">
        <v>3096</v>
      </c>
      <c r="K26" s="140"/>
      <c r="L26" s="140">
        <v>1620</v>
      </c>
      <c r="M26" s="291"/>
      <c r="N26" s="140">
        <v>303</v>
      </c>
      <c r="O26" s="140">
        <v>106</v>
      </c>
      <c r="P26" s="140"/>
      <c r="Q26" s="140">
        <v>1346</v>
      </c>
      <c r="R26" s="140"/>
      <c r="S26" s="140">
        <v>168</v>
      </c>
      <c r="T26" s="140"/>
      <c r="U26" s="140">
        <v>500</v>
      </c>
      <c r="V26" s="140"/>
      <c r="W26" s="140"/>
      <c r="X26" s="142">
        <v>303</v>
      </c>
      <c r="Y26" s="217">
        <v>8150</v>
      </c>
    </row>
    <row r="27" spans="2:25" ht="21.95" customHeight="1">
      <c r="B27" s="258" t="s">
        <v>44</v>
      </c>
      <c r="C27" s="140"/>
      <c r="D27" s="140"/>
      <c r="E27" s="140"/>
      <c r="F27" s="140"/>
      <c r="G27" s="140"/>
      <c r="H27" s="140"/>
      <c r="I27" s="140"/>
      <c r="J27" s="140">
        <v>2396</v>
      </c>
      <c r="K27" s="140"/>
      <c r="L27" s="140">
        <v>3328</v>
      </c>
      <c r="M27" s="291"/>
      <c r="N27" s="140"/>
      <c r="O27" s="140">
        <v>494</v>
      </c>
      <c r="P27" s="140"/>
      <c r="Q27" s="140">
        <v>962</v>
      </c>
      <c r="R27" s="140"/>
      <c r="S27" s="140">
        <v>3696</v>
      </c>
      <c r="T27" s="140"/>
      <c r="U27" s="140"/>
      <c r="V27" s="140">
        <v>2184</v>
      </c>
      <c r="W27" s="140"/>
      <c r="X27" s="142">
        <v>2184</v>
      </c>
      <c r="Y27" s="142">
        <v>10876</v>
      </c>
    </row>
    <row r="28" spans="2:25" s="21" customFormat="1" ht="21.95" customHeight="1">
      <c r="B28" s="258" t="s">
        <v>45</v>
      </c>
      <c r="C28" s="142"/>
      <c r="D28" s="142"/>
      <c r="E28" s="142"/>
      <c r="F28" s="142"/>
      <c r="G28" s="142"/>
      <c r="H28" s="142"/>
      <c r="I28" s="142"/>
      <c r="J28" s="140">
        <v>528</v>
      </c>
      <c r="K28" s="142"/>
      <c r="L28" s="142"/>
      <c r="M28" s="291"/>
      <c r="N28" s="140"/>
      <c r="O28" s="140">
        <v>102</v>
      </c>
      <c r="P28" s="140"/>
      <c r="Q28" s="140">
        <v>421</v>
      </c>
      <c r="R28" s="140"/>
      <c r="S28" s="140"/>
      <c r="T28" s="140"/>
      <c r="U28" s="140"/>
      <c r="V28" s="140"/>
      <c r="W28" s="140"/>
      <c r="X28" s="142">
        <v>0</v>
      </c>
      <c r="Y28" s="142">
        <v>1051</v>
      </c>
    </row>
    <row r="29" spans="2:25" ht="21.95" customHeight="1">
      <c r="B29" s="258" t="s">
        <v>14</v>
      </c>
      <c r="C29" s="140"/>
      <c r="D29" s="140">
        <v>29</v>
      </c>
      <c r="E29" s="140"/>
      <c r="F29" s="140">
        <v>169</v>
      </c>
      <c r="G29" s="140"/>
      <c r="H29" s="140"/>
      <c r="I29" s="140">
        <v>109</v>
      </c>
      <c r="J29" s="140"/>
      <c r="K29" s="140"/>
      <c r="L29" s="140">
        <v>1420</v>
      </c>
      <c r="M29" s="291"/>
      <c r="N29" s="140"/>
      <c r="O29" s="140"/>
      <c r="P29" s="140"/>
      <c r="Q29" s="140">
        <v>20</v>
      </c>
      <c r="R29" s="140"/>
      <c r="S29" s="140">
        <v>53</v>
      </c>
      <c r="T29" s="140"/>
      <c r="U29" s="140"/>
      <c r="V29" s="140">
        <v>3739</v>
      </c>
      <c r="W29" s="140">
        <v>98</v>
      </c>
      <c r="X29" s="142">
        <v>3848</v>
      </c>
      <c r="Y29" s="142">
        <v>1789</v>
      </c>
    </row>
    <row r="30" spans="2:25" s="21" customFormat="1" ht="21.95" customHeight="1" thickBot="1">
      <c r="B30" s="259" t="s">
        <v>15</v>
      </c>
      <c r="C30" s="143">
        <v>3000</v>
      </c>
      <c r="D30" s="143">
        <v>1077</v>
      </c>
      <c r="E30" s="143"/>
      <c r="F30" s="143">
        <v>160</v>
      </c>
      <c r="G30" s="143"/>
      <c r="H30" s="143"/>
      <c r="I30" s="143"/>
      <c r="J30" s="143">
        <v>1735</v>
      </c>
      <c r="K30" s="143"/>
      <c r="L30" s="143">
        <v>3068</v>
      </c>
      <c r="M30" s="291"/>
      <c r="N30" s="144"/>
      <c r="O30" s="143">
        <v>1156</v>
      </c>
      <c r="P30" s="143"/>
      <c r="Q30" s="143">
        <v>39</v>
      </c>
      <c r="R30" s="143"/>
      <c r="S30" s="143">
        <v>1035</v>
      </c>
      <c r="T30" s="143"/>
      <c r="U30" s="143">
        <v>213</v>
      </c>
      <c r="V30" s="143"/>
      <c r="W30" s="143"/>
      <c r="X30" s="144">
        <v>3000</v>
      </c>
      <c r="Y30" s="144">
        <v>8483</v>
      </c>
    </row>
    <row r="31" spans="2:25" ht="21.95" customHeight="1" thickTop="1">
      <c r="B31" s="218" t="s">
        <v>20</v>
      </c>
      <c r="C31" s="216">
        <f>SUM(C7:C30)</f>
        <v>3243</v>
      </c>
      <c r="D31" s="216">
        <f t="shared" ref="D31:L31" si="0">SUM(D7:D30)</f>
        <v>7988</v>
      </c>
      <c r="E31" s="216">
        <f t="shared" si="0"/>
        <v>0</v>
      </c>
      <c r="F31" s="216">
        <f t="shared" si="0"/>
        <v>1761</v>
      </c>
      <c r="G31" s="216">
        <f t="shared" si="0"/>
        <v>35</v>
      </c>
      <c r="H31" s="216">
        <f t="shared" si="0"/>
        <v>1745</v>
      </c>
      <c r="I31" s="216">
        <f t="shared" si="0"/>
        <v>7010</v>
      </c>
      <c r="J31" s="216">
        <f t="shared" si="0"/>
        <v>27073</v>
      </c>
      <c r="K31" s="216">
        <f t="shared" si="0"/>
        <v>4260</v>
      </c>
      <c r="L31" s="216">
        <f t="shared" si="0"/>
        <v>36729</v>
      </c>
      <c r="M31" s="291"/>
      <c r="N31" s="216">
        <f t="shared" ref="N31:W31" si="1">SUM(N7:N30)</f>
        <v>2356</v>
      </c>
      <c r="O31" s="216">
        <f t="shared" si="1"/>
        <v>19212</v>
      </c>
      <c r="P31" s="216">
        <f t="shared" si="1"/>
        <v>1978</v>
      </c>
      <c r="Q31" s="216">
        <f t="shared" si="1"/>
        <v>19823</v>
      </c>
      <c r="R31" s="216">
        <f t="shared" si="1"/>
        <v>997</v>
      </c>
      <c r="S31" s="216">
        <f t="shared" si="1"/>
        <v>21628</v>
      </c>
      <c r="T31" s="216">
        <f t="shared" si="1"/>
        <v>0</v>
      </c>
      <c r="U31" s="216">
        <f t="shared" si="1"/>
        <v>5324</v>
      </c>
      <c r="V31" s="216">
        <f t="shared" si="1"/>
        <v>5923</v>
      </c>
      <c r="W31" s="216">
        <f t="shared" si="1"/>
        <v>805</v>
      </c>
      <c r="X31" s="215">
        <f t="shared" ref="X31" si="2">C31+E31+G31+I31+K31+N31+P31+R31+T31+V31</f>
        <v>25802</v>
      </c>
      <c r="Y31" s="216">
        <f t="shared" ref="Y31" si="3">D31+F31+H31+J31+L31+O31+Q31+S31+U31+W31</f>
        <v>142088</v>
      </c>
    </row>
    <row r="32" spans="2:25" ht="21.95" customHeight="1"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9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9"/>
      <c r="Y32" s="198"/>
    </row>
    <row r="33" spans="2:25" ht="21.95" customHeight="1">
      <c r="B33" s="220" t="s">
        <v>20</v>
      </c>
      <c r="C33" s="398">
        <f>C31+D31</f>
        <v>11231</v>
      </c>
      <c r="D33" s="399"/>
      <c r="E33" s="398">
        <f>E31+F31</f>
        <v>1761</v>
      </c>
      <c r="F33" s="399"/>
      <c r="G33" s="398">
        <f>G31+H31</f>
        <v>1780</v>
      </c>
      <c r="H33" s="399"/>
      <c r="I33" s="398">
        <f>I31+J31</f>
        <v>34083</v>
      </c>
      <c r="J33" s="399"/>
      <c r="K33" s="398">
        <f>K31+L31</f>
        <v>40989</v>
      </c>
      <c r="L33" s="399"/>
      <c r="M33" s="292"/>
      <c r="N33" s="393">
        <f>N31+O31</f>
        <v>21568</v>
      </c>
      <c r="O33" s="393"/>
      <c r="P33" s="393">
        <f>P31+Q31</f>
        <v>21801</v>
      </c>
      <c r="Q33" s="393"/>
      <c r="R33" s="393">
        <f>R31+S31</f>
        <v>22625</v>
      </c>
      <c r="S33" s="393"/>
      <c r="T33" s="393">
        <f>T31+U31</f>
        <v>5324</v>
      </c>
      <c r="U33" s="393"/>
      <c r="V33" s="393">
        <f>V31+W31</f>
        <v>6728</v>
      </c>
      <c r="W33" s="393"/>
      <c r="X33" s="393">
        <f>X31+Y31</f>
        <v>167890</v>
      </c>
      <c r="Y33" s="393"/>
    </row>
    <row r="34" spans="2:25" ht="21.95" customHeight="1">
      <c r="B34" s="164" t="s">
        <v>70</v>
      </c>
      <c r="C34" s="396">
        <f>C33/X33</f>
        <v>6.6894990767764603E-2</v>
      </c>
      <c r="D34" s="397"/>
      <c r="E34" s="396">
        <f>E33/X33</f>
        <v>1.0489010661742808E-2</v>
      </c>
      <c r="F34" s="397"/>
      <c r="G34" s="396">
        <f>G33/X33</f>
        <v>1.0602179998808744E-2</v>
      </c>
      <c r="H34" s="397"/>
      <c r="I34" s="396">
        <f>I33/X33</f>
        <v>0.20300792185359462</v>
      </c>
      <c r="J34" s="397"/>
      <c r="K34" s="396">
        <f>K33/X33</f>
        <v>0.24414199773661327</v>
      </c>
      <c r="L34" s="397"/>
      <c r="M34" s="293"/>
      <c r="N34" s="394">
        <f>N33/X33</f>
        <v>0.12846506641253203</v>
      </c>
      <c r="O34" s="394"/>
      <c r="P34" s="394">
        <f>P33/X33</f>
        <v>0.12985287986181429</v>
      </c>
      <c r="Q34" s="394"/>
      <c r="R34" s="394">
        <f>R33/X33</f>
        <v>0.13476085532193699</v>
      </c>
      <c r="S34" s="394"/>
      <c r="T34" s="394">
        <f>T33/X33</f>
        <v>3.1711239502054914E-2</v>
      </c>
      <c r="U34" s="394"/>
      <c r="V34" s="394">
        <f>V33/X33</f>
        <v>4.0073857883137769E-2</v>
      </c>
      <c r="W34" s="394"/>
      <c r="X34" s="392">
        <f>SUM(C34:W34)</f>
        <v>0.99999999999999989</v>
      </c>
      <c r="Y34" s="392"/>
    </row>
  </sheetData>
  <mergeCells count="37">
    <mergeCell ref="B4:E4"/>
    <mergeCell ref="I4:J4"/>
    <mergeCell ref="K4:L4"/>
    <mergeCell ref="B5:B6"/>
    <mergeCell ref="C5:D5"/>
    <mergeCell ref="E5:F5"/>
    <mergeCell ref="G5:H5"/>
    <mergeCell ref="I5:J5"/>
    <mergeCell ref="K5:L5"/>
    <mergeCell ref="V5:W5"/>
    <mergeCell ref="X5:Y5"/>
    <mergeCell ref="P5:Q5"/>
    <mergeCell ref="R5:S5"/>
    <mergeCell ref="T5:U5"/>
    <mergeCell ref="N5:O5"/>
    <mergeCell ref="C34:D34"/>
    <mergeCell ref="E34:F34"/>
    <mergeCell ref="G34:H34"/>
    <mergeCell ref="I34:J34"/>
    <mergeCell ref="K34:L34"/>
    <mergeCell ref="N34:O34"/>
    <mergeCell ref="C33:D33"/>
    <mergeCell ref="E33:F33"/>
    <mergeCell ref="G33:H33"/>
    <mergeCell ref="I33:J33"/>
    <mergeCell ref="K33:L33"/>
    <mergeCell ref="X34:Y34"/>
    <mergeCell ref="T33:U33"/>
    <mergeCell ref="V33:W33"/>
    <mergeCell ref="X33:Y33"/>
    <mergeCell ref="N33:O33"/>
    <mergeCell ref="P33:Q33"/>
    <mergeCell ref="R34:S34"/>
    <mergeCell ref="T34:U34"/>
    <mergeCell ref="P34:Q34"/>
    <mergeCell ref="R33:S33"/>
    <mergeCell ref="V34:W34"/>
  </mergeCells>
  <phoneticPr fontId="2"/>
  <pageMargins left="0.75" right="0.75" top="1" bottom="1" header="0.51200000000000001" footer="0.51200000000000001"/>
  <pageSetup paperSize="9" firstPageNumber="8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目次</vt:lpstr>
      <vt:lpstr>Ⅰ社会教育委員</vt:lpstr>
      <vt:lpstr>Ⅱ社会教育主事</vt:lpstr>
      <vt:lpstr>Ⅲ図書館状況（改）</vt:lpstr>
      <vt:lpstr>Ⅳ　講座開設状況①</vt:lpstr>
      <vt:lpstr>Ⅳ講座開設状況②</vt:lpstr>
      <vt:lpstr>Ⅳ講座開設状況③</vt:lpstr>
      <vt:lpstr>Ⅳ講座開設状況④</vt:lpstr>
      <vt:lpstr>Ⅴ予算状況</vt:lpstr>
      <vt:lpstr>団体１</vt:lpstr>
      <vt:lpstr>Sheet1</vt:lpstr>
      <vt:lpstr>Ⅱ社会教育主事!Print_Area</vt:lpstr>
      <vt:lpstr>'Ⅲ図書館状況（改）'!Print_Area</vt:lpstr>
      <vt:lpstr>'Ⅳ　講座開設状況①'!Print_Area</vt:lpstr>
      <vt:lpstr>Ⅴ予算状況!Print_Area</vt:lpstr>
      <vt:lpstr>団体１!Print_Area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2018-12-18T08:45:45Z</cp:lastPrinted>
  <dcterms:created xsi:type="dcterms:W3CDTF">2009-12-04T02:22:11Z</dcterms:created>
  <dcterms:modified xsi:type="dcterms:W3CDTF">2018-12-18T08:54:04Z</dcterms:modified>
</cp:coreProperties>
</file>