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dfs.pref.tokushima.jp\KenFileServer\105\003050\2019\G_統計情報担当\R1 統計書\H30原稿 最終\HP作成用\"/>
    </mc:Choice>
  </mc:AlternateContent>
  <bookViews>
    <workbookView xWindow="0" yWindow="0" windowWidth="20490" windowHeight="7500" activeTab="10"/>
  </bookViews>
  <sheets>
    <sheet name="10電気・ガス・水道" sheetId="17" r:id="rId1"/>
    <sheet name="102(1)" sheetId="3" r:id="rId2"/>
    <sheet name="102(2)" sheetId="6" r:id="rId3"/>
    <sheet name="102(3)" sheetId="7" r:id="rId4"/>
    <sheet name="103(1)(2)" sheetId="8" r:id="rId5"/>
    <sheet name="104" sheetId="9" r:id="rId6"/>
    <sheet name="105(1)" sheetId="10" r:id="rId7"/>
    <sheet name="105(2)" sheetId="11" r:id="rId8"/>
    <sheet name="105(3)-1" sheetId="14" r:id="rId9"/>
    <sheet name="105(3)-2" sheetId="15" r:id="rId10"/>
    <sheet name="105(4)" sheetId="16" r:id="rId11"/>
  </sheets>
  <definedNames>
    <definedName name="_xlnm.Print_Area" localSheetId="1">'102(1)'!$B$2:$G$25</definedName>
    <definedName name="_xlnm.Print_Area" localSheetId="2">'102(2)'!$B$3:$K$52</definedName>
    <definedName name="_xlnm.Print_Area" localSheetId="3">'102(3)'!$B$2:$M$57</definedName>
    <definedName name="_xlnm.Print_Area" localSheetId="4">'103(1)(2)'!$B$2:$I$44</definedName>
    <definedName name="_xlnm.Print_Area" localSheetId="5">'104'!$B$3:$I$15</definedName>
    <definedName name="_xlnm.Print_Area" localSheetId="6">'105(1)'!$B$2:$W$35</definedName>
    <definedName name="_xlnm.Print_Area" localSheetId="7">'105(2)'!$B$2:$Y$30</definedName>
    <definedName name="_xlnm.Print_Area" localSheetId="8">'105(3)-1'!$B$2:$R$36</definedName>
    <definedName name="_xlnm.Print_Area" localSheetId="9">'105(3)-2'!$B$2:$I$35</definedName>
    <definedName name="_xlnm.Print_Area" localSheetId="10">'105(4)'!$B$1:$G$68</definedName>
    <definedName name="_xlnm.Print_Area" localSheetId="0">'10電気・ガス・水道'!$B$1:$N$59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17" l="1"/>
  <c r="F11" i="16" l="1"/>
  <c r="E11" i="16"/>
  <c r="F10" i="16"/>
  <c r="E10" i="16"/>
  <c r="Y10" i="11" l="1"/>
  <c r="X10" i="11"/>
  <c r="W10" i="11"/>
  <c r="V10" i="11"/>
  <c r="T10" i="11"/>
  <c r="S10" i="11"/>
  <c r="R10" i="11"/>
  <c r="Q10" i="11"/>
  <c r="P10" i="11"/>
  <c r="O10" i="11"/>
  <c r="N10" i="11"/>
  <c r="M10" i="11"/>
  <c r="L10" i="11"/>
  <c r="K10" i="11"/>
  <c r="J10" i="11"/>
  <c r="I10" i="11"/>
  <c r="G10" i="11"/>
  <c r="F10" i="11"/>
  <c r="E10" i="11"/>
  <c r="D10" i="11"/>
  <c r="C10" i="11"/>
  <c r="Y9" i="11"/>
  <c r="X9" i="11"/>
  <c r="W9" i="11"/>
  <c r="V9" i="11"/>
  <c r="Y8" i="11"/>
  <c r="X8" i="11"/>
  <c r="W8" i="11"/>
  <c r="V8" i="11"/>
  <c r="F34" i="10" l="1"/>
  <c r="T34" i="10" s="1"/>
  <c r="E34" i="10"/>
  <c r="D34" i="10"/>
  <c r="F33" i="10"/>
  <c r="T33" i="10" s="1"/>
  <c r="E33" i="10"/>
  <c r="D33" i="10"/>
  <c r="F32" i="10"/>
  <c r="T32" i="10" s="1"/>
  <c r="E32" i="10"/>
  <c r="D32" i="10"/>
  <c r="F31" i="10"/>
  <c r="T31" i="10" s="1"/>
  <c r="E31" i="10"/>
  <c r="D31" i="10"/>
  <c r="F30" i="10"/>
  <c r="T30" i="10" s="1"/>
  <c r="E30" i="10"/>
  <c r="D30" i="10"/>
  <c r="F29" i="10"/>
  <c r="T29" i="10" s="1"/>
  <c r="E29" i="10"/>
  <c r="D29" i="10"/>
  <c r="F28" i="10"/>
  <c r="T28" i="10" s="1"/>
  <c r="E28" i="10"/>
  <c r="D28" i="10"/>
  <c r="F27" i="10"/>
  <c r="T27" i="10" s="1"/>
  <c r="E27" i="10"/>
  <c r="D27" i="10"/>
  <c r="F26" i="10"/>
  <c r="T26" i="10" s="1"/>
  <c r="E26" i="10"/>
  <c r="D26" i="10"/>
  <c r="F25" i="10"/>
  <c r="T25" i="10" s="1"/>
  <c r="E25" i="10"/>
  <c r="D25" i="10"/>
  <c r="F24" i="10"/>
  <c r="T24" i="10" s="1"/>
  <c r="E24" i="10"/>
  <c r="D24" i="10"/>
  <c r="F23" i="10"/>
  <c r="T23" i="10" s="1"/>
  <c r="E23" i="10"/>
  <c r="D23" i="10"/>
  <c r="F22" i="10"/>
  <c r="T22" i="10" s="1"/>
  <c r="E22" i="10"/>
  <c r="D22" i="10"/>
  <c r="F21" i="10"/>
  <c r="T21" i="10" s="1"/>
  <c r="E21" i="10"/>
  <c r="D21" i="10"/>
  <c r="F20" i="10"/>
  <c r="T20" i="10" s="1"/>
  <c r="E20" i="10"/>
  <c r="D20" i="10"/>
  <c r="F19" i="10"/>
  <c r="T19" i="10" s="1"/>
  <c r="E19" i="10"/>
  <c r="D19" i="10"/>
  <c r="F18" i="10"/>
  <c r="T18" i="10" s="1"/>
  <c r="E18" i="10"/>
  <c r="D18" i="10"/>
  <c r="F17" i="10"/>
  <c r="T17" i="10" s="1"/>
  <c r="E17" i="10"/>
  <c r="D17" i="10"/>
  <c r="F16" i="10"/>
  <c r="T16" i="10" s="1"/>
  <c r="E16" i="10"/>
  <c r="D16" i="10"/>
  <c r="F15" i="10"/>
  <c r="T15" i="10" s="1"/>
  <c r="E15" i="10"/>
  <c r="D15" i="10"/>
  <c r="F14" i="10"/>
  <c r="T14" i="10" s="1"/>
  <c r="E14" i="10"/>
  <c r="D14" i="10"/>
  <c r="F13" i="10"/>
  <c r="T13" i="10" s="1"/>
  <c r="E13" i="10"/>
  <c r="D13" i="10"/>
  <c r="F12" i="10"/>
  <c r="T12" i="10" s="1"/>
  <c r="E12" i="10"/>
  <c r="D12" i="10"/>
  <c r="F11" i="10"/>
  <c r="F9" i="10" s="1"/>
  <c r="E11" i="10"/>
  <c r="E9" i="10" s="1"/>
  <c r="D11" i="10"/>
  <c r="D9" i="10" s="1"/>
  <c r="W9" i="10"/>
  <c r="V9" i="10"/>
  <c r="U9" i="10"/>
  <c r="S9" i="10"/>
  <c r="R9" i="10"/>
  <c r="Q9" i="10"/>
  <c r="P9" i="10"/>
  <c r="O9" i="10"/>
  <c r="N9" i="10"/>
  <c r="M9" i="10"/>
  <c r="L9" i="10"/>
  <c r="K9" i="10"/>
  <c r="J9" i="10"/>
  <c r="I9" i="10"/>
  <c r="H9" i="10"/>
  <c r="G9" i="10"/>
  <c r="C9" i="10"/>
  <c r="T9" i="10" l="1"/>
  <c r="T11" i="10"/>
</calcChain>
</file>

<file path=xl/sharedStrings.xml><?xml version="1.0" encoding="utf-8"?>
<sst xmlns="http://schemas.openxmlformats.org/spreadsheetml/2006/main" count="971" uniqueCount="488">
  <si>
    <t>102　電　　　　力</t>
    <rPh sb="4" eb="5">
      <t>デン</t>
    </rPh>
    <rPh sb="9" eb="10">
      <t>チカラ</t>
    </rPh>
    <phoneticPr fontId="8"/>
  </si>
  <si>
    <t>年 度・月</t>
  </si>
  <si>
    <t>総     数</t>
  </si>
  <si>
    <t>火    力</t>
  </si>
  <si>
    <t>計</t>
    <rPh sb="0" eb="1">
      <t>ケイ</t>
    </rPh>
    <phoneticPr fontId="12"/>
  </si>
  <si>
    <t>四 国 電 力</t>
  </si>
  <si>
    <t xml:space="preserve">         5</t>
    <phoneticPr fontId="8"/>
  </si>
  <si>
    <t xml:space="preserve">         9</t>
    <phoneticPr fontId="8"/>
  </si>
  <si>
    <t xml:space="preserve">        10</t>
    <phoneticPr fontId="8"/>
  </si>
  <si>
    <t xml:space="preserve">        11</t>
    <phoneticPr fontId="8"/>
  </si>
  <si>
    <t xml:space="preserve">         3</t>
    <phoneticPr fontId="8"/>
  </si>
  <si>
    <t>資料　四国電力(株)徳島支店，県企業局</t>
    <rPh sb="7" eb="10">
      <t>カブ</t>
    </rPh>
    <phoneticPr fontId="8"/>
  </si>
  <si>
    <t>（単位：kWh）</t>
    <phoneticPr fontId="12"/>
  </si>
  <si>
    <t>水　　　　　　力</t>
    <phoneticPr fontId="12"/>
  </si>
  <si>
    <t>県     営</t>
    <phoneticPr fontId="12"/>
  </si>
  <si>
    <t>　平成30年 4月</t>
    <rPh sb="1" eb="3">
      <t>ヘイセイ</t>
    </rPh>
    <rPh sb="5" eb="6">
      <t>ネン</t>
    </rPh>
    <rPh sb="8" eb="9">
      <t>ツキ</t>
    </rPh>
    <phoneticPr fontId="8"/>
  </si>
  <si>
    <t xml:space="preserve">         6</t>
    <phoneticPr fontId="8"/>
  </si>
  <si>
    <t xml:space="preserve">         7</t>
    <phoneticPr fontId="8"/>
  </si>
  <si>
    <t xml:space="preserve">         8</t>
    <phoneticPr fontId="8"/>
  </si>
  <si>
    <t xml:space="preserve">        12</t>
    <phoneticPr fontId="8"/>
  </si>
  <si>
    <t>　平成31年 1月</t>
    <rPh sb="1" eb="3">
      <t>ヘイセイ</t>
    </rPh>
    <rPh sb="5" eb="6">
      <t>ネン</t>
    </rPh>
    <rPh sb="8" eb="9">
      <t>ツキ</t>
    </rPh>
    <phoneticPr fontId="8"/>
  </si>
  <si>
    <t xml:space="preserve">         2</t>
    <phoneticPr fontId="8"/>
  </si>
  <si>
    <r>
      <t>(1)発電実績</t>
    </r>
    <r>
      <rPr>
        <sz val="12"/>
        <rFont val="ＭＳ 明朝"/>
        <family val="1"/>
        <charset val="128"/>
      </rPr>
      <t>（平成30年度）</t>
    </r>
    <rPh sb="12" eb="14">
      <t>ネンド</t>
    </rPh>
    <phoneticPr fontId="12"/>
  </si>
  <si>
    <t>平成26年度</t>
    <rPh sb="0" eb="2">
      <t>ヘイセイ</t>
    </rPh>
    <rPh sb="4" eb="6">
      <t>ネンド</t>
    </rPh>
    <phoneticPr fontId="8"/>
  </si>
  <si>
    <t>102　電　力</t>
    <rPh sb="4" eb="5">
      <t>デン</t>
    </rPh>
    <rPh sb="6" eb="7">
      <t>チカラ</t>
    </rPh>
    <phoneticPr fontId="8"/>
  </si>
  <si>
    <t>…</t>
  </si>
  <si>
    <t>（単位：契約ｷﾛﾜｯﾄ数・kW，使用電力量・千kWh）</t>
    <rPh sb="4" eb="6">
      <t>ケイヤク</t>
    </rPh>
    <rPh sb="11" eb="12">
      <t>スウ</t>
    </rPh>
    <rPh sb="16" eb="18">
      <t>シヨウ</t>
    </rPh>
    <rPh sb="18" eb="21">
      <t>デンリョクリョウ</t>
    </rPh>
    <rPh sb="22" eb="23">
      <t>セン</t>
    </rPh>
    <phoneticPr fontId="8"/>
  </si>
  <si>
    <t>区　　　　　分</t>
    <phoneticPr fontId="8"/>
  </si>
  <si>
    <t>平成26年度</t>
    <phoneticPr fontId="8"/>
  </si>
  <si>
    <t>総数</t>
    <phoneticPr fontId="12"/>
  </si>
  <si>
    <t>契約口数</t>
  </si>
  <si>
    <t>使用電力量</t>
  </si>
  <si>
    <t>電灯需要計</t>
    <rPh sb="0" eb="2">
      <t>デントウ</t>
    </rPh>
    <rPh sb="2" eb="4">
      <t>ジュヨウ</t>
    </rPh>
    <rPh sb="4" eb="5">
      <t>ケイ</t>
    </rPh>
    <phoneticPr fontId="12"/>
  </si>
  <si>
    <t>従量</t>
    <phoneticPr fontId="12"/>
  </si>
  <si>
    <t>内</t>
  </si>
  <si>
    <t>訳</t>
  </si>
  <si>
    <t>その他</t>
    <phoneticPr fontId="12"/>
  </si>
  <si>
    <t>電力需要計</t>
    <phoneticPr fontId="12"/>
  </si>
  <si>
    <t>契約ｷﾛﾜｯﾄ数</t>
  </si>
  <si>
    <t>業務用電力</t>
  </si>
  <si>
    <t>小 口 電 力</t>
  </si>
  <si>
    <t>大 口 電 力</t>
  </si>
  <si>
    <t>臨 時 電 力</t>
  </si>
  <si>
    <t>農事用電力</t>
  </si>
  <si>
    <t>その他の電力</t>
  </si>
  <si>
    <t>注１  契約口数・契約キロワット数は，各年度末現在である。</t>
    <phoneticPr fontId="8"/>
  </si>
  <si>
    <t>資料　四国電力(株)徳島支店</t>
  </si>
  <si>
    <r>
      <t>102　電　　　　力</t>
    </r>
    <r>
      <rPr>
        <b/>
        <sz val="12"/>
        <rFont val="ＭＳ 明朝"/>
        <family val="1"/>
        <charset val="128"/>
      </rPr>
      <t>（続き）</t>
    </r>
    <rPh sb="11" eb="12">
      <t>ツヅ</t>
    </rPh>
    <phoneticPr fontId="8"/>
  </si>
  <si>
    <t>認可出力</t>
    <phoneticPr fontId="12"/>
  </si>
  <si>
    <t>平成30年度</t>
    <phoneticPr fontId="12"/>
  </si>
  <si>
    <t>発  電  機</t>
  </si>
  <si>
    <t>使 用 水 量</t>
  </si>
  <si>
    <t>発 電 所</t>
  </si>
  <si>
    <t>水 系 ・ 河 川</t>
  </si>
  <si>
    <t>最  大</t>
  </si>
  <si>
    <t>常 時</t>
  </si>
  <si>
    <t>発電電力量</t>
  </si>
  <si>
    <t>容  量</t>
  </si>
  <si>
    <t>電圧</t>
  </si>
  <si>
    <t>常  時</t>
  </si>
  <si>
    <t>(kW)</t>
    <phoneticPr fontId="8"/>
  </si>
  <si>
    <t>(kWh)</t>
    <phoneticPr fontId="8"/>
  </si>
  <si>
    <t>(kVA)</t>
    <phoneticPr fontId="8"/>
  </si>
  <si>
    <t>(ｋV)</t>
    <phoneticPr fontId="8"/>
  </si>
  <si>
    <r>
      <t>(m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/s)</t>
    </r>
    <phoneticPr fontId="12"/>
  </si>
  <si>
    <t>水力発電所</t>
  </si>
  <si>
    <t>(徳島県)</t>
  </si>
  <si>
    <t>坂州</t>
  </si>
  <si>
    <t>那賀川水系</t>
    <phoneticPr fontId="8"/>
  </si>
  <si>
    <t>坂州木頭川</t>
    <rPh sb="0" eb="1">
      <t>サカ</t>
    </rPh>
    <rPh sb="1" eb="2">
      <t>シュウ</t>
    </rPh>
    <rPh sb="2" eb="4">
      <t>キトウ</t>
    </rPh>
    <rPh sb="4" eb="5">
      <t>ガワ</t>
    </rPh>
    <phoneticPr fontId="12"/>
  </si>
  <si>
    <t>×</t>
  </si>
  <si>
    <t>日野谷</t>
  </si>
  <si>
    <t>〃</t>
    <phoneticPr fontId="8"/>
  </si>
  <si>
    <t>那賀川及び</t>
    <rPh sb="0" eb="3">
      <t>ナカガワ</t>
    </rPh>
    <rPh sb="3" eb="4">
      <t>オヨ</t>
    </rPh>
    <phoneticPr fontId="12"/>
  </si>
  <si>
    <t>古屋谷川</t>
    <rPh sb="0" eb="2">
      <t>フルヤ</t>
    </rPh>
    <rPh sb="2" eb="4">
      <t>タニカワ</t>
    </rPh>
    <phoneticPr fontId="8"/>
  </si>
  <si>
    <t>川口</t>
  </si>
  <si>
    <t>赤松川</t>
    <rPh sb="0" eb="2">
      <t>アカマツ</t>
    </rPh>
    <rPh sb="2" eb="3">
      <t>ガワ</t>
    </rPh>
    <phoneticPr fontId="12"/>
  </si>
  <si>
    <t>勝浦</t>
  </si>
  <si>
    <t>勝浦川水系</t>
    <phoneticPr fontId="8"/>
  </si>
  <si>
    <t>勝浦川及び</t>
    <rPh sb="0" eb="2">
      <t>カツウラ</t>
    </rPh>
    <rPh sb="2" eb="3">
      <t>ガワ</t>
    </rPh>
    <rPh sb="3" eb="4">
      <t>オヨ</t>
    </rPh>
    <phoneticPr fontId="12"/>
  </si>
  <si>
    <t>立　川</t>
    <rPh sb="0" eb="1">
      <t>タテ</t>
    </rPh>
    <rPh sb="2" eb="3">
      <t>カワ</t>
    </rPh>
    <phoneticPr fontId="12"/>
  </si>
  <si>
    <t>(四国電力)</t>
  </si>
  <si>
    <t>伊予川</t>
  </si>
  <si>
    <t>銅山川</t>
    <rPh sb="0" eb="1">
      <t>ドウ</t>
    </rPh>
    <rPh sb="1" eb="2">
      <t>ヤマ</t>
    </rPh>
    <rPh sb="2" eb="3">
      <t>ガワ</t>
    </rPh>
    <phoneticPr fontId="12"/>
  </si>
  <si>
    <t>-</t>
    <phoneticPr fontId="12"/>
  </si>
  <si>
    <t>×</t>
    <phoneticPr fontId="8"/>
  </si>
  <si>
    <t>名頃</t>
  </si>
  <si>
    <t>祖谷川</t>
    <rPh sb="0" eb="1">
      <t>ソ</t>
    </rPh>
    <rPh sb="1" eb="2">
      <t>タニ</t>
    </rPh>
    <rPh sb="2" eb="3">
      <t>ガワ</t>
    </rPh>
    <phoneticPr fontId="12"/>
  </si>
  <si>
    <t>-</t>
    <phoneticPr fontId="12"/>
  </si>
  <si>
    <t>×</t>
    <phoneticPr fontId="8"/>
  </si>
  <si>
    <t>祖谷</t>
  </si>
  <si>
    <t>×</t>
    <phoneticPr fontId="8"/>
  </si>
  <si>
    <t>高野</t>
  </si>
  <si>
    <t>〃</t>
    <phoneticPr fontId="8"/>
  </si>
  <si>
    <t>一宇</t>
  </si>
  <si>
    <t>出合</t>
  </si>
  <si>
    <t>三縄</t>
  </si>
  <si>
    <t>松尾川第一</t>
  </si>
  <si>
    <t>松尾川</t>
    <rPh sb="0" eb="1">
      <t>マツ</t>
    </rPh>
    <rPh sb="1" eb="2">
      <t>オ</t>
    </rPh>
    <rPh sb="2" eb="3">
      <t>ガワ</t>
    </rPh>
    <phoneticPr fontId="12"/>
  </si>
  <si>
    <t>松尾川第二</t>
  </si>
  <si>
    <t>井内谷川</t>
    <rPh sb="0" eb="2">
      <t>イウチ</t>
    </rPh>
    <rPh sb="2" eb="4">
      <t>タニガワ</t>
    </rPh>
    <phoneticPr fontId="12"/>
  </si>
  <si>
    <t>切越</t>
  </si>
  <si>
    <t>明谷川</t>
    <rPh sb="0" eb="1">
      <t>ア</t>
    </rPh>
    <rPh sb="1" eb="2">
      <t>タニ</t>
    </rPh>
    <rPh sb="2" eb="3">
      <t>カワ</t>
    </rPh>
    <phoneticPr fontId="12"/>
  </si>
  <si>
    <t>広野</t>
  </si>
  <si>
    <t>那賀川</t>
    <phoneticPr fontId="8"/>
  </si>
  <si>
    <t>大美谷川</t>
    <rPh sb="0" eb="1">
      <t>オオ</t>
    </rPh>
    <rPh sb="1" eb="2">
      <t>ミ</t>
    </rPh>
    <rPh sb="2" eb="4">
      <t>タニガワ</t>
    </rPh>
    <phoneticPr fontId="12"/>
  </si>
  <si>
    <t>-</t>
    <phoneticPr fontId="12"/>
  </si>
  <si>
    <t>蔭平</t>
    <phoneticPr fontId="8"/>
  </si>
  <si>
    <t>那賀川</t>
    <rPh sb="0" eb="1">
      <t>トモ</t>
    </rPh>
    <rPh sb="1" eb="2">
      <t>ガ</t>
    </rPh>
    <rPh sb="2" eb="3">
      <t>カワ</t>
    </rPh>
    <phoneticPr fontId="12"/>
  </si>
  <si>
    <t>池田</t>
  </si>
  <si>
    <t>吉野川</t>
    <phoneticPr fontId="8"/>
  </si>
  <si>
    <t>吉野川</t>
    <rPh sb="0" eb="1">
      <t>キチ</t>
    </rPh>
    <rPh sb="1" eb="2">
      <t>ノ</t>
    </rPh>
    <rPh sb="2" eb="3">
      <t>カワ</t>
    </rPh>
    <phoneticPr fontId="12"/>
  </si>
  <si>
    <t>吉良</t>
  </si>
  <si>
    <t>貞光川</t>
    <rPh sb="0" eb="1">
      <t>サダ</t>
    </rPh>
    <rPh sb="1" eb="2">
      <t>ヒカリ</t>
    </rPh>
    <rPh sb="2" eb="3">
      <t>ガワ</t>
    </rPh>
    <phoneticPr fontId="12"/>
  </si>
  <si>
    <t>火力発電所</t>
  </si>
  <si>
    <t>阿南発電所</t>
  </si>
  <si>
    <t>橘湾発電所</t>
  </si>
  <si>
    <t>資料　県企業局, 四国電力(株)徳島支店</t>
    <rPh sb="13" eb="16">
      <t>カブ</t>
    </rPh>
    <phoneticPr fontId="12"/>
  </si>
  <si>
    <t>103　都市ガス</t>
    <phoneticPr fontId="8"/>
  </si>
  <si>
    <r>
      <t>(1)ガス設備及び配ガス状況</t>
    </r>
    <r>
      <rPr>
        <sz val="12"/>
        <rFont val="ＭＳ 明朝"/>
        <family val="1"/>
        <charset val="128"/>
      </rPr>
      <t>（平成26～30年）</t>
    </r>
    <rPh sb="22" eb="23">
      <t>ネン</t>
    </rPh>
    <phoneticPr fontId="12"/>
  </si>
  <si>
    <t>年  次</t>
    <rPh sb="0" eb="1">
      <t>トシ</t>
    </rPh>
    <rPh sb="3" eb="4">
      <t>ツギ</t>
    </rPh>
    <phoneticPr fontId="8"/>
  </si>
  <si>
    <t>発    生    （窯）</t>
  </si>
  <si>
    <t>ガ  ス  溜</t>
  </si>
  <si>
    <t>配  ガ  ス</t>
  </si>
  <si>
    <t>炉　数</t>
    <phoneticPr fontId="8"/>
  </si>
  <si>
    <t>１日当たり原料</t>
  </si>
  <si>
    <t>１日当たり</t>
  </si>
  <si>
    <t>基　数</t>
    <phoneticPr fontId="8"/>
  </si>
  <si>
    <t>容　量</t>
    <phoneticPr fontId="12"/>
  </si>
  <si>
    <t>都市ガス　　　メーター　　取付数</t>
    <rPh sb="0" eb="2">
      <t>トシ</t>
    </rPh>
    <rPh sb="13" eb="14">
      <t>ト</t>
    </rPh>
    <rPh sb="14" eb="15">
      <t>ツ</t>
    </rPh>
    <rPh sb="15" eb="16">
      <t>スウ</t>
    </rPh>
    <phoneticPr fontId="8"/>
  </si>
  <si>
    <t>処理能力</t>
    <phoneticPr fontId="8"/>
  </si>
  <si>
    <t>製造能力</t>
    <phoneticPr fontId="8"/>
  </si>
  <si>
    <t>供給区域</t>
    <rPh sb="0" eb="2">
      <t>キョウキュウ</t>
    </rPh>
    <phoneticPr fontId="8"/>
  </si>
  <si>
    <t>(基)</t>
  </si>
  <si>
    <t>　　　(kl)</t>
    <phoneticPr fontId="12"/>
  </si>
  <si>
    <r>
      <t>　　(ｍ</t>
    </r>
    <r>
      <rPr>
        <vertAlign val="superscript"/>
        <sz val="8"/>
        <rFont val="ＭＳ 明朝"/>
        <family val="1"/>
        <charset val="128"/>
      </rPr>
      <t>３</t>
    </r>
    <r>
      <rPr>
        <sz val="10"/>
        <rFont val="ＭＳ 明朝"/>
        <family val="1"/>
        <charset val="128"/>
      </rPr>
      <t>)</t>
    </r>
    <phoneticPr fontId="12"/>
  </si>
  <si>
    <t>（個）</t>
    <rPh sb="1" eb="2">
      <t>コ</t>
    </rPh>
    <phoneticPr fontId="8"/>
  </si>
  <si>
    <t>平成26年</t>
    <rPh sb="0" eb="1">
      <t>ヘイセイ</t>
    </rPh>
    <phoneticPr fontId="20"/>
  </si>
  <si>
    <t>徳島市</t>
    <rPh sb="0" eb="3">
      <t>トクシマシ</t>
    </rPh>
    <phoneticPr fontId="21"/>
  </si>
  <si>
    <t>徳島市</t>
    <rPh sb="0" eb="2">
      <t>トクシマ</t>
    </rPh>
    <rPh sb="2" eb="3">
      <t>シ</t>
    </rPh>
    <phoneticPr fontId="8"/>
  </si>
  <si>
    <t>注　　製造能力は46ＭＪ／㎥換算。</t>
    <rPh sb="0" eb="1">
      <t>チュウ</t>
    </rPh>
    <rPh sb="3" eb="5">
      <t>セイゾウ</t>
    </rPh>
    <rPh sb="5" eb="7">
      <t>ノウリョク</t>
    </rPh>
    <rPh sb="14" eb="16">
      <t>カンザン</t>
    </rPh>
    <phoneticPr fontId="8"/>
  </si>
  <si>
    <t>資料　四国ガス(株)</t>
    <rPh sb="7" eb="10">
      <t>カブ</t>
    </rPh>
    <phoneticPr fontId="8"/>
  </si>
  <si>
    <r>
      <t>(2)ガス用途別販売量</t>
    </r>
    <r>
      <rPr>
        <sz val="12"/>
        <rFont val="ＭＳ 明朝"/>
        <family val="1"/>
        <charset val="128"/>
      </rPr>
      <t>（平成26～30年）</t>
    </r>
    <rPh sb="8" eb="11">
      <t>ハンバイリョウ</t>
    </rPh>
    <rPh sb="19" eb="20">
      <t>ネン</t>
    </rPh>
    <phoneticPr fontId="12"/>
  </si>
  <si>
    <t>（単位：1,000MJ/㎥）</t>
    <rPh sb="1" eb="3">
      <t>タンイ</t>
    </rPh>
    <phoneticPr fontId="8"/>
  </si>
  <si>
    <t>年   次</t>
    <phoneticPr fontId="12"/>
  </si>
  <si>
    <t>販　売　量</t>
    <rPh sb="0" eb="1">
      <t>ハン</t>
    </rPh>
    <rPh sb="2" eb="3">
      <t>バイ</t>
    </rPh>
    <rPh sb="4" eb="5">
      <t>リョウ</t>
    </rPh>
    <phoneticPr fontId="8"/>
  </si>
  <si>
    <t>用　途　別　販　売　量</t>
    <rPh sb="6" eb="7">
      <t>ハン</t>
    </rPh>
    <rPh sb="8" eb="9">
      <t>バイ</t>
    </rPh>
    <rPh sb="10" eb="11">
      <t>リョウ</t>
    </rPh>
    <phoneticPr fontId="8"/>
  </si>
  <si>
    <t>家　庭　用</t>
    <rPh sb="0" eb="1">
      <t>イエ</t>
    </rPh>
    <rPh sb="2" eb="3">
      <t>ニワ</t>
    </rPh>
    <rPh sb="4" eb="5">
      <t>ヨウ</t>
    </rPh>
    <phoneticPr fontId="8"/>
  </si>
  <si>
    <t>商  業  用</t>
  </si>
  <si>
    <t>工  業  用</t>
  </si>
  <si>
    <t>その他（公用・医療用）</t>
    <rPh sb="2" eb="3">
      <t>タ</t>
    </rPh>
    <rPh sb="4" eb="6">
      <t>コウヨウ</t>
    </rPh>
    <rPh sb="7" eb="10">
      <t>イリョウヨウ</t>
    </rPh>
    <phoneticPr fontId="8"/>
  </si>
  <si>
    <t>資料　四国ガス(株)</t>
    <phoneticPr fontId="8"/>
  </si>
  <si>
    <r>
      <t>104　液化石油ガス（プロパンガス）販売状況</t>
    </r>
    <r>
      <rPr>
        <b/>
        <sz val="12"/>
        <rFont val="ＭＳ 明朝"/>
        <family val="1"/>
        <charset val="128"/>
      </rPr>
      <t>（平成27～30年）</t>
    </r>
    <rPh sb="23" eb="25">
      <t>ヘイセイ</t>
    </rPh>
    <rPh sb="30" eb="31">
      <t>ネン</t>
    </rPh>
    <phoneticPr fontId="8"/>
  </si>
  <si>
    <t>（単位：ｔ）</t>
    <phoneticPr fontId="3"/>
  </si>
  <si>
    <t>区      分</t>
  </si>
  <si>
    <t>平成27年</t>
    <rPh sb="0" eb="2">
      <t>ヘイセイ</t>
    </rPh>
    <rPh sb="4" eb="5">
      <t>ネン</t>
    </rPh>
    <phoneticPr fontId="8"/>
  </si>
  <si>
    <t>総販売量</t>
  </si>
  <si>
    <t>一般消費者用</t>
  </si>
  <si>
    <t>その他</t>
    <phoneticPr fontId="8"/>
  </si>
  <si>
    <t>普及世帯数</t>
  </si>
  <si>
    <t>普 及 率（％）</t>
    <phoneticPr fontId="12"/>
  </si>
  <si>
    <t>資料　県消防保安課</t>
    <rPh sb="6" eb="8">
      <t>ホアン</t>
    </rPh>
    <phoneticPr fontId="8"/>
  </si>
  <si>
    <t>その他</t>
  </si>
  <si>
    <t>105　水　　　　　道　　　</t>
    <rPh sb="4" eb="5">
      <t>ミズ</t>
    </rPh>
    <rPh sb="10" eb="11">
      <t>ミチ</t>
    </rPh>
    <phoneticPr fontId="8"/>
  </si>
  <si>
    <r>
      <t>(1)市町村別水道普及状況</t>
    </r>
    <r>
      <rPr>
        <sz val="12"/>
        <rFont val="ＭＳ 明朝"/>
        <family val="1"/>
        <charset val="128"/>
      </rPr>
      <t>（平成29年度末現在）</t>
    </r>
    <rPh sb="9" eb="10">
      <t>ススム</t>
    </rPh>
    <rPh sb="10" eb="11">
      <t>オヨブ</t>
    </rPh>
    <rPh sb="11" eb="12">
      <t>ジョウ</t>
    </rPh>
    <rPh sb="12" eb="13">
      <t>キョウ</t>
    </rPh>
    <rPh sb="14" eb="16">
      <t>ヘイセイ</t>
    </rPh>
    <rPh sb="18" eb="20">
      <t>ネンド</t>
    </rPh>
    <rPh sb="20" eb="21">
      <t>マツ</t>
    </rPh>
    <rPh sb="21" eb="23">
      <t>ゲンザイ</t>
    </rPh>
    <phoneticPr fontId="8"/>
  </si>
  <si>
    <t>（単位：所，人，％）</t>
    <rPh sb="1" eb="3">
      <t>タンイ</t>
    </rPh>
    <rPh sb="4" eb="5">
      <t>トコロ</t>
    </rPh>
    <rPh sb="6" eb="7">
      <t>ヒト</t>
    </rPh>
    <phoneticPr fontId="8"/>
  </si>
  <si>
    <t>市 町 村</t>
  </si>
  <si>
    <t>行政区域内総　人　口</t>
    <rPh sb="5" eb="6">
      <t>フサ</t>
    </rPh>
    <rPh sb="7" eb="8">
      <t>ジン</t>
    </rPh>
    <rPh sb="9" eb="10">
      <t>クチ</t>
    </rPh>
    <phoneticPr fontId="8"/>
  </si>
  <si>
    <t>合　　　　　計</t>
    <phoneticPr fontId="8"/>
  </si>
  <si>
    <t>上　　水　　道</t>
    <phoneticPr fontId="8"/>
  </si>
  <si>
    <t>簡   易   水</t>
    <phoneticPr fontId="8"/>
  </si>
  <si>
    <t xml:space="preserve">  道</t>
    <phoneticPr fontId="8"/>
  </si>
  <si>
    <t>専      用      水      道</t>
    <phoneticPr fontId="8"/>
  </si>
  <si>
    <t>普及率</t>
  </si>
  <si>
    <t>飲 料 水 供 給 施 設</t>
  </si>
  <si>
    <t>箇所数</t>
  </si>
  <si>
    <t>計画給水
人　　口</t>
    <rPh sb="5" eb="6">
      <t>ジン</t>
    </rPh>
    <rPh sb="8" eb="9">
      <t>クチ</t>
    </rPh>
    <phoneticPr fontId="8"/>
  </si>
  <si>
    <t>現在給水
人　　口</t>
    <rPh sb="0" eb="2">
      <t>ゲンザイ</t>
    </rPh>
    <rPh sb="5" eb="6">
      <t>ジン</t>
    </rPh>
    <rPh sb="8" eb="9">
      <t>クチ</t>
    </rPh>
    <phoneticPr fontId="8"/>
  </si>
  <si>
    <t>自己水源のみによるもの</t>
  </si>
  <si>
    <t>左 記 以 外 の も の</t>
  </si>
  <si>
    <t>確 認 時      給水人口</t>
    <phoneticPr fontId="12"/>
  </si>
  <si>
    <t>現在給水     人  　口</t>
    <phoneticPr fontId="12"/>
  </si>
  <si>
    <t>確 認 時         給水人口</t>
    <phoneticPr fontId="12"/>
  </si>
  <si>
    <t>平成27年度</t>
    <phoneticPr fontId="12"/>
  </si>
  <si>
    <t>徳島市</t>
    <rPh sb="0" eb="3">
      <t>トクシマシ</t>
    </rPh>
    <phoneticPr fontId="8"/>
  </si>
  <si>
    <t>-</t>
    <phoneticPr fontId="8"/>
  </si>
  <si>
    <t>-</t>
    <phoneticPr fontId="8"/>
  </si>
  <si>
    <t>鳴門市</t>
    <rPh sb="0" eb="3">
      <t>ナルトシ</t>
    </rPh>
    <phoneticPr fontId="8"/>
  </si>
  <si>
    <t>-</t>
    <phoneticPr fontId="8"/>
  </si>
  <si>
    <t>小松島市</t>
    <rPh sb="0" eb="4">
      <t>コマツシマシ</t>
    </rPh>
    <phoneticPr fontId="8"/>
  </si>
  <si>
    <t>阿南市</t>
    <rPh sb="0" eb="3">
      <t>アナンシ</t>
    </rPh>
    <phoneticPr fontId="8"/>
  </si>
  <si>
    <t>吉野川市</t>
    <rPh sb="0" eb="4">
      <t>ヨシノガワシ</t>
    </rPh>
    <phoneticPr fontId="8"/>
  </si>
  <si>
    <t>阿波市</t>
    <rPh sb="0" eb="3">
      <t>アワシ</t>
    </rPh>
    <phoneticPr fontId="8"/>
  </si>
  <si>
    <t>-</t>
    <phoneticPr fontId="8"/>
  </si>
  <si>
    <t>美馬市</t>
    <rPh sb="0" eb="2">
      <t>ミマ</t>
    </rPh>
    <rPh sb="2" eb="3">
      <t>シ</t>
    </rPh>
    <phoneticPr fontId="8"/>
  </si>
  <si>
    <t>三好市</t>
    <rPh sb="0" eb="3">
      <t>ミヨシシ</t>
    </rPh>
    <phoneticPr fontId="8"/>
  </si>
  <si>
    <t>勝浦町</t>
    <rPh sb="0" eb="3">
      <t>カツウラチョウ</t>
    </rPh>
    <phoneticPr fontId="8"/>
  </si>
  <si>
    <t>-</t>
    <phoneticPr fontId="8"/>
  </si>
  <si>
    <t>上勝町</t>
    <rPh sb="0" eb="3">
      <t>カミカツチョウ</t>
    </rPh>
    <phoneticPr fontId="8"/>
  </si>
  <si>
    <t>-</t>
    <phoneticPr fontId="8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</si>
  <si>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8"/>
  </si>
  <si>
    <t>石井町</t>
    <rPh sb="0" eb="3">
      <t>イシイチョウ</t>
    </rPh>
    <phoneticPr fontId="8"/>
  </si>
  <si>
    <t>-</t>
    <phoneticPr fontId="8"/>
  </si>
  <si>
    <t>神山町</t>
    <rPh sb="0" eb="3">
      <t>カミヤマチョウ</t>
    </rPh>
    <phoneticPr fontId="8"/>
  </si>
  <si>
    <t>那賀町</t>
    <rPh sb="0" eb="3">
      <t>ナカチョウ</t>
    </rPh>
    <phoneticPr fontId="8"/>
  </si>
  <si>
    <t>美波町</t>
    <rPh sb="0" eb="2">
      <t>ミハ</t>
    </rPh>
    <rPh sb="2" eb="3">
      <t>マチ</t>
    </rPh>
    <phoneticPr fontId="8"/>
  </si>
  <si>
    <t>牟岐町</t>
    <rPh sb="0" eb="2">
      <t>ムギ</t>
    </rPh>
    <rPh sb="2" eb="3">
      <t>マチ</t>
    </rPh>
    <phoneticPr fontId="8"/>
  </si>
  <si>
    <t>海陽町</t>
    <rPh sb="0" eb="3">
      <t>カイヨウチョウ</t>
    </rPh>
    <phoneticPr fontId="8"/>
  </si>
  <si>
    <t>松茂町</t>
    <rPh sb="0" eb="2">
      <t>マツシゲ</t>
    </rPh>
    <rPh sb="2" eb="3">
      <t>マチ</t>
    </rPh>
    <phoneticPr fontId="8"/>
  </si>
  <si>
    <t>北島町</t>
    <rPh sb="0" eb="2">
      <t>キタジマ</t>
    </rPh>
    <rPh sb="2" eb="3">
      <t>マチ</t>
    </rPh>
    <phoneticPr fontId="8"/>
  </si>
  <si>
    <t>藍住町</t>
    <rPh sb="0" eb="3">
      <t>アイズミチョウ</t>
    </rPh>
    <phoneticPr fontId="8"/>
  </si>
  <si>
    <t>板野町</t>
    <rPh sb="0" eb="2">
      <t>イタノ</t>
    </rPh>
    <rPh sb="2" eb="3">
      <t>マチ</t>
    </rPh>
    <phoneticPr fontId="8"/>
  </si>
  <si>
    <t>上板町</t>
    <rPh sb="0" eb="2">
      <t>カミイタ</t>
    </rPh>
    <rPh sb="2" eb="3">
      <t>マチ</t>
    </rPh>
    <phoneticPr fontId="8"/>
  </si>
  <si>
    <t>つるぎ町</t>
    <rPh sb="3" eb="4">
      <t>チョウ</t>
    </rPh>
    <phoneticPr fontId="8"/>
  </si>
  <si>
    <t>-</t>
    <phoneticPr fontId="8"/>
  </si>
  <si>
    <t>東みよし町</t>
    <rPh sb="0" eb="1">
      <t>ヒガシ</t>
    </rPh>
    <rPh sb="4" eb="5">
      <t>チョウ</t>
    </rPh>
    <phoneticPr fontId="8"/>
  </si>
  <si>
    <t>-</t>
    <phoneticPr fontId="3"/>
  </si>
  <si>
    <t>資料　県安全衛生課</t>
    <rPh sb="4" eb="6">
      <t>アンゼン</t>
    </rPh>
    <phoneticPr fontId="8"/>
  </si>
  <si>
    <r>
      <t>105　水　　　　　道</t>
    </r>
    <r>
      <rPr>
        <b/>
        <sz val="12"/>
        <color theme="1"/>
        <rFont val="ＭＳ 明朝"/>
        <family val="1"/>
        <charset val="128"/>
      </rPr>
      <t>（続き）　　　</t>
    </r>
    <rPh sb="4" eb="5">
      <t>ミズ</t>
    </rPh>
    <rPh sb="10" eb="11">
      <t>ミチ</t>
    </rPh>
    <rPh sb="12" eb="13">
      <t>ツヅ</t>
    </rPh>
    <phoneticPr fontId="8"/>
  </si>
  <si>
    <r>
      <t>(2)上水道</t>
    </r>
    <r>
      <rPr>
        <sz val="12"/>
        <rFont val="ＭＳ 明朝"/>
        <family val="1"/>
        <charset val="128"/>
      </rPr>
      <t>（平成29年度末現在）</t>
    </r>
    <rPh sb="3" eb="4">
      <t>ウエ</t>
    </rPh>
    <rPh sb="4" eb="5">
      <t>ミズ</t>
    </rPh>
    <rPh sb="5" eb="6">
      <t>ミチ</t>
    </rPh>
    <phoneticPr fontId="8"/>
  </si>
  <si>
    <t>基　　本　　計　　画</t>
  </si>
  <si>
    <t>実績１日給水量</t>
    <phoneticPr fontId="8"/>
  </si>
  <si>
    <t>実  績</t>
    <phoneticPr fontId="12"/>
  </si>
  <si>
    <r>
      <t>有効水量(千m</t>
    </r>
    <r>
      <rPr>
        <vertAlign val="superscript"/>
        <sz val="8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)</t>
    </r>
    <phoneticPr fontId="12"/>
  </si>
  <si>
    <t>無効水量</t>
  </si>
  <si>
    <t>水道料金(円)</t>
  </si>
  <si>
    <t>給水人口</t>
  </si>
  <si>
    <t>１日最大</t>
    <phoneticPr fontId="12"/>
  </si>
  <si>
    <t>１日平均</t>
    <phoneticPr fontId="12"/>
  </si>
  <si>
    <t>行政区域内</t>
    <phoneticPr fontId="12"/>
  </si>
  <si>
    <t xml:space="preserve">給水可能 </t>
    <phoneticPr fontId="12"/>
  </si>
  <si>
    <t>現在給水</t>
    <phoneticPr fontId="12"/>
  </si>
  <si>
    <t>最大給水量</t>
  </si>
  <si>
    <t>平均給水量</t>
  </si>
  <si>
    <t>年  間</t>
    <phoneticPr fontId="12"/>
  </si>
  <si>
    <t>有  収  水  量</t>
    <phoneticPr fontId="8"/>
  </si>
  <si>
    <t>無収
水量</t>
    <rPh sb="1" eb="2">
      <t>オサム</t>
    </rPh>
    <rPh sb="3" eb="5">
      <t>スイリョウ</t>
    </rPh>
    <phoneticPr fontId="8"/>
  </si>
  <si>
    <t>基本水量</t>
    <rPh sb="2" eb="4">
      <t>スイリョウ</t>
    </rPh>
    <phoneticPr fontId="12"/>
  </si>
  <si>
    <t>基本料金</t>
  </si>
  <si>
    <t>超過料金</t>
  </si>
  <si>
    <t>メ-タ-</t>
    <phoneticPr fontId="12"/>
  </si>
  <si>
    <t>給 水 量</t>
    <phoneticPr fontId="12"/>
  </si>
  <si>
    <t>人     口</t>
    <phoneticPr fontId="12"/>
  </si>
  <si>
    <t>区域内人口</t>
    <phoneticPr fontId="12"/>
  </si>
  <si>
    <t>人　　口</t>
    <phoneticPr fontId="12"/>
  </si>
  <si>
    <t>給水量</t>
  </si>
  <si>
    <t>家庭用</t>
    <rPh sb="0" eb="3">
      <t>カテイヨウ</t>
    </rPh>
    <phoneticPr fontId="8"/>
  </si>
  <si>
    <t>営業用</t>
  </si>
  <si>
    <t>工場用</t>
  </si>
  <si>
    <t>官公署</t>
    <rPh sb="2" eb="3">
      <t>ショ</t>
    </rPh>
    <phoneticPr fontId="12"/>
  </si>
  <si>
    <t>公共栓</t>
    <rPh sb="0" eb="2">
      <t>コウキョウ</t>
    </rPh>
    <rPh sb="2" eb="3">
      <t>セン</t>
    </rPh>
    <phoneticPr fontId="8"/>
  </si>
  <si>
    <t>使用料</t>
    <phoneticPr fontId="12"/>
  </si>
  <si>
    <t xml:space="preserve">     (人)</t>
  </si>
  <si>
    <r>
      <t>　　(m</t>
    </r>
    <r>
      <rPr>
        <vertAlign val="superscript"/>
        <sz val="8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)</t>
    </r>
    <phoneticPr fontId="12"/>
  </si>
  <si>
    <r>
      <t>　　(m</t>
    </r>
    <r>
      <rPr>
        <vertAlign val="superscript"/>
        <sz val="8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)</t>
    </r>
    <phoneticPr fontId="12"/>
  </si>
  <si>
    <r>
      <t>　(千m</t>
    </r>
    <r>
      <rPr>
        <vertAlign val="superscript"/>
        <sz val="8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)</t>
    </r>
    <rPh sb="2" eb="3">
      <t>セン</t>
    </rPh>
    <phoneticPr fontId="12"/>
  </si>
  <si>
    <t>・学校</t>
    <phoneticPr fontId="12"/>
  </si>
  <si>
    <r>
      <t>(千m</t>
    </r>
    <r>
      <rPr>
        <vertAlign val="superscript"/>
        <sz val="8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)</t>
    </r>
    <rPh sb="1" eb="2">
      <t>セン</t>
    </rPh>
    <phoneticPr fontId="12"/>
  </si>
  <si>
    <t>(円)</t>
    <phoneticPr fontId="8"/>
  </si>
  <si>
    <r>
      <t>(１m</t>
    </r>
    <r>
      <rPr>
        <vertAlign val="superscript"/>
        <sz val="8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)</t>
    </r>
    <phoneticPr fontId="12"/>
  </si>
  <si>
    <t xml:space="preserve"> (円）</t>
  </si>
  <si>
    <t>平成27年度</t>
    <phoneticPr fontId="33"/>
  </si>
  <si>
    <t>最大</t>
    <rPh sb="0" eb="2">
      <t>サイダイ</t>
    </rPh>
    <phoneticPr fontId="8"/>
  </si>
  <si>
    <t>最小</t>
    <rPh sb="0" eb="2">
      <t>サイショウ</t>
    </rPh>
    <phoneticPr fontId="8"/>
  </si>
  <si>
    <t>平均</t>
    <rPh sb="0" eb="2">
      <t>ヘイキン</t>
    </rPh>
    <phoneticPr fontId="8"/>
  </si>
  <si>
    <t>(総数18）</t>
    <rPh sb="1" eb="3">
      <t>ソウスウ</t>
    </rPh>
    <phoneticPr fontId="8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</si>
  <si>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</si>
  <si>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</si>
  <si>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</si>
  <si>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</si>
  <si>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</si>
  <si>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美波町</t>
    <rPh sb="0" eb="1">
      <t>ミ</t>
    </rPh>
    <rPh sb="1" eb="2">
      <t>ナミ</t>
    </rPh>
    <rPh sb="2" eb="3">
      <t>チョウ</t>
    </rPh>
    <phoneticPr fontId="8"/>
  </si>
  <si>
    <t>-</t>
    <phoneticPr fontId="3"/>
  </si>
  <si>
    <t>-</t>
    <phoneticPr fontId="3"/>
  </si>
  <si>
    <t>-</t>
    <phoneticPr fontId="3"/>
  </si>
  <si>
    <t>-</t>
    <phoneticPr fontId="3"/>
  </si>
  <si>
    <r>
      <t>105　水　　　　　道</t>
    </r>
    <r>
      <rPr>
        <b/>
        <sz val="12"/>
        <rFont val="ＭＳ 明朝"/>
        <family val="1"/>
        <charset val="128"/>
      </rPr>
      <t>（続き）　　　　</t>
    </r>
    <r>
      <rPr>
        <b/>
        <sz val="16"/>
        <rFont val="ＭＳ 明朝"/>
        <family val="1"/>
        <charset val="128"/>
      </rPr>
      <t>　</t>
    </r>
    <rPh sb="4" eb="5">
      <t>ミズ</t>
    </rPh>
    <rPh sb="10" eb="11">
      <t>ミチ</t>
    </rPh>
    <rPh sb="12" eb="13">
      <t>ツヅ</t>
    </rPh>
    <phoneticPr fontId="8"/>
  </si>
  <si>
    <r>
      <t>(3)簡易水道</t>
    </r>
    <r>
      <rPr>
        <sz val="12"/>
        <rFont val="ＭＳ 明朝"/>
        <family val="1"/>
        <charset val="128"/>
      </rPr>
      <t>（平成29年度末現在）</t>
    </r>
    <rPh sb="6" eb="7">
      <t>ミチ</t>
    </rPh>
    <phoneticPr fontId="8"/>
  </si>
  <si>
    <t>事業主体名</t>
  </si>
  <si>
    <t>計画給水
人    口</t>
    <phoneticPr fontId="8"/>
  </si>
  <si>
    <t>給水区域内　現在人口</t>
    <phoneticPr fontId="8"/>
  </si>
  <si>
    <t>現在給水
人    口</t>
    <phoneticPr fontId="8"/>
  </si>
  <si>
    <t>計画１日
最大給水量</t>
    <phoneticPr fontId="8"/>
  </si>
  <si>
    <t>年　間
取水量</t>
    <rPh sb="0" eb="1">
      <t>トシ</t>
    </rPh>
    <rPh sb="2" eb="3">
      <t>カン</t>
    </rPh>
    <rPh sb="4" eb="7">
      <t>シュスイリョウ</t>
    </rPh>
    <phoneticPr fontId="12"/>
  </si>
  <si>
    <t>水道料金</t>
  </si>
  <si>
    <t>市町村</t>
    <rPh sb="0" eb="3">
      <t>シチョウソン</t>
    </rPh>
    <phoneticPr fontId="8"/>
  </si>
  <si>
    <t>地区</t>
    <rPh sb="0" eb="2">
      <t>チク</t>
    </rPh>
    <phoneticPr fontId="8"/>
  </si>
  <si>
    <r>
      <t>10m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当たり</t>
    </r>
    <phoneticPr fontId="12"/>
  </si>
  <si>
    <r>
      <t xml:space="preserve"> (m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／日）</t>
    </r>
    <phoneticPr fontId="12"/>
  </si>
  <si>
    <r>
      <t>（m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／日）</t>
    </r>
    <rPh sb="4" eb="5">
      <t>ニチ</t>
    </rPh>
    <phoneticPr fontId="12"/>
  </si>
  <si>
    <t>(円)</t>
  </si>
  <si>
    <t>平  成  27  年  度</t>
    <phoneticPr fontId="12"/>
  </si>
  <si>
    <t>(総数　49)</t>
    <phoneticPr fontId="12"/>
  </si>
  <si>
    <t>名東町北分</t>
    <rPh sb="4" eb="5">
      <t>ブン</t>
    </rPh>
    <phoneticPr fontId="12"/>
  </si>
  <si>
    <t>〃</t>
  </si>
  <si>
    <t>名東町末広</t>
  </si>
  <si>
    <t>名東町３丁目</t>
  </si>
  <si>
    <t>八多五滝</t>
  </si>
  <si>
    <t>飯谷町長柱</t>
  </si>
  <si>
    <t>飯谷町沖野</t>
  </si>
  <si>
    <t>若葉団地親和会共同</t>
    <rPh sb="4" eb="6">
      <t>シンワ</t>
    </rPh>
    <rPh sb="6" eb="7">
      <t>カイ</t>
    </rPh>
    <rPh sb="7" eb="9">
      <t>キョウドウ</t>
    </rPh>
    <phoneticPr fontId="8"/>
  </si>
  <si>
    <t>大井</t>
    <rPh sb="0" eb="2">
      <t>オオイ</t>
    </rPh>
    <phoneticPr fontId="8"/>
  </si>
  <si>
    <t>桑野</t>
    <rPh sb="0" eb="2">
      <t>クワノ</t>
    </rPh>
    <phoneticPr fontId="8"/>
  </si>
  <si>
    <t>八幡</t>
    <rPh sb="0" eb="2">
      <t>ヤハタ</t>
    </rPh>
    <phoneticPr fontId="8"/>
  </si>
  <si>
    <t>〃</t>
    <phoneticPr fontId="8"/>
  </si>
  <si>
    <t>伊沢谷</t>
    <rPh sb="0" eb="3">
      <t>イサワダニ</t>
    </rPh>
    <phoneticPr fontId="8"/>
  </si>
  <si>
    <t>美馬市</t>
    <rPh sb="0" eb="3">
      <t>ミマシ</t>
    </rPh>
    <phoneticPr fontId="8"/>
  </si>
  <si>
    <t>木屋平</t>
    <rPh sb="0" eb="3">
      <t>コヤダイラ</t>
    </rPh>
    <phoneticPr fontId="8"/>
  </si>
  <si>
    <t>無収水量</t>
    <rPh sb="1" eb="2">
      <t>オサム</t>
    </rPh>
    <rPh sb="2" eb="4">
      <t>スイリョウ</t>
    </rPh>
    <phoneticPr fontId="8"/>
  </si>
  <si>
    <t>三好市</t>
    <rPh sb="0" eb="2">
      <t>ミヨシ</t>
    </rPh>
    <rPh sb="2" eb="3">
      <t>シ</t>
    </rPh>
    <phoneticPr fontId="8"/>
  </si>
  <si>
    <t>落合</t>
    <rPh sb="0" eb="2">
      <t>オチアイ</t>
    </rPh>
    <phoneticPr fontId="8"/>
  </si>
  <si>
    <t>勝浦</t>
    <rPh sb="0" eb="2">
      <t>かつうら</t>
    </rPh>
    <phoneticPr fontId="8" type="Hiragana" alignment="distributed"/>
  </si>
  <si>
    <t>上勝</t>
    <rPh sb="0" eb="2">
      <t>カミカツ</t>
    </rPh>
    <phoneticPr fontId="8"/>
  </si>
  <si>
    <t>佐那河内村</t>
    <rPh sb="0" eb="5">
      <t>サナゴウチソン</t>
    </rPh>
    <phoneticPr fontId="8"/>
  </si>
  <si>
    <t>佐那河内</t>
  </si>
  <si>
    <t>神  山  町</t>
  </si>
  <si>
    <t>神山</t>
    <rPh sb="0" eb="2">
      <t>カミヤマ</t>
    </rPh>
    <phoneticPr fontId="8"/>
  </si>
  <si>
    <t>鷲敷</t>
  </si>
  <si>
    <t>中山</t>
  </si>
  <si>
    <t>西納野下原</t>
    <rPh sb="0" eb="3">
      <t>ニシノノ</t>
    </rPh>
    <rPh sb="3" eb="5">
      <t>シモバラ</t>
    </rPh>
    <phoneticPr fontId="8"/>
  </si>
  <si>
    <t>大久保</t>
    <phoneticPr fontId="8"/>
  </si>
  <si>
    <t>計画給水
人    口</t>
    <phoneticPr fontId="8"/>
  </si>
  <si>
    <t>給水区域内　現在人口</t>
    <phoneticPr fontId="8"/>
  </si>
  <si>
    <t>現在給水
人    口</t>
    <phoneticPr fontId="8"/>
  </si>
  <si>
    <t>計画１日
最大給水量</t>
    <phoneticPr fontId="8"/>
  </si>
  <si>
    <r>
      <t>10m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当たり</t>
    </r>
    <phoneticPr fontId="12"/>
  </si>
  <si>
    <r>
      <t xml:space="preserve"> (m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／日）</t>
    </r>
    <phoneticPr fontId="12"/>
  </si>
  <si>
    <t>延野</t>
    <rPh sb="0" eb="2">
      <t>ノベノ</t>
    </rPh>
    <phoneticPr fontId="8"/>
  </si>
  <si>
    <t>平谷</t>
  </si>
  <si>
    <t>海川</t>
  </si>
  <si>
    <t>小浜</t>
  </si>
  <si>
    <t>桜谷</t>
  </si>
  <si>
    <t>市宇</t>
  </si>
  <si>
    <t>出羽</t>
    <rPh sb="0" eb="2">
      <t>イズリハ</t>
    </rPh>
    <phoneticPr fontId="8"/>
  </si>
  <si>
    <t>坂州</t>
    <rPh sb="0" eb="2">
      <t>サカス</t>
    </rPh>
    <phoneticPr fontId="8"/>
  </si>
  <si>
    <t>六地蔵</t>
  </si>
  <si>
    <t>北川</t>
  </si>
  <si>
    <t>南宇</t>
  </si>
  <si>
    <t>出原和無田</t>
  </si>
  <si>
    <t>横石</t>
    <rPh sb="0" eb="2">
      <t>ヨコイシ</t>
    </rPh>
    <phoneticPr fontId="8"/>
  </si>
  <si>
    <t>牟岐町</t>
  </si>
  <si>
    <t>牟岐</t>
    <rPh sb="0" eb="2">
      <t>ムギ</t>
    </rPh>
    <phoneticPr fontId="3"/>
  </si>
  <si>
    <t>美波町</t>
    <rPh sb="0" eb="2">
      <t>ミナミ</t>
    </rPh>
    <rPh sb="2" eb="3">
      <t>チョウ</t>
    </rPh>
    <phoneticPr fontId="8"/>
  </si>
  <si>
    <t>伊座利</t>
  </si>
  <si>
    <t>〃</t>
    <phoneticPr fontId="8"/>
  </si>
  <si>
    <t>阿部</t>
  </si>
  <si>
    <t>〃</t>
    <phoneticPr fontId="8"/>
  </si>
  <si>
    <t>由岐</t>
  </si>
  <si>
    <t>〃</t>
    <phoneticPr fontId="8"/>
  </si>
  <si>
    <t>赤松</t>
  </si>
  <si>
    <t>海部</t>
  </si>
  <si>
    <t>櫛川中山</t>
  </si>
  <si>
    <t>川西</t>
    <rPh sb="0" eb="2">
      <t>カワニシ</t>
    </rPh>
    <phoneticPr fontId="8"/>
  </si>
  <si>
    <t>大井</t>
  </si>
  <si>
    <t>神野</t>
    <rPh sb="0" eb="2">
      <t>コウノ</t>
    </rPh>
    <phoneticPr fontId="8"/>
  </si>
  <si>
    <t>樫の瀬・桑原</t>
    <rPh sb="0" eb="6">
      <t>カシノセ・クワハラ</t>
    </rPh>
    <phoneticPr fontId="8"/>
  </si>
  <si>
    <t>中里</t>
  </si>
  <si>
    <t>共栄</t>
  </si>
  <si>
    <t>さかえ</t>
  </si>
  <si>
    <t>宍喰町</t>
  </si>
  <si>
    <r>
      <t>(4)専用水道</t>
    </r>
    <r>
      <rPr>
        <sz val="12"/>
        <rFont val="ＭＳ 明朝"/>
        <family val="1"/>
        <charset val="128"/>
      </rPr>
      <t>（平成29年度末現在）</t>
    </r>
    <rPh sb="8" eb="10">
      <t>ヘイセイ</t>
    </rPh>
    <rPh sb="12" eb="14">
      <t>ネンド</t>
    </rPh>
    <rPh sb="14" eb="15">
      <t>マツ</t>
    </rPh>
    <rPh sb="15" eb="17">
      <t>ゲンザイ</t>
    </rPh>
    <phoneticPr fontId="12"/>
  </si>
  <si>
    <t>事  業  主  体  名</t>
  </si>
  <si>
    <t>竣工年月</t>
  </si>
  <si>
    <t>確認時給水人口</t>
    <rPh sb="0" eb="2">
      <t>カクニン</t>
    </rPh>
    <rPh sb="2" eb="3">
      <t>ジ</t>
    </rPh>
    <rPh sb="3" eb="5">
      <t>キュウスイ</t>
    </rPh>
    <rPh sb="5" eb="7">
      <t>ジンコウ</t>
    </rPh>
    <phoneticPr fontId="12"/>
  </si>
  <si>
    <t>現在給水人口</t>
    <rPh sb="4" eb="6">
      <t>ジンコウ</t>
    </rPh>
    <phoneticPr fontId="12"/>
  </si>
  <si>
    <t>施設能力</t>
    <phoneticPr fontId="12"/>
  </si>
  <si>
    <t>市 町 村 名</t>
    <phoneticPr fontId="8"/>
  </si>
  <si>
    <t>設 　　置　　 者　　 名</t>
    <phoneticPr fontId="8"/>
  </si>
  <si>
    <t>（人)</t>
    <phoneticPr fontId="12"/>
  </si>
  <si>
    <t>（人)</t>
    <phoneticPr fontId="12"/>
  </si>
  <si>
    <t>平   成   27   年   度</t>
    <phoneticPr fontId="12"/>
  </si>
  <si>
    <t xml:space="preserve">（　　総数　　　54　　　　） </t>
    <phoneticPr fontId="8"/>
  </si>
  <si>
    <t>徳 島 市</t>
  </si>
  <si>
    <t>徳島市名東町２丁目団地</t>
    <rPh sb="9" eb="11">
      <t>ダンチ</t>
    </rPh>
    <phoneticPr fontId="8"/>
  </si>
  <si>
    <t>Ｓ３２.　７</t>
    <phoneticPr fontId="8"/>
  </si>
  <si>
    <t>徳島市矢野団地</t>
  </si>
  <si>
    <t>Ｓ４７.　７</t>
    <phoneticPr fontId="8"/>
  </si>
  <si>
    <t>徳島市上八万町東山団地</t>
  </si>
  <si>
    <t>Ｓ４２.　４</t>
    <phoneticPr fontId="8"/>
  </si>
  <si>
    <t>徳島県立中央病院</t>
    <rPh sb="3" eb="4">
      <t>リツ</t>
    </rPh>
    <phoneticPr fontId="8"/>
  </si>
  <si>
    <t>Ｈ２４.　３</t>
    <phoneticPr fontId="33"/>
  </si>
  <si>
    <t>緑ヶ丘病院</t>
  </si>
  <si>
    <t>Ｓ４１.　６</t>
    <phoneticPr fontId="8"/>
  </si>
  <si>
    <t>Ｈ　３.　３</t>
    <phoneticPr fontId="8"/>
  </si>
  <si>
    <t>協立病院</t>
  </si>
  <si>
    <t>Ｓ５９.１０</t>
  </si>
  <si>
    <t>八多病院</t>
  </si>
  <si>
    <t>Ｓ６０.　６</t>
    <phoneticPr fontId="8"/>
  </si>
  <si>
    <t>協立病院　清寿園</t>
    <rPh sb="5" eb="6">
      <t>キヨ</t>
    </rPh>
    <rPh sb="6" eb="7">
      <t>ジュ</t>
    </rPh>
    <rPh sb="7" eb="8">
      <t>エン</t>
    </rPh>
    <phoneticPr fontId="8"/>
  </si>
  <si>
    <t>Ｈ　９.１０</t>
  </si>
  <si>
    <t>城西病院</t>
  </si>
  <si>
    <t>大塚化学　徳島工場</t>
    <rPh sb="5" eb="7">
      <t>トクシマ</t>
    </rPh>
    <rPh sb="7" eb="9">
      <t>コウジョウ</t>
    </rPh>
    <phoneticPr fontId="8"/>
  </si>
  <si>
    <t>Ｈ２４.１２</t>
    <phoneticPr fontId="33"/>
  </si>
  <si>
    <t>眉山パ－クハイツ</t>
  </si>
  <si>
    <t>Ｓ４８.　４</t>
    <phoneticPr fontId="8"/>
  </si>
  <si>
    <t>徳島刑務所（国施設）</t>
    <rPh sb="0" eb="2">
      <t>トクシマ</t>
    </rPh>
    <rPh sb="6" eb="7">
      <t>クニ</t>
    </rPh>
    <rPh sb="7" eb="9">
      <t>シセツ</t>
    </rPh>
    <phoneticPr fontId="8"/>
  </si>
  <si>
    <t>Ｓ４７.　４</t>
    <phoneticPr fontId="8"/>
  </si>
  <si>
    <t>国府リハビリステーションフェニックス</t>
    <rPh sb="0" eb="2">
      <t>コクフ</t>
    </rPh>
    <phoneticPr fontId="8"/>
  </si>
  <si>
    <t>介護老人保健施設　名月苑・ｸﾞﾙｰﾌﾟひかる</t>
    <rPh sb="0" eb="2">
      <t>カイゴ</t>
    </rPh>
    <rPh sb="2" eb="4">
      <t>ロウジン</t>
    </rPh>
    <rPh sb="4" eb="6">
      <t>ホケン</t>
    </rPh>
    <rPh sb="6" eb="8">
      <t>シセツ</t>
    </rPh>
    <rPh sb="9" eb="11">
      <t>メイゲツ</t>
    </rPh>
    <rPh sb="11" eb="12">
      <t>エン</t>
    </rPh>
    <phoneticPr fontId="8"/>
  </si>
  <si>
    <t>〃</t>
    <phoneticPr fontId="8"/>
  </si>
  <si>
    <t>ショートステイ阿波っ子</t>
    <rPh sb="7" eb="9">
      <t>アワ</t>
    </rPh>
    <rPh sb="10" eb="11">
      <t>コ</t>
    </rPh>
    <phoneticPr fontId="8"/>
  </si>
  <si>
    <t>Ｓ６２.　６</t>
    <phoneticPr fontId="8"/>
  </si>
  <si>
    <t>たまき青空病院</t>
    <rPh sb="3" eb="5">
      <t>アオゾラ</t>
    </rPh>
    <rPh sb="5" eb="7">
      <t>ビョウイン</t>
    </rPh>
    <phoneticPr fontId="8"/>
  </si>
  <si>
    <t>Ｈ２３.１０</t>
    <phoneticPr fontId="8"/>
  </si>
  <si>
    <t>博愛記念病院</t>
    <rPh sb="0" eb="2">
      <t>ハクアイ</t>
    </rPh>
    <rPh sb="2" eb="4">
      <t>キネン</t>
    </rPh>
    <rPh sb="4" eb="6">
      <t>ビョウイン</t>
    </rPh>
    <phoneticPr fontId="8"/>
  </si>
  <si>
    <t>ﾘﾊﾋﾞﾘｾﾝﾀｰｸﾞﾘｰﾝ丈六</t>
    <rPh sb="14" eb="16">
      <t>ジョウロク</t>
    </rPh>
    <phoneticPr fontId="8"/>
  </si>
  <si>
    <t>川島病院</t>
    <rPh sb="0" eb="2">
      <t>カワシマ</t>
    </rPh>
    <rPh sb="2" eb="4">
      <t>ビョウイン</t>
    </rPh>
    <phoneticPr fontId="8"/>
  </si>
  <si>
    <t>徳島大学蔵本団地医学部</t>
    <rPh sb="0" eb="2">
      <t>トクシマ</t>
    </rPh>
    <rPh sb="2" eb="4">
      <t>ダイガク</t>
    </rPh>
    <rPh sb="4" eb="6">
      <t>クラモト</t>
    </rPh>
    <rPh sb="6" eb="8">
      <t>ダンチ</t>
    </rPh>
    <rPh sb="8" eb="11">
      <t>イガクブ</t>
    </rPh>
    <phoneticPr fontId="8"/>
  </si>
  <si>
    <t>徳島大学病院（上水系統）</t>
    <rPh sb="0" eb="2">
      <t>トクシマ</t>
    </rPh>
    <rPh sb="2" eb="4">
      <t>ダイガク</t>
    </rPh>
    <rPh sb="4" eb="6">
      <t>ビョウイン</t>
    </rPh>
    <rPh sb="7" eb="9">
      <t>ジョウスイ</t>
    </rPh>
    <rPh sb="9" eb="11">
      <t>ケイトウ</t>
    </rPh>
    <phoneticPr fontId="8"/>
  </si>
  <si>
    <t>大塚製薬工場本社工場</t>
    <rPh sb="0" eb="2">
      <t>オオツカ</t>
    </rPh>
    <rPh sb="2" eb="4">
      <t>セイヤク</t>
    </rPh>
    <rPh sb="4" eb="6">
      <t>コウジョウ</t>
    </rPh>
    <rPh sb="6" eb="8">
      <t>ホンシャ</t>
    </rPh>
    <rPh sb="8" eb="10">
      <t>コウジョウ</t>
    </rPh>
    <phoneticPr fontId="8"/>
  </si>
  <si>
    <t>Ｈ１４.　９</t>
    <phoneticPr fontId="8"/>
  </si>
  <si>
    <t>ｸﾞﾗﾝﾄﾞｴｸｼﾌﾞｺﾞﾙﾌ＆ｽﾊﾟﾘｿﾞｰﾄ</t>
    <phoneticPr fontId="8"/>
  </si>
  <si>
    <t>Ｈ１６.　３</t>
    <phoneticPr fontId="8"/>
  </si>
  <si>
    <t>小松島市</t>
  </si>
  <si>
    <t>徳島赤十字病院</t>
    <rPh sb="0" eb="2">
      <t>トクシマ</t>
    </rPh>
    <rPh sb="2" eb="5">
      <t>セキジュウジ</t>
    </rPh>
    <phoneticPr fontId="8"/>
  </si>
  <si>
    <t>Ｈ１８.　２</t>
    <phoneticPr fontId="8"/>
  </si>
  <si>
    <t>阿南市</t>
  </si>
  <si>
    <t>柳島専用水道</t>
    <phoneticPr fontId="8"/>
  </si>
  <si>
    <t>Ｓ４３.１１</t>
    <phoneticPr fontId="8"/>
  </si>
  <si>
    <t>阿南共栄病院</t>
    <phoneticPr fontId="8"/>
  </si>
  <si>
    <t>Ｓ４１.　３</t>
    <phoneticPr fontId="8"/>
  </si>
  <si>
    <t>日亜化学工業株式会社</t>
    <rPh sb="0" eb="2">
      <t>ニチア</t>
    </rPh>
    <rPh sb="2" eb="4">
      <t>カガク</t>
    </rPh>
    <rPh sb="4" eb="6">
      <t>コウギョウ</t>
    </rPh>
    <rPh sb="6" eb="10">
      <t>カブシキガイシャ</t>
    </rPh>
    <phoneticPr fontId="8"/>
  </si>
  <si>
    <t>Ｈ２９.　３</t>
    <phoneticPr fontId="8"/>
  </si>
  <si>
    <t>陸上自衛隊徳島駐屯地</t>
    <rPh sb="0" eb="2">
      <t>リクジョウ</t>
    </rPh>
    <rPh sb="2" eb="5">
      <t>ジエイタイ</t>
    </rPh>
    <rPh sb="5" eb="7">
      <t>トクシマ</t>
    </rPh>
    <rPh sb="7" eb="10">
      <t>チュウトンチ</t>
    </rPh>
    <phoneticPr fontId="8"/>
  </si>
  <si>
    <t>Ｈ２４.　４</t>
    <phoneticPr fontId="8"/>
  </si>
  <si>
    <t>徳島病院</t>
    <rPh sb="0" eb="2">
      <t>トクシマ</t>
    </rPh>
    <rPh sb="2" eb="4">
      <t>ビョウイン</t>
    </rPh>
    <phoneticPr fontId="8"/>
  </si>
  <si>
    <t>Ｓ１４.　３</t>
    <phoneticPr fontId="8"/>
  </si>
  <si>
    <t>美摩病院</t>
    <rPh sb="1" eb="2">
      <t>マ</t>
    </rPh>
    <phoneticPr fontId="8"/>
  </si>
  <si>
    <t>Ｓ５８.　２</t>
    <phoneticPr fontId="8"/>
  </si>
  <si>
    <t>鴨島病院</t>
  </si>
  <si>
    <t>Ｓ５６.　８</t>
    <phoneticPr fontId="8"/>
  </si>
  <si>
    <t>吉野川医療センター</t>
    <rPh sb="0" eb="3">
      <t>ヨシノガワ</t>
    </rPh>
    <rPh sb="3" eb="5">
      <t>イリョウ</t>
    </rPh>
    <phoneticPr fontId="8"/>
  </si>
  <si>
    <t>Ｈ２７.　５</t>
    <phoneticPr fontId="8"/>
  </si>
  <si>
    <t>四国三郎の郷</t>
    <rPh sb="0" eb="2">
      <t>シコク</t>
    </rPh>
    <rPh sb="2" eb="4">
      <t>サブロウ</t>
    </rPh>
    <rPh sb="5" eb="6">
      <t>サト</t>
    </rPh>
    <phoneticPr fontId="8"/>
  </si>
  <si>
    <t>Ｈ１３.　７</t>
    <phoneticPr fontId="8"/>
  </si>
  <si>
    <t>マルナカ脇町店</t>
    <rPh sb="4" eb="6">
      <t>ワキマチ</t>
    </rPh>
    <rPh sb="6" eb="7">
      <t>テン</t>
    </rPh>
    <phoneticPr fontId="8"/>
  </si>
  <si>
    <t>ﾊﾟﾅｿﾆｯｸﾍﾙｽｹｱ株式会社　脇町地区</t>
    <rPh sb="12" eb="16">
      <t>カブシキガイシャ</t>
    </rPh>
    <rPh sb="17" eb="19">
      <t>ワキマチ</t>
    </rPh>
    <rPh sb="19" eb="21">
      <t>チク</t>
    </rPh>
    <phoneticPr fontId="8"/>
  </si>
  <si>
    <t>勝浦町学校給食センター</t>
    <rPh sb="0" eb="3">
      <t>カツウラチョウ</t>
    </rPh>
    <rPh sb="3" eb="5">
      <t>ガッコウ</t>
    </rPh>
    <rPh sb="5" eb="7">
      <t>キュウショク</t>
    </rPh>
    <phoneticPr fontId="8"/>
  </si>
  <si>
    <t>Ｓ５３.１２</t>
    <phoneticPr fontId="8"/>
  </si>
  <si>
    <t>勝浦町立生比奈小学校</t>
    <rPh sb="0" eb="2">
      <t>カツウラ</t>
    </rPh>
    <rPh sb="2" eb="4">
      <t>チョウリツ</t>
    </rPh>
    <rPh sb="4" eb="5">
      <t>セイ</t>
    </rPh>
    <rPh sb="5" eb="6">
      <t>ヒ</t>
    </rPh>
    <rPh sb="6" eb="7">
      <t>ナ</t>
    </rPh>
    <rPh sb="7" eb="10">
      <t>ショウガッコウ</t>
    </rPh>
    <phoneticPr fontId="8"/>
  </si>
  <si>
    <t>Ｓ５９.　３</t>
    <phoneticPr fontId="8"/>
  </si>
  <si>
    <t>勝浦学園鹿背山寮</t>
    <rPh sb="0" eb="2">
      <t>カツウラ</t>
    </rPh>
    <rPh sb="2" eb="4">
      <t>ガクエン</t>
    </rPh>
    <rPh sb="4" eb="5">
      <t>シカ</t>
    </rPh>
    <rPh sb="5" eb="6">
      <t>セ</t>
    </rPh>
    <rPh sb="6" eb="7">
      <t>ヤマ</t>
    </rPh>
    <rPh sb="7" eb="8">
      <t>リョウ</t>
    </rPh>
    <phoneticPr fontId="8"/>
  </si>
  <si>
    <t>Ｈ　８.　３</t>
    <phoneticPr fontId="8"/>
  </si>
  <si>
    <t>国民健康保険勝浦病院</t>
    <rPh sb="0" eb="2">
      <t>コクミン</t>
    </rPh>
    <rPh sb="2" eb="4">
      <t>ケンコウ</t>
    </rPh>
    <rPh sb="4" eb="6">
      <t>ホケン</t>
    </rPh>
    <rPh sb="6" eb="8">
      <t>カツウラ</t>
    </rPh>
    <rPh sb="8" eb="10">
      <t>ビョウイン</t>
    </rPh>
    <phoneticPr fontId="8"/>
  </si>
  <si>
    <t>Ｈ１７.　３</t>
    <phoneticPr fontId="8"/>
  </si>
  <si>
    <t>ﾀｶｶﾞﾜ東徳島ｺﾞﾙﾌ倶楽部</t>
    <rPh sb="5" eb="6">
      <t>ヒガシ</t>
    </rPh>
    <rPh sb="6" eb="8">
      <t>トクシマ</t>
    </rPh>
    <rPh sb="12" eb="15">
      <t>クラブ</t>
    </rPh>
    <phoneticPr fontId="8"/>
  </si>
  <si>
    <t>Ｈ　１.　４</t>
    <phoneticPr fontId="8"/>
  </si>
  <si>
    <t>大塚製薬徳島鷲敷工場</t>
    <rPh sb="0" eb="2">
      <t>オオツカ</t>
    </rPh>
    <rPh sb="2" eb="4">
      <t>セイヤク</t>
    </rPh>
    <rPh sb="4" eb="6">
      <t>トクシマ</t>
    </rPh>
    <rPh sb="6" eb="8">
      <t>ワジキ</t>
    </rPh>
    <rPh sb="8" eb="10">
      <t>コウジョウ</t>
    </rPh>
    <phoneticPr fontId="8"/>
  </si>
  <si>
    <t>特別養護老人ホームチロル</t>
    <rPh sb="0" eb="2">
      <t>トクベツ</t>
    </rPh>
    <rPh sb="2" eb="4">
      <t>ヨウゴ</t>
    </rPh>
    <rPh sb="4" eb="6">
      <t>ロウジン</t>
    </rPh>
    <phoneticPr fontId="8"/>
  </si>
  <si>
    <t>Ｈ１１.　７</t>
    <phoneticPr fontId="8"/>
  </si>
  <si>
    <t>四季美谷温泉</t>
    <rPh sb="0" eb="2">
      <t>シキ</t>
    </rPh>
    <rPh sb="2" eb="3">
      <t>ビ</t>
    </rPh>
    <rPh sb="3" eb="4">
      <t>タニ</t>
    </rPh>
    <rPh sb="4" eb="6">
      <t>オンセン</t>
    </rPh>
    <phoneticPr fontId="8"/>
  </si>
  <si>
    <t>Ｈ　４.１０</t>
    <phoneticPr fontId="8"/>
  </si>
  <si>
    <t>社会福祉法人東紅会</t>
    <rPh sb="0" eb="2">
      <t>シャカイ</t>
    </rPh>
    <rPh sb="2" eb="4">
      <t>フクシ</t>
    </rPh>
    <rPh sb="4" eb="6">
      <t>ホウジン</t>
    </rPh>
    <rPh sb="6" eb="7">
      <t>ヒガシ</t>
    </rPh>
    <rPh sb="7" eb="8">
      <t>コウ</t>
    </rPh>
    <rPh sb="8" eb="9">
      <t>カイ</t>
    </rPh>
    <phoneticPr fontId="8"/>
  </si>
  <si>
    <t>Ｈ　６.　２</t>
    <phoneticPr fontId="8"/>
  </si>
  <si>
    <t>〃</t>
    <phoneticPr fontId="8"/>
  </si>
  <si>
    <t>医療法人冨田病院</t>
    <rPh sb="0" eb="2">
      <t>イリョウ</t>
    </rPh>
    <rPh sb="2" eb="4">
      <t>ホウジン</t>
    </rPh>
    <rPh sb="4" eb="6">
      <t>トミタ</t>
    </rPh>
    <rPh sb="6" eb="8">
      <t>ビョウイン</t>
    </rPh>
    <phoneticPr fontId="8"/>
  </si>
  <si>
    <t>Ｓ３９.　２</t>
    <phoneticPr fontId="8"/>
  </si>
  <si>
    <t>松茂町</t>
    <rPh sb="0" eb="3">
      <t>マツシゲチョウ</t>
    </rPh>
    <phoneticPr fontId="8"/>
  </si>
  <si>
    <t>大塚製薬工場松茂工場</t>
    <rPh sb="0" eb="2">
      <t>オオツカ</t>
    </rPh>
    <rPh sb="2" eb="4">
      <t>セイヤク</t>
    </rPh>
    <rPh sb="4" eb="6">
      <t>コウジョウ</t>
    </rPh>
    <rPh sb="6" eb="8">
      <t>マツシゲ</t>
    </rPh>
    <rPh sb="8" eb="10">
      <t>コウジョウ</t>
    </rPh>
    <phoneticPr fontId="8"/>
  </si>
  <si>
    <t>ゆめタウン</t>
    <phoneticPr fontId="8"/>
  </si>
  <si>
    <t>Ｈ２５.　５</t>
    <phoneticPr fontId="8"/>
  </si>
  <si>
    <t>上板町</t>
    <rPh sb="0" eb="3">
      <t>カミイタチョウ</t>
    </rPh>
    <phoneticPr fontId="8"/>
  </si>
  <si>
    <t>藍里病院</t>
  </si>
  <si>
    <t>Ｓ５５.　５</t>
    <phoneticPr fontId="8"/>
  </si>
  <si>
    <t>JA徳島県厚生連阿波病院</t>
    <rPh sb="2" eb="4">
      <t>トクシマ</t>
    </rPh>
    <rPh sb="4" eb="5">
      <t>ケン</t>
    </rPh>
    <rPh sb="5" eb="7">
      <t>コウセイ</t>
    </rPh>
    <rPh sb="7" eb="8">
      <t>レン</t>
    </rPh>
    <phoneticPr fontId="8"/>
  </si>
  <si>
    <t>Ｓ５３.１０</t>
    <phoneticPr fontId="8"/>
  </si>
  <si>
    <t>いやしの郷</t>
    <rPh sb="4" eb="5">
      <t>ゴウ</t>
    </rPh>
    <phoneticPr fontId="8"/>
  </si>
  <si>
    <t>Ｈ１５.　１</t>
    <phoneticPr fontId="8"/>
  </si>
  <si>
    <t>祖谷渓温泉ホテル秘境の湯</t>
    <rPh sb="0" eb="2">
      <t>イヤ</t>
    </rPh>
    <rPh sb="2" eb="3">
      <t>ケイ</t>
    </rPh>
    <rPh sb="3" eb="5">
      <t>オンセン</t>
    </rPh>
    <rPh sb="8" eb="10">
      <t>ヒキョウ</t>
    </rPh>
    <rPh sb="11" eb="12">
      <t>ユ</t>
    </rPh>
    <phoneticPr fontId="8"/>
  </si>
  <si>
    <t>Ｈ１９.　６</t>
    <phoneticPr fontId="8"/>
  </si>
  <si>
    <t>東みよし町</t>
  </si>
  <si>
    <t>吉野川ハイウェイオアシス</t>
    <phoneticPr fontId="8"/>
  </si>
  <si>
    <t>Ｈ１４.１１</t>
  </si>
  <si>
    <t>ゆうあいホスピタル</t>
    <phoneticPr fontId="8"/>
  </si>
  <si>
    <t>Ｈ１８.　４</t>
    <phoneticPr fontId="8"/>
  </si>
  <si>
    <t>注　　（　）は，水道事業者・工業用水道事業者からの分水を表す。</t>
    <rPh sb="10" eb="13">
      <t>ジギョウシャ</t>
    </rPh>
    <rPh sb="14" eb="17">
      <t>コウギョウヨウ</t>
    </rPh>
    <rPh sb="17" eb="19">
      <t>スイドウ</t>
    </rPh>
    <rPh sb="19" eb="22">
      <t>ジギョウシャ</t>
    </rPh>
    <rPh sb="25" eb="27">
      <t>ブンスイ</t>
    </rPh>
    <phoneticPr fontId="8"/>
  </si>
  <si>
    <t>電気・ガス・水道</t>
    <rPh sb="0" eb="2">
      <t>デンキ</t>
    </rPh>
    <rPh sb="6" eb="8">
      <t>スイドウ</t>
    </rPh>
    <phoneticPr fontId="8"/>
  </si>
  <si>
    <r>
      <t>(3)発電所設備概要</t>
    </r>
    <r>
      <rPr>
        <sz val="12"/>
        <rFont val="ＭＳ 明朝"/>
        <family val="1"/>
        <charset val="128"/>
      </rPr>
      <t>（平成30年度末）</t>
    </r>
    <rPh sb="11" eb="13">
      <t>ヘイセイ</t>
    </rPh>
    <rPh sb="15" eb="17">
      <t>ネンド</t>
    </rPh>
    <rPh sb="17" eb="18">
      <t>マツ</t>
    </rPh>
    <phoneticPr fontId="12"/>
  </si>
  <si>
    <r>
      <t>(2)電灯及び電力需要</t>
    </r>
    <r>
      <rPr>
        <sz val="12"/>
        <rFont val="ＭＳ 明朝"/>
        <family val="1"/>
        <charset val="128"/>
      </rPr>
      <t>(平成26～30年度)</t>
    </r>
    <phoneticPr fontId="8"/>
  </si>
  <si>
    <t>-</t>
  </si>
  <si>
    <r>
      <t>105　水　　　　　道</t>
    </r>
    <r>
      <rPr>
        <b/>
        <sz val="12"/>
        <rFont val="ＭＳ 明朝"/>
        <family val="1"/>
        <charset val="128"/>
      </rPr>
      <t>（続き）　　　</t>
    </r>
    <rPh sb="4" eb="5">
      <t>ミズ</t>
    </rPh>
    <rPh sb="10" eb="11">
      <t>ミチ</t>
    </rPh>
    <rPh sb="12" eb="13">
      <t>ツヅ</t>
    </rPh>
    <phoneticPr fontId="8"/>
  </si>
  <si>
    <r>
      <t>(m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/日)</t>
    </r>
    <phoneticPr fontId="12"/>
  </si>
  <si>
    <t>Ｈ１２.１０</t>
    <phoneticPr fontId="8"/>
  </si>
  <si>
    <r>
      <t>(m</t>
    </r>
    <r>
      <rPr>
        <vertAlign val="superscript"/>
        <sz val="10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)</t>
    </r>
    <phoneticPr fontId="8"/>
  </si>
  <si>
    <t>吉　野　川</t>
    <rPh sb="0" eb="1">
      <t>キチ</t>
    </rPh>
    <rPh sb="2" eb="3">
      <t>ノ</t>
    </rPh>
    <rPh sb="4" eb="5">
      <t>カワ</t>
    </rPh>
    <phoneticPr fontId="3"/>
  </si>
  <si>
    <t>　２　平成28年度以降は未集計。</t>
    <rPh sb="3" eb="5">
      <t>ヘイセイ</t>
    </rPh>
    <rPh sb="7" eb="9">
      <t>ネンド</t>
    </rPh>
    <rPh sb="9" eb="11">
      <t>イコウ</t>
    </rPh>
    <rPh sb="12" eb="15">
      <t>ミシュウケイ</t>
    </rPh>
    <phoneticPr fontId="8"/>
  </si>
  <si>
    <t>伊島</t>
  </si>
  <si>
    <t>ツインハイツ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</si>
</sst>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¥&quot;#,##0;[Red]&quot;¥&quot;\-#,##0"/>
    <numFmt numFmtId="41" formatCode="_ * #,##0_ ;_ * \-#,##0_ ;_ * &quot;-&quot;_ ;_ @_ "/>
    <numFmt numFmtId="176" formatCode="#,##0;&quot;△ &quot;#,##0"/>
    <numFmt numFmtId="177" formatCode="#,##0.0;\-#,##0.0"/>
    <numFmt numFmtId="178" formatCode="#,##0.000;\-#,##0.000"/>
    <numFmt numFmtId="179" formatCode="#,##0_ "/>
    <numFmt numFmtId="180" formatCode="#,##0_ ;[Red]\-#,##0\ "/>
    <numFmt numFmtId="181" formatCode="#,##0.0;[Red]\-#,##0.0"/>
    <numFmt numFmtId="182" formatCode="#,##0.0;[Red]#,##0.0"/>
    <numFmt numFmtId="183" formatCode="#,##0_);\(#,##0\)"/>
    <numFmt numFmtId="184" formatCode="#,##0;[Red]#,##0"/>
    <numFmt numFmtId="185" formatCode="0_ "/>
    <numFmt numFmtId="186" formatCode="#,##0_);[Red]\(#,##0\)"/>
  </numFmts>
  <fonts count="3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8"/>
      <name val="ＭＳ 明朝"/>
      <family val="1"/>
      <charset val="128"/>
    </font>
    <font>
      <u/>
      <sz val="6.6"/>
      <color indexed="12"/>
      <name val="ＭＳ Ｐゴシック"/>
      <family val="3"/>
      <charset val="128"/>
    </font>
    <font>
      <u/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u/>
      <sz val="14"/>
      <name val="ＭＳ 明朝"/>
      <family val="1"/>
      <charset val="128"/>
    </font>
    <font>
      <sz val="10"/>
      <name val="ＭＳ Ｐゴシック"/>
      <family val="3"/>
      <charset val="128"/>
    </font>
    <font>
      <u/>
      <sz val="11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6"/>
      <name val="ＭＳ Ｐ明朝"/>
      <family val="1"/>
      <charset val="128"/>
    </font>
    <font>
      <u/>
      <sz val="12"/>
      <color indexed="12"/>
      <name val="ＭＳ ゴシック"/>
      <family val="3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vertAlign val="superscript"/>
      <sz val="8"/>
      <color theme="1"/>
      <name val="ＭＳ 明朝"/>
      <family val="1"/>
      <charset val="128"/>
    </font>
    <font>
      <vertAlign val="superscript"/>
      <sz val="10"/>
      <color theme="1"/>
      <name val="ＭＳ 明朝"/>
      <family val="1"/>
      <charset val="128"/>
    </font>
    <font>
      <sz val="6"/>
      <name val="MSPゴシック"/>
      <family val="2"/>
      <charset val="128"/>
    </font>
    <font>
      <b/>
      <sz val="11"/>
      <color theme="1"/>
      <name val="ＭＳ 明朝"/>
      <family val="1"/>
      <charset val="128"/>
    </font>
    <font>
      <sz val="8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b/>
      <sz val="12"/>
      <color indexed="9"/>
      <name val="ＭＳ ゴシック"/>
      <family val="3"/>
      <charset val="128"/>
    </font>
    <font>
      <b/>
      <sz val="3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68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11">
    <xf numFmtId="0" fontId="0" fillId="0" borderId="0">
      <alignment vertical="center"/>
    </xf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38" fontId="1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/>
    <xf numFmtId="0" fontId="22" fillId="0" borderId="0"/>
  </cellStyleXfs>
  <cellXfs count="575">
    <xf numFmtId="0" fontId="0" fillId="0" borderId="0" xfId="0">
      <alignment vertical="center"/>
    </xf>
    <xf numFmtId="0" fontId="2" fillId="0" borderId="0" xfId="1" applyFont="1" applyBorder="1" applyAlignment="1"/>
    <xf numFmtId="0" fontId="6" fillId="0" borderId="0" xfId="2" applyFont="1" applyAlignment="1" applyProtection="1"/>
    <xf numFmtId="0" fontId="9" fillId="0" borderId="0" xfId="1" applyFont="1" applyBorder="1" applyAlignment="1">
      <alignment horizontal="left"/>
    </xf>
    <xf numFmtId="0" fontId="2" fillId="0" borderId="0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3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/>
    </xf>
    <xf numFmtId="0" fontId="2" fillId="0" borderId="0" xfId="1" applyFont="1" applyBorder="1" applyAlignment="1">
      <alignment horizontal="left"/>
    </xf>
    <xf numFmtId="0" fontId="2" fillId="0" borderId="0" xfId="1" applyFont="1" applyBorder="1" applyAlignment="1">
      <alignment horizontal="center"/>
    </xf>
    <xf numFmtId="0" fontId="13" fillId="0" borderId="11" xfId="1" applyFont="1" applyBorder="1" applyAlignment="1">
      <alignment horizontal="center" vertical="center"/>
    </xf>
    <xf numFmtId="37" fontId="13" fillId="0" borderId="0" xfId="1" applyNumberFormat="1" applyFont="1" applyBorder="1" applyAlignment="1" applyProtection="1">
      <alignment vertical="center"/>
    </xf>
    <xf numFmtId="37" fontId="13" fillId="0" borderId="0" xfId="1" applyNumberFormat="1" applyFont="1" applyBorder="1" applyAlignment="1">
      <alignment vertical="center"/>
    </xf>
    <xf numFmtId="37" fontId="13" fillId="0" borderId="0" xfId="1" applyNumberFormat="1" applyFont="1" applyFill="1" applyBorder="1" applyAlignment="1" applyProtection="1">
      <alignment vertical="center"/>
    </xf>
    <xf numFmtId="0" fontId="13" fillId="0" borderId="11" xfId="1" quotePrefix="1" applyFont="1" applyBorder="1" applyAlignment="1">
      <alignment horizontal="center" vertical="center"/>
    </xf>
    <xf numFmtId="37" fontId="13" fillId="0" borderId="0" xfId="1" applyNumberFormat="1" applyFont="1" applyFill="1" applyBorder="1" applyAlignment="1">
      <alignment vertical="center"/>
    </xf>
    <xf numFmtId="37" fontId="2" fillId="0" borderId="0" xfId="1" applyNumberFormat="1" applyFont="1" applyBorder="1" applyAlignment="1" applyProtection="1">
      <alignment horizontal="center"/>
    </xf>
    <xf numFmtId="37" fontId="2" fillId="0" borderId="0" xfId="1" applyNumberFormat="1" applyFont="1" applyBorder="1" applyAlignment="1" applyProtection="1"/>
    <xf numFmtId="37" fontId="2" fillId="0" borderId="0" xfId="1" applyNumberFormat="1" applyFont="1" applyBorder="1" applyAlignment="1"/>
    <xf numFmtId="37" fontId="13" fillId="0" borderId="0" xfId="3" applyNumberFormat="1" applyFont="1" applyFill="1" applyBorder="1" applyAlignment="1">
      <alignment vertical="center"/>
    </xf>
    <xf numFmtId="37" fontId="2" fillId="0" borderId="0" xfId="1" applyNumberFormat="1" applyFont="1" applyBorder="1" applyAlignment="1">
      <alignment horizontal="center"/>
    </xf>
    <xf numFmtId="0" fontId="13" fillId="0" borderId="0" xfId="1" applyFont="1" applyBorder="1" applyAlignment="1">
      <alignment vertical="center"/>
    </xf>
    <xf numFmtId="37" fontId="13" fillId="0" borderId="12" xfId="1" applyNumberFormat="1" applyFont="1" applyBorder="1" applyAlignment="1" applyProtection="1">
      <alignment vertical="center"/>
    </xf>
    <xf numFmtId="0" fontId="13" fillId="0" borderId="0" xfId="1" applyFont="1" applyBorder="1" applyAlignment="1">
      <alignment horizontal="center" vertical="center"/>
    </xf>
    <xf numFmtId="0" fontId="13" fillId="0" borderId="0" xfId="1" quotePrefix="1" applyFont="1" applyBorder="1" applyAlignment="1">
      <alignment horizontal="center" vertical="center"/>
    </xf>
    <xf numFmtId="37" fontId="2" fillId="0" borderId="0" xfId="1" applyNumberFormat="1" applyFont="1" applyBorder="1" applyAlignment="1" applyProtection="1">
      <alignment horizontal="right"/>
    </xf>
    <xf numFmtId="0" fontId="2" fillId="0" borderId="0" xfId="1" applyFont="1" applyBorder="1" applyAlignment="1">
      <alignment horizontal="right" vertical="center"/>
    </xf>
    <xf numFmtId="0" fontId="9" fillId="0" borderId="0" xfId="1" applyFont="1" applyBorder="1" applyAlignment="1"/>
    <xf numFmtId="0" fontId="13" fillId="0" borderId="13" xfId="1" quotePrefix="1" applyFont="1" applyBorder="1" applyAlignment="1">
      <alignment horizontal="center" vertical="center"/>
    </xf>
    <xf numFmtId="37" fontId="13" fillId="0" borderId="14" xfId="1" applyNumberFormat="1" applyFont="1" applyBorder="1" applyAlignment="1" applyProtection="1">
      <alignment vertical="center"/>
    </xf>
    <xf numFmtId="37" fontId="13" fillId="0" borderId="13" xfId="1" applyNumberFormat="1" applyFont="1" applyBorder="1" applyAlignment="1">
      <alignment vertical="center"/>
    </xf>
    <xf numFmtId="37" fontId="13" fillId="0" borderId="13" xfId="1" applyNumberFormat="1" applyFont="1" applyFill="1" applyBorder="1" applyAlignment="1" applyProtection="1">
      <alignment vertical="center"/>
    </xf>
    <xf numFmtId="37" fontId="13" fillId="0" borderId="13" xfId="3" applyNumberFormat="1" applyFont="1" applyFill="1" applyBorder="1" applyAlignment="1" applyProtection="1">
      <alignment vertical="center"/>
    </xf>
    <xf numFmtId="0" fontId="2" fillId="0" borderId="0" xfId="1" applyFont="1" applyBorder="1" applyAlignment="1">
      <alignment horizontal="distributed" vertical="center"/>
    </xf>
    <xf numFmtId="0" fontId="2" fillId="0" borderId="0" xfId="1" applyFont="1" applyBorder="1" applyAlignment="1">
      <alignment horizontal="distributed"/>
    </xf>
    <xf numFmtId="0" fontId="13" fillId="0" borderId="0" xfId="1" applyFont="1" applyAlignment="1">
      <alignment vertical="center"/>
    </xf>
    <xf numFmtId="37" fontId="13" fillId="0" borderId="0" xfId="1" applyNumberFormat="1" applyFont="1" applyAlignment="1">
      <alignment vertical="center"/>
    </xf>
    <xf numFmtId="0" fontId="2" fillId="0" borderId="0" xfId="1" applyFont="1" applyBorder="1" applyAlignment="1">
      <alignment horizontal="distributed" vertical="top"/>
    </xf>
    <xf numFmtId="0" fontId="2" fillId="0" borderId="0" xfId="1" applyFont="1" applyBorder="1" applyAlignment="1">
      <alignment horizontal="center" vertical="top"/>
    </xf>
    <xf numFmtId="0" fontId="2" fillId="0" borderId="0" xfId="1" quotePrefix="1" applyFont="1" applyBorder="1" applyAlignment="1">
      <alignment horizontal="center"/>
    </xf>
    <xf numFmtId="0" fontId="2" fillId="0" borderId="0" xfId="1" applyFont="1" applyBorder="1" applyAlignment="1">
      <alignment horizontal="right"/>
    </xf>
    <xf numFmtId="0" fontId="2" fillId="0" borderId="0" xfId="1" applyFont="1" applyBorder="1" applyAlignment="1">
      <alignment horizontal="left" vertical="center"/>
    </xf>
    <xf numFmtId="0" fontId="13" fillId="0" borderId="3" xfId="1" applyFont="1" applyBorder="1" applyAlignment="1">
      <alignment horizontal="center" vertical="center"/>
    </xf>
    <xf numFmtId="0" fontId="15" fillId="0" borderId="0" xfId="1" applyFont="1" applyBorder="1" applyAlignment="1"/>
    <xf numFmtId="0" fontId="15" fillId="0" borderId="0" xfId="1" applyFont="1" applyBorder="1" applyAlignment="1">
      <alignment vertical="center"/>
    </xf>
    <xf numFmtId="0" fontId="15" fillId="0" borderId="0" xfId="1" applyFont="1" applyBorder="1" applyAlignment="1">
      <alignment horizontal="center"/>
    </xf>
    <xf numFmtId="0" fontId="15" fillId="0" borderId="0" xfId="1" applyFont="1" applyBorder="1" applyAlignment="1">
      <alignment horizontal="right"/>
    </xf>
    <xf numFmtId="0" fontId="13" fillId="0" borderId="0" xfId="1" applyFont="1" applyFill="1" applyAlignment="1">
      <alignment vertical="center"/>
    </xf>
    <xf numFmtId="0" fontId="2" fillId="0" borderId="0" xfId="1" applyFont="1" applyFill="1"/>
    <xf numFmtId="0" fontId="15" fillId="0" borderId="0" xfId="1" applyFont="1" applyBorder="1" applyAlignment="1">
      <alignment horizontal="center" vertical="center"/>
    </xf>
    <xf numFmtId="0" fontId="16" fillId="0" borderId="0" xfId="2" applyFont="1" applyAlignment="1" applyProtection="1"/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37" fontId="2" fillId="0" borderId="0" xfId="1" applyNumberFormat="1" applyFont="1" applyAlignment="1" applyProtection="1">
      <alignment vertical="center"/>
    </xf>
    <xf numFmtId="0" fontId="10" fillId="0" borderId="13" xfId="1" applyFont="1" applyBorder="1" applyAlignment="1">
      <alignment vertical="center"/>
    </xf>
    <xf numFmtId="0" fontId="2" fillId="0" borderId="15" xfId="1" applyFont="1" applyBorder="1" applyAlignment="1">
      <alignment vertical="center"/>
    </xf>
    <xf numFmtId="0" fontId="2" fillId="0" borderId="15" xfId="1" applyFont="1" applyBorder="1" applyAlignment="1">
      <alignment horizontal="right" vertical="center"/>
    </xf>
    <xf numFmtId="0" fontId="2" fillId="0" borderId="13" xfId="1" applyFont="1" applyBorder="1" applyAlignment="1">
      <alignment vertical="center"/>
    </xf>
    <xf numFmtId="0" fontId="13" fillId="0" borderId="15" xfId="1" applyFont="1" applyBorder="1" applyAlignment="1">
      <alignment horizontal="right" vertical="center"/>
    </xf>
    <xf numFmtId="37" fontId="13" fillId="0" borderId="0" xfId="1" applyNumberFormat="1" applyFont="1" applyAlignment="1" applyProtection="1">
      <alignment vertical="center"/>
    </xf>
    <xf numFmtId="37" fontId="13" fillId="0" borderId="19" xfId="1" applyNumberFormat="1" applyFont="1" applyBorder="1" applyAlignment="1" applyProtection="1">
      <alignment vertical="center"/>
    </xf>
    <xf numFmtId="37" fontId="13" fillId="0" borderId="0" xfId="1" applyNumberFormat="1" applyFont="1" applyFill="1" applyAlignment="1" applyProtection="1">
      <alignment vertical="center"/>
    </xf>
    <xf numFmtId="37" fontId="13" fillId="0" borderId="0" xfId="1" applyNumberFormat="1" applyFont="1" applyAlignment="1" applyProtection="1">
      <alignment horizontal="center" vertical="center"/>
    </xf>
    <xf numFmtId="37" fontId="13" fillId="0" borderId="20" xfId="1" applyNumberFormat="1" applyFont="1" applyBorder="1" applyAlignment="1" applyProtection="1">
      <alignment horizontal="distributed" vertical="center"/>
    </xf>
    <xf numFmtId="37" fontId="13" fillId="0" borderId="0" xfId="1" applyNumberFormat="1" applyFont="1" applyFill="1" applyAlignment="1">
      <alignment horizontal="right" vertical="center"/>
    </xf>
    <xf numFmtId="37" fontId="13" fillId="0" borderId="11" xfId="1" applyNumberFormat="1" applyFont="1" applyBorder="1" applyAlignment="1" applyProtection="1">
      <alignment horizontal="distributed" vertical="center"/>
    </xf>
    <xf numFmtId="0" fontId="13" fillId="0" borderId="0" xfId="1" applyFont="1" applyAlignment="1">
      <alignment horizontal="center" vertical="center"/>
    </xf>
    <xf numFmtId="0" fontId="13" fillId="0" borderId="0" xfId="1" applyFont="1" applyAlignment="1">
      <alignment horizontal="distributed" vertical="center"/>
    </xf>
    <xf numFmtId="0" fontId="13" fillId="0" borderId="11" xfId="1" applyFont="1" applyBorder="1" applyAlignment="1">
      <alignment horizontal="distributed" vertical="center"/>
    </xf>
    <xf numFmtId="37" fontId="13" fillId="0" borderId="0" xfId="1" applyNumberFormat="1" applyFont="1" applyAlignment="1" applyProtection="1">
      <alignment horizontal="distributed" vertical="center"/>
    </xf>
    <xf numFmtId="6" fontId="2" fillId="0" borderId="0" xfId="6" applyFont="1" applyBorder="1" applyAlignment="1">
      <alignment horizontal="center" vertical="top"/>
    </xf>
    <xf numFmtId="37" fontId="13" fillId="0" borderId="0" xfId="1" applyNumberFormat="1" applyFont="1" applyFill="1" applyBorder="1" applyAlignment="1">
      <alignment horizontal="right" vertical="center"/>
    </xf>
    <xf numFmtId="0" fontId="13" fillId="0" borderId="13" xfId="1" applyFont="1" applyBorder="1" applyAlignment="1">
      <alignment vertical="center"/>
    </xf>
    <xf numFmtId="37" fontId="13" fillId="0" borderId="13" xfId="1" applyNumberFormat="1" applyFont="1" applyBorder="1" applyAlignment="1" applyProtection="1">
      <alignment vertical="center"/>
    </xf>
    <xf numFmtId="37" fontId="13" fillId="0" borderId="21" xfId="1" applyNumberFormat="1" applyFont="1" applyBorder="1" applyAlignment="1" applyProtection="1">
      <alignment vertical="center"/>
    </xf>
    <xf numFmtId="37" fontId="13" fillId="0" borderId="13" xfId="1" applyNumberFormat="1" applyFont="1" applyFill="1" applyBorder="1" applyAlignment="1">
      <alignment vertical="center"/>
    </xf>
    <xf numFmtId="0" fontId="17" fillId="0" borderId="0" xfId="1" applyFont="1" applyBorder="1" applyAlignment="1">
      <alignment vertical="center"/>
    </xf>
    <xf numFmtId="0" fontId="2" fillId="0" borderId="0" xfId="1" applyFont="1" applyBorder="1" applyAlignment="1" applyProtection="1">
      <alignment horizontal="center"/>
    </xf>
    <xf numFmtId="0" fontId="2" fillId="0" borderId="0" xfId="1" applyFont="1" applyBorder="1" applyAlignment="1" applyProtection="1"/>
    <xf numFmtId="0" fontId="18" fillId="0" borderId="0" xfId="2" applyFont="1" applyBorder="1" applyAlignment="1" applyProtection="1"/>
    <xf numFmtId="0" fontId="9" fillId="0" borderId="0" xfId="1" applyFont="1" applyBorder="1" applyAlignment="1">
      <alignment horizontal="center"/>
    </xf>
    <xf numFmtId="0" fontId="2" fillId="0" borderId="0" xfId="1" applyFont="1" applyBorder="1" applyAlignment="1">
      <alignment vertical="top"/>
    </xf>
    <xf numFmtId="0" fontId="2" fillId="0" borderId="0" xfId="1" applyFont="1" applyBorder="1" applyAlignment="1">
      <alignment horizontal="centerContinuous" vertical="center"/>
    </xf>
    <xf numFmtId="0" fontId="16" fillId="0" borderId="0" xfId="2" applyFont="1" applyBorder="1" applyAlignment="1" applyProtection="1"/>
    <xf numFmtId="0" fontId="2" fillId="0" borderId="13" xfId="1" applyFont="1" applyBorder="1" applyAlignment="1">
      <alignment horizontal="center" vertical="center"/>
    </xf>
    <xf numFmtId="0" fontId="13" fillId="0" borderId="16" xfId="1" applyFont="1" applyBorder="1" applyAlignment="1">
      <alignment vertical="center"/>
    </xf>
    <xf numFmtId="0" fontId="13" fillId="0" borderId="16" xfId="1" applyFont="1" applyBorder="1" applyAlignment="1">
      <alignment horizontal="center" vertical="center"/>
    </xf>
    <xf numFmtId="0" fontId="13" fillId="0" borderId="9" xfId="1" applyFont="1" applyBorder="1" applyAlignment="1">
      <alignment horizontal="centerContinuous" vertical="center"/>
    </xf>
    <xf numFmtId="0" fontId="13" fillId="0" borderId="18" xfId="1" applyFont="1" applyBorder="1" applyAlignment="1">
      <alignment horizontal="centerContinuous" vertical="center"/>
    </xf>
    <xf numFmtId="0" fontId="13" fillId="0" borderId="16" xfId="1" applyFont="1" applyBorder="1" applyAlignment="1">
      <alignment horizontal="centerContinuous" vertical="center"/>
    </xf>
    <xf numFmtId="0" fontId="13" fillId="0" borderId="0" xfId="1" applyFont="1" applyAlignment="1">
      <alignment horizontal="centerContinuous" vertical="center"/>
    </xf>
    <xf numFmtId="0" fontId="2" fillId="0" borderId="0" xfId="1" applyFont="1" applyBorder="1" applyAlignment="1">
      <alignment horizontal="center" vertical="top" wrapText="1"/>
    </xf>
    <xf numFmtId="0" fontId="13" fillId="0" borderId="18" xfId="1" applyFont="1" applyBorder="1" applyAlignment="1">
      <alignment vertical="center"/>
    </xf>
    <xf numFmtId="0" fontId="13" fillId="0" borderId="9" xfId="1" applyFont="1" applyBorder="1" applyAlignment="1">
      <alignment vertical="center"/>
    </xf>
    <xf numFmtId="0" fontId="13" fillId="0" borderId="0" xfId="1" applyFont="1" applyBorder="1" applyAlignment="1"/>
    <xf numFmtId="37" fontId="13" fillId="0" borderId="16" xfId="1" applyNumberFormat="1" applyFont="1" applyBorder="1" applyAlignment="1" applyProtection="1">
      <alignment vertical="center"/>
    </xf>
    <xf numFmtId="37" fontId="13" fillId="0" borderId="0" xfId="1" applyNumberFormat="1" applyFont="1" applyAlignment="1" applyProtection="1">
      <alignment horizontal="right" vertical="center"/>
    </xf>
    <xf numFmtId="37" fontId="13" fillId="0" borderId="0" xfId="1" applyNumberFormat="1" applyFont="1" applyAlignment="1" applyProtection="1">
      <alignment horizontal="left" vertical="center"/>
    </xf>
    <xf numFmtId="0" fontId="13" fillId="0" borderId="0" xfId="1" applyFont="1" applyBorder="1" applyAlignment="1">
      <alignment horizontal="distributed" vertical="center"/>
    </xf>
    <xf numFmtId="37" fontId="13" fillId="0" borderId="0" xfId="1" applyNumberFormat="1" applyFont="1" applyBorder="1" applyAlignment="1" applyProtection="1"/>
    <xf numFmtId="0" fontId="13" fillId="0" borderId="0" xfId="1" applyFont="1" applyFill="1" applyAlignment="1">
      <alignment horizontal="distributed" vertical="center"/>
    </xf>
    <xf numFmtId="37" fontId="13" fillId="0" borderId="16" xfId="3" applyNumberFormat="1" applyFont="1" applyFill="1" applyBorder="1" applyAlignment="1" applyProtection="1">
      <alignment horizontal="distributed" vertical="center"/>
    </xf>
    <xf numFmtId="37" fontId="13" fillId="0" borderId="0" xfId="3" applyNumberFormat="1" applyFont="1" applyFill="1" applyAlignment="1" applyProtection="1">
      <alignment vertical="center"/>
    </xf>
    <xf numFmtId="37" fontId="13" fillId="0" borderId="0" xfId="7" applyNumberFormat="1" applyFont="1" applyFill="1" applyAlignment="1" applyProtection="1">
      <alignment horizontal="right" vertical="center"/>
    </xf>
    <xf numFmtId="176" fontId="13" fillId="0" borderId="0" xfId="3" applyNumberFormat="1" applyFont="1" applyFill="1" applyAlignment="1" applyProtection="1">
      <alignment vertical="center"/>
    </xf>
    <xf numFmtId="177" fontId="13" fillId="0" borderId="0" xfId="3" applyNumberFormat="1" applyFont="1" applyFill="1" applyAlignment="1" applyProtection="1">
      <alignment vertical="center"/>
    </xf>
    <xf numFmtId="0" fontId="13" fillId="0" borderId="0" xfId="3" applyFont="1" applyFill="1" applyAlignment="1">
      <alignment vertical="center"/>
    </xf>
    <xf numFmtId="37" fontId="13" fillId="0" borderId="16" xfId="3" applyNumberFormat="1" applyFont="1" applyFill="1" applyBorder="1" applyAlignment="1" applyProtection="1">
      <alignment vertical="center"/>
    </xf>
    <xf numFmtId="37" fontId="13" fillId="0" borderId="0" xfId="7" applyNumberFormat="1" applyFont="1" applyFill="1" applyAlignment="1" applyProtection="1">
      <alignment vertical="center"/>
    </xf>
    <xf numFmtId="37" fontId="13" fillId="0" borderId="0" xfId="1" applyNumberFormat="1" applyFont="1" applyBorder="1" applyAlignment="1" applyProtection="1">
      <alignment horizontal="right"/>
    </xf>
    <xf numFmtId="37" fontId="13" fillId="0" borderId="0" xfId="1" applyNumberFormat="1" applyFont="1" applyBorder="1" applyAlignment="1"/>
    <xf numFmtId="37" fontId="13" fillId="0" borderId="0" xfId="3" applyNumberFormat="1" applyFont="1" applyFill="1" applyAlignment="1" applyProtection="1">
      <alignment horizontal="right" vertical="center"/>
    </xf>
    <xf numFmtId="0" fontId="13" fillId="0" borderId="0" xfId="1" applyFont="1" applyBorder="1" applyAlignment="1">
      <alignment horizontal="center"/>
    </xf>
    <xf numFmtId="41" fontId="13" fillId="0" borderId="0" xfId="1" applyNumberFormat="1" applyFont="1" applyBorder="1" applyAlignment="1">
      <alignment horizontal="right"/>
    </xf>
    <xf numFmtId="176" fontId="13" fillId="0" borderId="0" xfId="1" applyNumberFormat="1" applyFont="1" applyAlignment="1" applyProtection="1">
      <alignment vertical="center"/>
    </xf>
    <xf numFmtId="177" fontId="13" fillId="0" borderId="0" xfId="1" applyNumberFormat="1" applyFont="1" applyAlignment="1" applyProtection="1">
      <alignment vertical="center"/>
    </xf>
    <xf numFmtId="37" fontId="13" fillId="0" borderId="0" xfId="1" applyNumberFormat="1" applyFont="1" applyFill="1" applyAlignment="1" applyProtection="1">
      <alignment horizontal="right" vertical="center"/>
    </xf>
    <xf numFmtId="176" fontId="13" fillId="0" borderId="0" xfId="1" applyNumberFormat="1" applyFont="1" applyFill="1" applyAlignment="1" applyProtection="1">
      <alignment vertical="center"/>
    </xf>
    <xf numFmtId="177" fontId="13" fillId="0" borderId="0" xfId="1" applyNumberFormat="1" applyFont="1" applyFill="1" applyAlignment="1" applyProtection="1">
      <alignment vertical="center"/>
    </xf>
    <xf numFmtId="178" fontId="13" fillId="0" borderId="0" xfId="1" applyNumberFormat="1" applyFont="1" applyFill="1" applyAlignment="1" applyProtection="1">
      <alignment vertical="center"/>
    </xf>
    <xf numFmtId="0" fontId="13" fillId="0" borderId="0" xfId="1" applyFont="1" applyBorder="1"/>
    <xf numFmtId="37" fontId="13" fillId="0" borderId="0" xfId="1" applyNumberFormat="1" applyFont="1" applyBorder="1" applyProtection="1"/>
    <xf numFmtId="0" fontId="13" fillId="0" borderId="0" xfId="1" applyFont="1" applyBorder="1" applyAlignment="1">
      <alignment horizontal="left" vertical="center" textRotation="255"/>
    </xf>
    <xf numFmtId="37" fontId="13" fillId="0" borderId="16" xfId="1" applyNumberFormat="1" applyFont="1" applyBorder="1" applyAlignment="1" applyProtection="1">
      <alignment horizontal="center" vertical="center"/>
    </xf>
    <xf numFmtId="0" fontId="13" fillId="0" borderId="16" xfId="1" applyFont="1" applyBorder="1" applyAlignment="1">
      <alignment horizontal="distributed" vertical="center"/>
    </xf>
    <xf numFmtId="0" fontId="13" fillId="0" borderId="16" xfId="1" applyFont="1" applyFill="1" applyBorder="1" applyAlignment="1">
      <alignment horizontal="distributed" vertical="center"/>
    </xf>
    <xf numFmtId="0" fontId="13" fillId="0" borderId="16" xfId="1" applyFont="1" applyFill="1" applyBorder="1" applyAlignment="1">
      <alignment vertical="center"/>
    </xf>
    <xf numFmtId="38" fontId="13" fillId="0" borderId="0" xfId="5" applyFont="1" applyFill="1" applyAlignment="1">
      <alignment vertical="center"/>
    </xf>
    <xf numFmtId="176" fontId="13" fillId="0" borderId="0" xfId="1" applyNumberFormat="1" applyFont="1" applyAlignment="1">
      <alignment vertical="center"/>
    </xf>
    <xf numFmtId="176" fontId="13" fillId="0" borderId="0" xfId="1" applyNumberFormat="1" applyFont="1" applyBorder="1" applyAlignment="1">
      <alignment vertical="center"/>
    </xf>
    <xf numFmtId="0" fontId="13" fillId="0" borderId="0" xfId="1" applyFont="1" applyBorder="1" applyAlignment="1">
      <alignment horizontal="right"/>
    </xf>
    <xf numFmtId="176" fontId="13" fillId="0" borderId="0" xfId="1" applyNumberFormat="1" applyFont="1" applyFill="1" applyAlignment="1">
      <alignment vertical="center"/>
    </xf>
    <xf numFmtId="176" fontId="13" fillId="0" borderId="0" xfId="1" applyNumberFormat="1" applyFont="1" applyFill="1" applyBorder="1" applyAlignment="1" applyProtection="1">
      <alignment vertical="center"/>
    </xf>
    <xf numFmtId="177" fontId="13" fillId="0" borderId="0" xfId="1" applyNumberFormat="1" applyFont="1" applyFill="1" applyBorder="1" applyAlignment="1" applyProtection="1">
      <alignment vertical="center"/>
    </xf>
    <xf numFmtId="0" fontId="13" fillId="0" borderId="21" xfId="1" applyFont="1" applyBorder="1" applyAlignment="1">
      <alignment horizontal="distributed" vertical="center"/>
    </xf>
    <xf numFmtId="0" fontId="13" fillId="0" borderId="17" xfId="1" applyFont="1" applyBorder="1" applyAlignment="1">
      <alignment vertical="center"/>
    </xf>
    <xf numFmtId="0" fontId="13" fillId="0" borderId="13" xfId="1" applyFont="1" applyBorder="1" applyAlignment="1">
      <alignment horizontal="right" vertical="center"/>
    </xf>
    <xf numFmtId="37" fontId="13" fillId="0" borderId="13" xfId="1" applyNumberFormat="1" applyFont="1" applyBorder="1" applyAlignment="1" applyProtection="1">
      <alignment horizontal="center" vertical="center"/>
    </xf>
    <xf numFmtId="37" fontId="13" fillId="0" borderId="13" xfId="1" applyNumberFormat="1" applyFont="1" applyBorder="1" applyAlignment="1" applyProtection="1">
      <alignment horizontal="left" vertical="center"/>
    </xf>
    <xf numFmtId="177" fontId="13" fillId="0" borderId="13" xfId="1" applyNumberFormat="1" applyFont="1" applyBorder="1" applyAlignment="1" applyProtection="1">
      <alignment vertical="center"/>
    </xf>
    <xf numFmtId="0" fontId="13" fillId="0" borderId="0" xfId="1" applyFont="1" applyBorder="1" applyAlignment="1">
      <alignment horizontal="left" vertical="center"/>
    </xf>
    <xf numFmtId="0" fontId="2" fillId="0" borderId="0" xfId="1" applyFont="1" applyBorder="1"/>
    <xf numFmtId="37" fontId="2" fillId="0" borderId="0" xfId="1" applyNumberFormat="1" applyFont="1" applyBorder="1" applyProtection="1"/>
    <xf numFmtId="37" fontId="2" fillId="0" borderId="0" xfId="1" applyNumberFormat="1" applyFont="1" applyBorder="1" applyAlignment="1" applyProtection="1">
      <alignment horizontal="left"/>
    </xf>
    <xf numFmtId="41" fontId="2" fillId="0" borderId="0" xfId="1" applyNumberFormat="1" applyFont="1" applyBorder="1" applyAlignment="1">
      <alignment horizontal="right"/>
    </xf>
    <xf numFmtId="0" fontId="9" fillId="0" borderId="13" xfId="1" applyFont="1" applyBorder="1" applyAlignment="1">
      <alignment vertical="center"/>
    </xf>
    <xf numFmtId="0" fontId="1" fillId="0" borderId="13" xfId="1" applyFont="1" applyBorder="1" applyAlignment="1">
      <alignment vertical="center"/>
    </xf>
    <xf numFmtId="0" fontId="17" fillId="0" borderId="18" xfId="1" applyFont="1" applyBorder="1" applyAlignment="1">
      <alignment horizontal="centerContinuous" vertical="center"/>
    </xf>
    <xf numFmtId="0" fontId="13" fillId="0" borderId="16" xfId="1" applyFont="1" applyBorder="1" applyAlignment="1">
      <alignment horizontal="center" vertical="center" shrinkToFit="1"/>
    </xf>
    <xf numFmtId="0" fontId="13" fillId="0" borderId="0" xfId="1" quotePrefix="1" applyFont="1" applyAlignment="1">
      <alignment horizontal="center" vertical="center"/>
    </xf>
    <xf numFmtId="179" fontId="13" fillId="0" borderId="0" xfId="1" applyNumberFormat="1" applyFont="1" applyFill="1" applyBorder="1" applyAlignment="1">
      <alignment horizontal="right" vertical="center"/>
    </xf>
    <xf numFmtId="0" fontId="13" fillId="0" borderId="0" xfId="1" quotePrefix="1" applyFont="1" applyFill="1" applyAlignment="1">
      <alignment horizontal="center" vertical="center"/>
    </xf>
    <xf numFmtId="38" fontId="13" fillId="0" borderId="16" xfId="5" applyFont="1" applyFill="1" applyBorder="1" applyAlignment="1">
      <alignment horizontal="right" vertical="center"/>
    </xf>
    <xf numFmtId="38" fontId="13" fillId="0" borderId="0" xfId="5" applyFont="1" applyFill="1" applyBorder="1" applyAlignment="1">
      <alignment horizontal="right" vertical="center"/>
    </xf>
    <xf numFmtId="37" fontId="13" fillId="0" borderId="0" xfId="1" applyNumberFormat="1" applyFont="1" applyFill="1" applyBorder="1" applyAlignment="1" applyProtection="1">
      <alignment horizontal="center" vertical="center"/>
    </xf>
    <xf numFmtId="38" fontId="2" fillId="0" borderId="0" xfId="1" applyNumberFormat="1" applyFont="1" applyBorder="1" applyAlignment="1"/>
    <xf numFmtId="38" fontId="13" fillId="0" borderId="0" xfId="5" applyFont="1" applyFill="1" applyAlignment="1">
      <alignment horizontal="right" vertical="center"/>
    </xf>
    <xf numFmtId="37" fontId="13" fillId="0" borderId="0" xfId="1" applyNumberFormat="1" applyFont="1" applyFill="1" applyAlignment="1" applyProtection="1">
      <alignment horizontal="center" vertical="center"/>
    </xf>
    <xf numFmtId="0" fontId="13" fillId="0" borderId="13" xfId="1" quotePrefix="1" applyFont="1" applyFill="1" applyBorder="1" applyAlignment="1">
      <alignment horizontal="center" vertical="center"/>
    </xf>
    <xf numFmtId="38" fontId="13" fillId="0" borderId="14" xfId="5" applyFont="1" applyFill="1" applyBorder="1" applyAlignment="1">
      <alignment horizontal="right" vertical="center"/>
    </xf>
    <xf numFmtId="38" fontId="13" fillId="0" borderId="13" xfId="5" applyFont="1" applyFill="1" applyBorder="1" applyAlignment="1">
      <alignment horizontal="right" vertical="center"/>
    </xf>
    <xf numFmtId="37" fontId="13" fillId="0" borderId="13" xfId="1" applyNumberFormat="1" applyFont="1" applyFill="1" applyBorder="1" applyAlignment="1" applyProtection="1">
      <alignment horizontal="center" vertical="center"/>
    </xf>
    <xf numFmtId="179" fontId="13" fillId="0" borderId="13" xfId="1" applyNumberFormat="1" applyFont="1" applyFill="1" applyBorder="1" applyAlignment="1">
      <alignment horizontal="right" vertical="center"/>
    </xf>
    <xf numFmtId="38" fontId="13" fillId="0" borderId="0" xfId="5" applyFont="1" applyAlignment="1">
      <alignment horizontal="right" vertical="center"/>
    </xf>
    <xf numFmtId="0" fontId="13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0" fontId="2" fillId="0" borderId="0" xfId="1" applyFont="1" applyBorder="1" applyProtection="1"/>
    <xf numFmtId="177" fontId="2" fillId="0" borderId="0" xfId="1" applyNumberFormat="1" applyFont="1" applyBorder="1" applyProtection="1"/>
    <xf numFmtId="39" fontId="2" fillId="0" borderId="0" xfId="1" applyNumberFormat="1" applyFont="1" applyBorder="1" applyProtection="1"/>
    <xf numFmtId="0" fontId="22" fillId="0" borderId="0" xfId="1" applyFont="1" applyBorder="1" applyAlignment="1"/>
    <xf numFmtId="0" fontId="2" fillId="0" borderId="0" xfId="1" applyFont="1" applyBorder="1" applyAlignment="1" applyProtection="1">
      <alignment vertical="center"/>
    </xf>
    <xf numFmtId="0" fontId="10" fillId="0" borderId="15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37" fontId="2" fillId="0" borderId="0" xfId="1" applyNumberFormat="1" applyFont="1" applyBorder="1" applyAlignment="1" applyProtection="1">
      <alignment vertical="center"/>
    </xf>
    <xf numFmtId="41" fontId="2" fillId="0" borderId="0" xfId="1" applyNumberFormat="1" applyFont="1" applyBorder="1" applyAlignment="1">
      <alignment horizontal="right" vertical="center"/>
    </xf>
    <xf numFmtId="0" fontId="13" fillId="0" borderId="33" xfId="1" applyFont="1" applyBorder="1" applyAlignment="1">
      <alignment horizontal="center" vertical="center"/>
    </xf>
    <xf numFmtId="0" fontId="13" fillId="0" borderId="34" xfId="1" applyFont="1" applyBorder="1" applyAlignment="1">
      <alignment horizontal="center" vertical="center" shrinkToFit="1"/>
    </xf>
    <xf numFmtId="180" fontId="13" fillId="0" borderId="0" xfId="1" applyNumberFormat="1" applyFont="1" applyFill="1" applyBorder="1" applyAlignment="1">
      <alignment horizontal="right" vertical="center"/>
    </xf>
    <xf numFmtId="179" fontId="13" fillId="0" borderId="0" xfId="1" applyNumberFormat="1" applyFont="1" applyFill="1" applyBorder="1" applyAlignment="1" applyProtection="1">
      <alignment horizontal="right" vertical="center"/>
    </xf>
    <xf numFmtId="37" fontId="13" fillId="0" borderId="13" xfId="1" applyNumberFormat="1" applyFont="1" applyFill="1" applyBorder="1" applyAlignment="1" applyProtection="1">
      <alignment horizontal="right" vertical="center"/>
    </xf>
    <xf numFmtId="179" fontId="13" fillId="0" borderId="13" xfId="1" applyNumberFormat="1" applyFont="1" applyFill="1" applyBorder="1" applyAlignment="1" applyProtection="1">
      <alignment horizontal="right" vertical="center"/>
    </xf>
    <xf numFmtId="0" fontId="1" fillId="0" borderId="0" xfId="1" applyFont="1"/>
    <xf numFmtId="0" fontId="13" fillId="0" borderId="37" xfId="1" applyFont="1" applyBorder="1" applyAlignment="1">
      <alignment horizontal="center" vertical="center"/>
    </xf>
    <xf numFmtId="37" fontId="13" fillId="0" borderId="26" xfId="1" applyNumberFormat="1" applyFont="1" applyBorder="1" applyAlignment="1" applyProtection="1">
      <alignment vertical="center"/>
    </xf>
    <xf numFmtId="37" fontId="13" fillId="0" borderId="0" xfId="1" applyNumberFormat="1" applyFont="1" applyBorder="1" applyAlignment="1" applyProtection="1">
      <alignment horizontal="right" vertical="center"/>
    </xf>
    <xf numFmtId="0" fontId="13" fillId="0" borderId="15" xfId="1" applyFont="1" applyBorder="1" applyAlignment="1">
      <alignment vertical="center"/>
    </xf>
    <xf numFmtId="181" fontId="13" fillId="0" borderId="15" xfId="4" applyNumberFormat="1" applyFont="1" applyBorder="1" applyAlignment="1">
      <alignment vertical="center"/>
    </xf>
    <xf numFmtId="0" fontId="2" fillId="0" borderId="0" xfId="7" applyFont="1" applyBorder="1" applyAlignment="1"/>
    <xf numFmtId="0" fontId="23" fillId="0" borderId="0" xfId="7" applyFont="1" applyBorder="1" applyAlignment="1"/>
    <xf numFmtId="0" fontId="23" fillId="0" borderId="0" xfId="7" applyFont="1" applyBorder="1" applyAlignment="1">
      <alignment vertical="center"/>
    </xf>
    <xf numFmtId="0" fontId="4" fillId="0" borderId="0" xfId="7" applyFont="1" applyAlignment="1">
      <alignment vertical="center"/>
    </xf>
    <xf numFmtId="0" fontId="23" fillId="0" borderId="0" xfId="7" applyFont="1" applyAlignment="1">
      <alignment vertical="center"/>
    </xf>
    <xf numFmtId="0" fontId="23" fillId="0" borderId="0" xfId="7" applyFont="1" applyAlignment="1">
      <alignment horizontal="center" vertical="center"/>
    </xf>
    <xf numFmtId="0" fontId="2" fillId="0" borderId="0" xfId="7" applyFont="1" applyBorder="1" applyAlignment="1">
      <alignment vertical="center"/>
    </xf>
    <xf numFmtId="0" fontId="10" fillId="0" borderId="0" xfId="7" applyFont="1" applyAlignment="1">
      <alignment horizontal="left" vertical="center"/>
    </xf>
    <xf numFmtId="0" fontId="13" fillId="0" borderId="0" xfId="7" applyFont="1" applyBorder="1" applyAlignment="1">
      <alignment horizontal="right" vertical="center"/>
    </xf>
    <xf numFmtId="0" fontId="13" fillId="0" borderId="41" xfId="7" applyFont="1" applyBorder="1" applyAlignment="1">
      <alignment vertical="center"/>
    </xf>
    <xf numFmtId="0" fontId="13" fillId="0" borderId="23" xfId="7" applyFont="1" applyBorder="1" applyAlignment="1">
      <alignment vertical="center"/>
    </xf>
    <xf numFmtId="0" fontId="13" fillId="0" borderId="0" xfId="7" applyFont="1" applyBorder="1" applyAlignment="1">
      <alignment vertical="center"/>
    </xf>
    <xf numFmtId="0" fontId="13" fillId="0" borderId="9" xfId="7" applyFont="1" applyBorder="1" applyAlignment="1">
      <alignment horizontal="center" vertical="center"/>
    </xf>
    <xf numFmtId="0" fontId="13" fillId="0" borderId="9" xfId="7" applyFont="1" applyBorder="1" applyAlignment="1">
      <alignment horizontal="center" vertical="center" wrapText="1"/>
    </xf>
    <xf numFmtId="0" fontId="13" fillId="0" borderId="27" xfId="7" applyFont="1" applyBorder="1" applyAlignment="1">
      <alignment horizontal="center" vertical="center"/>
    </xf>
    <xf numFmtId="37" fontId="13" fillId="0" borderId="0" xfId="7" applyNumberFormat="1" applyFont="1" applyBorder="1" applyAlignment="1">
      <alignment vertical="center"/>
    </xf>
    <xf numFmtId="37" fontId="13" fillId="0" borderId="0" xfId="7" applyNumberFormat="1" applyFont="1" applyBorder="1" applyAlignment="1">
      <alignment horizontal="right" vertical="center"/>
    </xf>
    <xf numFmtId="182" fontId="13" fillId="0" borderId="0" xfId="7" applyNumberFormat="1" applyFont="1" applyBorder="1" applyAlignment="1">
      <alignment horizontal="right" vertical="center"/>
    </xf>
    <xf numFmtId="37" fontId="13" fillId="0" borderId="11" xfId="7" quotePrefix="1" applyNumberFormat="1" applyFont="1" applyBorder="1" applyAlignment="1">
      <alignment horizontal="center" vertical="center"/>
    </xf>
    <xf numFmtId="0" fontId="13" fillId="0" borderId="11" xfId="7" applyFont="1" applyBorder="1" applyAlignment="1">
      <alignment horizontal="distributed" vertical="center"/>
    </xf>
    <xf numFmtId="3" fontId="13" fillId="0" borderId="16" xfId="7" applyNumberFormat="1" applyFont="1" applyFill="1" applyBorder="1" applyAlignment="1">
      <alignment vertical="center"/>
    </xf>
    <xf numFmtId="37" fontId="13" fillId="0" borderId="0" xfId="7" applyNumberFormat="1" applyFont="1" applyFill="1" applyBorder="1" applyAlignment="1">
      <alignment vertical="center"/>
    </xf>
    <xf numFmtId="37" fontId="13" fillId="0" borderId="0" xfId="7" applyNumberFormat="1" applyFont="1" applyFill="1" applyBorder="1" applyAlignment="1" applyProtection="1">
      <alignment vertical="center"/>
    </xf>
    <xf numFmtId="3" fontId="13" fillId="0" borderId="0" xfId="7" applyNumberFormat="1" applyFont="1" applyFill="1" applyBorder="1" applyAlignment="1">
      <alignment vertical="center"/>
    </xf>
    <xf numFmtId="3" fontId="13" fillId="0" borderId="0" xfId="7" applyNumberFormat="1" applyFont="1" applyFill="1" applyBorder="1" applyAlignment="1">
      <alignment horizontal="right" vertical="center"/>
    </xf>
    <xf numFmtId="182" fontId="13" fillId="0" borderId="0" xfId="7" applyNumberFormat="1" applyFont="1" applyBorder="1" applyAlignment="1" applyProtection="1">
      <alignment horizontal="right" vertical="center"/>
    </xf>
    <xf numFmtId="37" fontId="13" fillId="0" borderId="0" xfId="7" applyNumberFormat="1" applyFont="1" applyFill="1" applyBorder="1" applyAlignment="1">
      <alignment horizontal="right" vertical="center"/>
    </xf>
    <xf numFmtId="37" fontId="2" fillId="0" borderId="0" xfId="7" applyNumberFormat="1" applyFont="1" applyBorder="1" applyAlignment="1"/>
    <xf numFmtId="37" fontId="13" fillId="0" borderId="0" xfId="7" applyNumberFormat="1" applyFont="1" applyFill="1" applyBorder="1" applyAlignment="1" applyProtection="1">
      <alignment horizontal="right" vertical="center"/>
    </xf>
    <xf numFmtId="0" fontId="13" fillId="0" borderId="21" xfId="7" applyFont="1" applyBorder="1" applyAlignment="1">
      <alignment horizontal="distributed" vertical="center"/>
    </xf>
    <xf numFmtId="38" fontId="13" fillId="0" borderId="17" xfId="5" applyFont="1" applyFill="1" applyBorder="1" applyAlignment="1">
      <alignment vertical="center"/>
    </xf>
    <xf numFmtId="37" fontId="13" fillId="0" borderId="13" xfId="7" applyNumberFormat="1" applyFont="1" applyFill="1" applyBorder="1" applyAlignment="1">
      <alignment vertical="center"/>
    </xf>
    <xf numFmtId="37" fontId="13" fillId="0" borderId="13" xfId="7" applyNumberFormat="1" applyFont="1" applyFill="1" applyBorder="1" applyAlignment="1" applyProtection="1">
      <alignment vertical="center"/>
    </xf>
    <xf numFmtId="3" fontId="13" fillId="0" borderId="13" xfId="7" applyNumberFormat="1" applyFont="1" applyFill="1" applyBorder="1" applyAlignment="1">
      <alignment vertical="center"/>
    </xf>
    <xf numFmtId="3" fontId="13" fillId="0" borderId="13" xfId="7" applyNumberFormat="1" applyFont="1" applyFill="1" applyBorder="1" applyAlignment="1">
      <alignment horizontal="right" vertical="center"/>
    </xf>
    <xf numFmtId="182" fontId="13" fillId="0" borderId="13" xfId="7" applyNumberFormat="1" applyFont="1" applyBorder="1" applyAlignment="1" applyProtection="1">
      <alignment horizontal="right" vertical="center"/>
    </xf>
    <xf numFmtId="37" fontId="13" fillId="0" borderId="0" xfId="7" applyNumberFormat="1" applyFont="1" applyAlignment="1">
      <alignment vertical="center"/>
    </xf>
    <xf numFmtId="0" fontId="13" fillId="0" borderId="0" xfId="7" applyFont="1" applyAlignment="1">
      <alignment vertical="center"/>
    </xf>
    <xf numFmtId="0" fontId="2" fillId="0" borderId="0" xfId="7" applyFont="1"/>
    <xf numFmtId="37" fontId="2" fillId="0" borderId="0" xfId="7" applyNumberFormat="1" applyFont="1" applyProtection="1"/>
    <xf numFmtId="41" fontId="2" fillId="0" borderId="0" xfId="7" applyNumberFormat="1" applyFont="1" applyProtection="1"/>
    <xf numFmtId="183" fontId="2" fillId="0" borderId="0" xfId="7" quotePrefix="1" applyNumberFormat="1" applyFont="1" applyAlignment="1" applyProtection="1">
      <alignment horizontal="right"/>
    </xf>
    <xf numFmtId="177" fontId="2" fillId="0" borderId="0" xfId="7" applyNumberFormat="1" applyFont="1" applyProtection="1"/>
    <xf numFmtId="37" fontId="2" fillId="0" borderId="0" xfId="7" applyNumberFormat="1" applyFont="1" applyAlignment="1" applyProtection="1"/>
    <xf numFmtId="37" fontId="2" fillId="0" borderId="0" xfId="7" applyNumberFormat="1" applyFont="1" applyBorder="1" applyAlignment="1" applyProtection="1"/>
    <xf numFmtId="41" fontId="2" fillId="0" borderId="0" xfId="7" applyNumberFormat="1" applyFont="1" applyAlignment="1" applyProtection="1"/>
    <xf numFmtId="41" fontId="2" fillId="0" borderId="0" xfId="7" applyNumberFormat="1" applyFont="1" applyBorder="1" applyAlignment="1" applyProtection="1"/>
    <xf numFmtId="0" fontId="2" fillId="0" borderId="0" xfId="7" applyFont="1" applyAlignment="1"/>
    <xf numFmtId="37" fontId="2" fillId="0" borderId="0" xfId="7" applyNumberFormat="1" applyFont="1" applyBorder="1" applyProtection="1"/>
    <xf numFmtId="41" fontId="2" fillId="0" borderId="0" xfId="7" applyNumberFormat="1" applyFont="1" applyBorder="1" applyProtection="1"/>
    <xf numFmtId="0" fontId="24" fillId="0" borderId="0" xfId="2" applyFont="1" applyAlignment="1" applyProtection="1"/>
    <xf numFmtId="0" fontId="27" fillId="0" borderId="0" xfId="1" applyFont="1" applyBorder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29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27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30" fillId="0" borderId="40" xfId="1" applyFont="1" applyBorder="1" applyAlignment="1">
      <alignment horizontal="center" vertical="center"/>
    </xf>
    <xf numFmtId="0" fontId="30" fillId="0" borderId="48" xfId="1" applyFont="1" applyBorder="1" applyAlignment="1">
      <alignment horizontal="center" vertical="center"/>
    </xf>
    <xf numFmtId="0" fontId="30" fillId="0" borderId="41" xfId="1" applyFont="1" applyBorder="1" applyAlignment="1">
      <alignment horizontal="center" vertical="center"/>
    </xf>
    <xf numFmtId="0" fontId="30" fillId="0" borderId="23" xfId="1" applyFont="1" applyBorder="1" applyAlignment="1">
      <alignment vertical="center"/>
    </xf>
    <xf numFmtId="0" fontId="30" fillId="0" borderId="22" xfId="1" applyFont="1" applyBorder="1" applyAlignment="1">
      <alignment vertical="center"/>
    </xf>
    <xf numFmtId="0" fontId="30" fillId="0" borderId="16" xfId="1" applyFont="1" applyBorder="1" applyAlignment="1">
      <alignment horizontal="center" vertical="center"/>
    </xf>
    <xf numFmtId="0" fontId="30" fillId="0" borderId="16" xfId="1" applyFont="1" applyBorder="1" applyAlignment="1">
      <alignment horizontal="distributed" vertical="center"/>
    </xf>
    <xf numFmtId="0" fontId="30" fillId="0" borderId="12" xfId="1" applyFont="1" applyBorder="1" applyAlignment="1">
      <alignment horizontal="center" vertical="center"/>
    </xf>
    <xf numFmtId="0" fontId="30" fillId="0" borderId="0" xfId="1" applyFont="1" applyBorder="1" applyAlignment="1">
      <alignment horizontal="center" vertical="center"/>
    </xf>
    <xf numFmtId="0" fontId="30" fillId="0" borderId="25" xfId="1" applyFont="1" applyBorder="1" applyAlignment="1">
      <alignment horizontal="center" vertical="center" wrapText="1"/>
    </xf>
    <xf numFmtId="0" fontId="30" fillId="0" borderId="29" xfId="1" applyFont="1" applyBorder="1" applyAlignment="1">
      <alignment horizontal="center" vertical="center"/>
    </xf>
    <xf numFmtId="0" fontId="30" fillId="0" borderId="16" xfId="1" applyFont="1" applyBorder="1" applyAlignment="1">
      <alignment horizontal="center" vertical="center" wrapText="1"/>
    </xf>
    <xf numFmtId="0" fontId="30" fillId="0" borderId="9" xfId="1" applyFont="1" applyBorder="1" applyAlignment="1">
      <alignment horizontal="right" vertical="center"/>
    </xf>
    <xf numFmtId="0" fontId="30" fillId="0" borderId="10" xfId="1" applyFont="1" applyBorder="1" applyAlignment="1">
      <alignment horizontal="center" vertical="center"/>
    </xf>
    <xf numFmtId="0" fontId="30" fillId="0" borderId="8" xfId="1" applyFont="1" applyBorder="1" applyAlignment="1">
      <alignment horizontal="center" vertical="center"/>
    </xf>
    <xf numFmtId="0" fontId="30" fillId="0" borderId="49" xfId="1" applyFont="1" applyBorder="1" applyAlignment="1">
      <alignment horizontal="right" vertical="center"/>
    </xf>
    <xf numFmtId="0" fontId="30" fillId="0" borderId="9" xfId="1" applyFont="1" applyBorder="1" applyAlignment="1">
      <alignment horizontal="center" vertical="center"/>
    </xf>
    <xf numFmtId="0" fontId="30" fillId="0" borderId="27" xfId="1" applyFont="1" applyBorder="1" applyAlignment="1">
      <alignment horizontal="center" vertical="center"/>
    </xf>
    <xf numFmtId="38" fontId="30" fillId="0" borderId="0" xfId="5" applyFont="1" applyBorder="1" applyAlignment="1">
      <alignment vertical="center"/>
    </xf>
    <xf numFmtId="0" fontId="30" fillId="0" borderId="0" xfId="5" applyNumberFormat="1" applyFont="1" applyFill="1" applyBorder="1" applyAlignment="1">
      <alignment horizontal="right" vertical="center"/>
    </xf>
    <xf numFmtId="3" fontId="30" fillId="0" borderId="0" xfId="5" applyNumberFormat="1" applyFont="1" applyFill="1" applyBorder="1" applyAlignment="1">
      <alignment horizontal="right" vertical="center"/>
    </xf>
    <xf numFmtId="37" fontId="30" fillId="0" borderId="11" xfId="1" quotePrefix="1" applyNumberFormat="1" applyFont="1" applyBorder="1" applyAlignment="1">
      <alignment horizontal="center" vertical="center"/>
    </xf>
    <xf numFmtId="38" fontId="30" fillId="0" borderId="0" xfId="5" applyFont="1" applyFill="1" applyBorder="1" applyAlignment="1">
      <alignment vertical="center"/>
    </xf>
    <xf numFmtId="37" fontId="13" fillId="0" borderId="11" xfId="1" quotePrefix="1" applyNumberFormat="1" applyFont="1" applyBorder="1" applyAlignment="1">
      <alignment horizontal="center" vertical="center"/>
    </xf>
    <xf numFmtId="38" fontId="30" fillId="0" borderId="0" xfId="5" applyNumberFormat="1" applyFont="1" applyFill="1" applyBorder="1" applyAlignment="1">
      <alignment vertical="center"/>
    </xf>
    <xf numFmtId="183" fontId="13" fillId="0" borderId="11" xfId="1" applyNumberFormat="1" applyFont="1" applyBorder="1" applyAlignment="1">
      <alignment horizontal="center" vertical="center"/>
    </xf>
    <xf numFmtId="38" fontId="30" fillId="0" borderId="0" xfId="5" applyFont="1" applyBorder="1" applyAlignment="1" applyProtection="1">
      <alignment vertical="center"/>
    </xf>
    <xf numFmtId="181" fontId="30" fillId="0" borderId="0" xfId="5" applyNumberFormat="1" applyFont="1" applyBorder="1" applyAlignment="1">
      <alignment vertical="center"/>
    </xf>
    <xf numFmtId="38" fontId="15" fillId="0" borderId="0" xfId="1" applyNumberFormat="1" applyFont="1" applyBorder="1" applyAlignment="1"/>
    <xf numFmtId="0" fontId="30" fillId="0" borderId="11" xfId="1" applyFont="1" applyBorder="1" applyAlignment="1">
      <alignment horizontal="distributed" vertical="center"/>
    </xf>
    <xf numFmtId="3" fontId="13" fillId="0" borderId="0" xfId="1" applyNumberFormat="1" applyFont="1" applyFill="1" applyBorder="1" applyAlignment="1">
      <alignment horizontal="right" vertical="center"/>
    </xf>
    <xf numFmtId="3" fontId="13" fillId="0" borderId="0" xfId="1" applyNumberFormat="1" applyFont="1" applyFill="1" applyBorder="1" applyAlignment="1" applyProtection="1">
      <alignment horizontal="right" vertical="center"/>
      <protection locked="0"/>
    </xf>
    <xf numFmtId="3" fontId="13" fillId="0" borderId="0" xfId="5" applyNumberFormat="1" applyFont="1" applyFill="1" applyBorder="1" applyAlignment="1">
      <alignment horizontal="right" vertical="center"/>
    </xf>
    <xf numFmtId="3" fontId="13" fillId="0" borderId="0" xfId="5" applyNumberFormat="1" applyFont="1" applyBorder="1" applyAlignment="1">
      <alignment horizontal="right" vertical="center"/>
    </xf>
    <xf numFmtId="38" fontId="13" fillId="0" borderId="0" xfId="5" applyFont="1" applyFill="1" applyBorder="1" applyAlignment="1" applyProtection="1">
      <alignment horizontal="right" vertical="center"/>
    </xf>
    <xf numFmtId="3" fontId="13" fillId="0" borderId="0" xfId="5" applyNumberFormat="1" applyFont="1" applyBorder="1" applyAlignment="1" applyProtection="1">
      <alignment horizontal="right" vertical="center"/>
    </xf>
    <xf numFmtId="38" fontId="13" fillId="0" borderId="16" xfId="1" applyNumberFormat="1" applyFont="1" applyFill="1" applyBorder="1" applyAlignment="1">
      <alignment horizontal="right" vertical="center"/>
    </xf>
    <xf numFmtId="38" fontId="13" fillId="0" borderId="0" xfId="1" applyNumberFormat="1" applyFont="1" applyFill="1" applyBorder="1" applyAlignment="1">
      <alignment horizontal="right" vertical="center"/>
    </xf>
    <xf numFmtId="3" fontId="13" fillId="0" borderId="0" xfId="5" applyNumberFormat="1" applyFont="1" applyFill="1" applyBorder="1" applyAlignment="1" applyProtection="1">
      <alignment horizontal="right" vertical="center"/>
      <protection locked="0"/>
    </xf>
    <xf numFmtId="0" fontId="30" fillId="0" borderId="21" xfId="1" applyFont="1" applyBorder="1" applyAlignment="1">
      <alignment horizontal="distributed" vertical="center"/>
    </xf>
    <xf numFmtId="38" fontId="13" fillId="0" borderId="17" xfId="5" applyFont="1" applyFill="1" applyBorder="1" applyAlignment="1">
      <alignment horizontal="right" vertical="center"/>
    </xf>
    <xf numFmtId="38" fontId="13" fillId="0" borderId="13" xfId="5" applyFont="1" applyFill="1" applyBorder="1" applyAlignment="1" applyProtection="1">
      <alignment horizontal="right" vertical="center"/>
    </xf>
    <xf numFmtId="3" fontId="13" fillId="0" borderId="13" xfId="1" applyNumberFormat="1" applyFont="1" applyFill="1" applyBorder="1" applyAlignment="1">
      <alignment horizontal="right" vertical="center"/>
    </xf>
    <xf numFmtId="3" fontId="13" fillId="0" borderId="13" xfId="1" applyNumberFormat="1" applyFont="1" applyFill="1" applyBorder="1" applyAlignment="1" applyProtection="1">
      <alignment horizontal="right" vertical="center"/>
      <protection locked="0"/>
    </xf>
    <xf numFmtId="3" fontId="13" fillId="0" borderId="13" xfId="5" applyNumberFormat="1" applyFont="1" applyFill="1" applyBorder="1" applyAlignment="1">
      <alignment horizontal="right" vertical="center"/>
    </xf>
    <xf numFmtId="3" fontId="13" fillId="0" borderId="13" xfId="5" applyNumberFormat="1" applyFont="1" applyBorder="1" applyAlignment="1">
      <alignment horizontal="right" vertical="center"/>
    </xf>
    <xf numFmtId="0" fontId="30" fillId="0" borderId="0" xfId="1" applyFont="1" applyAlignment="1">
      <alignment horizontal="left" vertical="center"/>
    </xf>
    <xf numFmtId="38" fontId="30" fillId="0" borderId="0" xfId="5" applyFont="1" applyAlignment="1">
      <alignment vertical="center"/>
    </xf>
    <xf numFmtId="38" fontId="30" fillId="0" borderId="0" xfId="5" applyFont="1" applyAlignment="1" applyProtection="1">
      <alignment vertical="center"/>
    </xf>
    <xf numFmtId="41" fontId="15" fillId="0" borderId="0" xfId="1" applyNumberFormat="1" applyFont="1" applyProtection="1"/>
    <xf numFmtId="0" fontId="15" fillId="0" borderId="0" xfId="1" applyFont="1" applyBorder="1"/>
    <xf numFmtId="37" fontId="15" fillId="0" borderId="0" xfId="1" applyNumberFormat="1" applyFont="1" applyProtection="1"/>
    <xf numFmtId="0" fontId="15" fillId="0" borderId="0" xfId="1" applyFont="1"/>
    <xf numFmtId="0" fontId="34" fillId="0" borderId="0" xfId="1" applyFont="1" applyBorder="1" applyAlignment="1">
      <alignment horizontal="left"/>
    </xf>
    <xf numFmtId="0" fontId="2" fillId="0" borderId="0" xfId="1" applyFont="1" applyFill="1" applyBorder="1" applyAlignment="1"/>
    <xf numFmtId="0" fontId="23" fillId="0" borderId="0" xfId="1" applyFont="1" applyFill="1" applyAlignment="1">
      <alignment horizontal="center"/>
    </xf>
    <xf numFmtId="0" fontId="4" fillId="0" borderId="0" xfId="1" applyFont="1" applyFill="1" applyAlignment="1">
      <alignment horizontal="right"/>
    </xf>
    <xf numFmtId="0" fontId="2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vertical="center"/>
    </xf>
    <xf numFmtId="0" fontId="10" fillId="0" borderId="0" xfId="1" applyFont="1" applyFill="1" applyAlignment="1">
      <alignment vertical="center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top"/>
    </xf>
    <xf numFmtId="0" fontId="13" fillId="0" borderId="11" xfId="1" applyFont="1" applyFill="1" applyBorder="1" applyAlignment="1">
      <alignment horizontal="centerContinuous" vertical="center"/>
    </xf>
    <xf numFmtId="0" fontId="2" fillId="0" borderId="0" xfId="1" applyFont="1" applyFill="1" applyBorder="1"/>
    <xf numFmtId="0" fontId="13" fillId="0" borderId="50" xfId="1" applyFont="1" applyFill="1" applyBorder="1" applyAlignment="1">
      <alignment horizontal="centerContinuous" vertical="center"/>
    </xf>
    <xf numFmtId="0" fontId="13" fillId="0" borderId="18" xfId="1" applyFont="1" applyFill="1" applyBorder="1" applyAlignment="1">
      <alignment horizontal="centerContinuous" vertical="center"/>
    </xf>
    <xf numFmtId="37" fontId="13" fillId="0" borderId="16" xfId="1" applyNumberFormat="1" applyFont="1" applyFill="1" applyBorder="1" applyAlignment="1">
      <alignment vertical="center"/>
    </xf>
    <xf numFmtId="41" fontId="2" fillId="0" borderId="0" xfId="1" applyNumberFormat="1" applyFont="1" applyFill="1" applyBorder="1" applyAlignment="1" applyProtection="1">
      <alignment horizontal="right"/>
    </xf>
    <xf numFmtId="0" fontId="13" fillId="0" borderId="19" xfId="1" applyFont="1" applyFill="1" applyBorder="1" applyAlignment="1">
      <alignment horizontal="distributed" vertical="center"/>
    </xf>
    <xf numFmtId="3" fontId="13" fillId="0" borderId="0" xfId="8" applyNumberFormat="1" applyFont="1" applyFill="1" applyBorder="1" applyProtection="1">
      <alignment vertical="center"/>
      <protection locked="0"/>
    </xf>
    <xf numFmtId="37" fontId="2" fillId="0" borderId="0" xfId="1" applyNumberFormat="1" applyFont="1" applyFill="1" applyBorder="1" applyAlignment="1"/>
    <xf numFmtId="0" fontId="13" fillId="0" borderId="50" xfId="1" applyFont="1" applyFill="1" applyBorder="1" applyAlignment="1">
      <alignment horizontal="distributed" vertical="center"/>
    </xf>
    <xf numFmtId="37" fontId="2" fillId="0" borderId="0" xfId="1" applyNumberFormat="1" applyFont="1" applyFill="1" applyBorder="1" applyAlignment="1" applyProtection="1">
      <alignment horizontal="right"/>
    </xf>
    <xf numFmtId="37" fontId="2" fillId="0" borderId="0" xfId="1" applyNumberFormat="1" applyFont="1" applyFill="1" applyBorder="1" applyProtection="1"/>
    <xf numFmtId="41" fontId="2" fillId="0" borderId="0" xfId="1" applyNumberFormat="1" applyFont="1" applyFill="1" applyBorder="1" applyAlignment="1">
      <alignment horizontal="right"/>
    </xf>
    <xf numFmtId="0" fontId="35" fillId="0" borderId="50" xfId="1" applyFont="1" applyFill="1" applyBorder="1" applyAlignment="1">
      <alignment horizontal="distributed" vertical="center" shrinkToFit="1"/>
    </xf>
    <xf numFmtId="37" fontId="2" fillId="0" borderId="0" xfId="1" applyNumberFormat="1" applyFont="1" applyFill="1" applyBorder="1" applyAlignment="1" applyProtection="1"/>
    <xf numFmtId="0" fontId="13" fillId="0" borderId="51" xfId="1" applyFont="1" applyFill="1" applyBorder="1" applyAlignment="1">
      <alignment horizontal="distributed" vertical="center"/>
    </xf>
    <xf numFmtId="37" fontId="13" fillId="0" borderId="51" xfId="1" applyNumberFormat="1" applyFont="1" applyFill="1" applyBorder="1" applyAlignment="1">
      <alignment horizontal="distributed" vertical="center"/>
    </xf>
    <xf numFmtId="0" fontId="13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/>
    </xf>
    <xf numFmtId="0" fontId="13" fillId="0" borderId="52" xfId="1" applyFont="1" applyBorder="1" applyAlignment="1">
      <alignment horizontal="center" vertical="center"/>
    </xf>
    <xf numFmtId="0" fontId="13" fillId="0" borderId="9" xfId="1" applyFont="1" applyBorder="1" applyAlignment="1">
      <alignment horizontal="right" vertical="center"/>
    </xf>
    <xf numFmtId="0" fontId="13" fillId="0" borderId="11" xfId="1" applyFont="1" applyFill="1" applyBorder="1" applyAlignment="1">
      <alignment horizontal="distributed" vertical="center"/>
    </xf>
    <xf numFmtId="0" fontId="13" fillId="0" borderId="30" xfId="1" applyFont="1" applyFill="1" applyBorder="1" applyAlignment="1">
      <alignment horizontal="distributed" vertical="center"/>
    </xf>
    <xf numFmtId="184" fontId="13" fillId="0" borderId="16" xfId="8" applyNumberFormat="1" applyFont="1" applyFill="1" applyBorder="1" applyProtection="1">
      <alignment vertical="center"/>
      <protection locked="0"/>
    </xf>
    <xf numFmtId="184" fontId="13" fillId="0" borderId="0" xfId="8" applyNumberFormat="1" applyFont="1" applyFill="1" applyBorder="1" applyProtection="1">
      <alignment vertical="center"/>
      <protection locked="0"/>
    </xf>
    <xf numFmtId="37" fontId="13" fillId="0" borderId="11" xfId="1" applyNumberFormat="1" applyFont="1" applyFill="1" applyBorder="1" applyAlignment="1">
      <alignment horizontal="distributed" vertical="center"/>
    </xf>
    <xf numFmtId="37" fontId="13" fillId="0" borderId="30" xfId="1" applyNumberFormat="1" applyFont="1" applyFill="1" applyBorder="1" applyAlignment="1">
      <alignment horizontal="distributed" vertical="center"/>
    </xf>
    <xf numFmtId="184" fontId="13" fillId="0" borderId="0" xfId="1" applyNumberFormat="1" applyFont="1" applyFill="1" applyBorder="1" applyAlignment="1">
      <alignment vertical="center"/>
    </xf>
    <xf numFmtId="184" fontId="13" fillId="0" borderId="0" xfId="1" applyNumberFormat="1" applyFont="1" applyFill="1" applyBorder="1" applyAlignment="1" applyProtection="1">
      <alignment vertical="center"/>
    </xf>
    <xf numFmtId="184" fontId="13" fillId="0" borderId="0" xfId="8" applyNumberFormat="1" applyFont="1" applyFill="1" applyProtection="1">
      <alignment vertical="center"/>
      <protection locked="0"/>
    </xf>
    <xf numFmtId="37" fontId="13" fillId="0" borderId="0" xfId="1" applyNumberFormat="1" applyFont="1" applyFill="1" applyBorder="1" applyAlignment="1">
      <alignment horizontal="distributed" vertical="center"/>
    </xf>
    <xf numFmtId="37" fontId="13" fillId="0" borderId="21" xfId="1" applyNumberFormat="1" applyFont="1" applyFill="1" applyBorder="1" applyAlignment="1">
      <alignment horizontal="distributed" vertical="center"/>
    </xf>
    <xf numFmtId="37" fontId="13" fillId="0" borderId="53" xfId="1" applyNumberFormat="1" applyFont="1" applyFill="1" applyBorder="1" applyAlignment="1">
      <alignment horizontal="distributed" vertical="center"/>
    </xf>
    <xf numFmtId="184" fontId="13" fillId="0" borderId="17" xfId="8" applyNumberFormat="1" applyFont="1" applyFill="1" applyBorder="1" applyProtection="1">
      <alignment vertical="center"/>
      <protection locked="0"/>
    </xf>
    <xf numFmtId="184" fontId="13" fillId="0" borderId="13" xfId="8" applyNumberFormat="1" applyFont="1" applyFill="1" applyBorder="1" applyProtection="1">
      <alignment vertical="center"/>
      <protection locked="0"/>
    </xf>
    <xf numFmtId="184" fontId="13" fillId="0" borderId="13" xfId="1" applyNumberFormat="1" applyFont="1" applyFill="1" applyBorder="1" applyAlignment="1" applyProtection="1">
      <alignment vertical="center"/>
    </xf>
    <xf numFmtId="0" fontId="13" fillId="0" borderId="26" xfId="1" applyFont="1" applyFill="1" applyBorder="1" applyAlignment="1">
      <alignment horizontal="centerContinuous" vertical="center"/>
    </xf>
    <xf numFmtId="0" fontId="13" fillId="0" borderId="0" xfId="1" applyFont="1" applyFill="1" applyBorder="1" applyAlignment="1">
      <alignment horizontal="centerContinuous" vertical="center"/>
    </xf>
    <xf numFmtId="0" fontId="13" fillId="0" borderId="54" xfId="1" applyFont="1" applyBorder="1" applyAlignment="1">
      <alignment horizontal="center" vertical="center"/>
    </xf>
    <xf numFmtId="0" fontId="13" fillId="0" borderId="0" xfId="1" applyFont="1" applyFill="1" applyBorder="1" applyAlignment="1">
      <alignment horizontal="distributed" vertical="center"/>
    </xf>
    <xf numFmtId="0" fontId="16" fillId="0" borderId="0" xfId="2" applyFont="1" applyFill="1" applyAlignment="1" applyProtection="1"/>
    <xf numFmtId="0" fontId="4" fillId="0" borderId="0" xfId="1" applyFont="1" applyAlignment="1">
      <alignment horizontal="right"/>
    </xf>
    <xf numFmtId="0" fontId="9" fillId="0" borderId="15" xfId="1" applyFont="1" applyFill="1" applyBorder="1" applyAlignment="1">
      <alignment vertical="center"/>
    </xf>
    <xf numFmtId="0" fontId="9" fillId="0" borderId="15" xfId="1" applyFont="1" applyBorder="1" applyAlignment="1">
      <alignment vertical="center"/>
    </xf>
    <xf numFmtId="184" fontId="13" fillId="0" borderId="0" xfId="1" applyNumberFormat="1" applyFont="1" applyFill="1" applyAlignment="1" applyProtection="1">
      <alignment vertical="center"/>
    </xf>
    <xf numFmtId="184" fontId="13" fillId="0" borderId="0" xfId="1" applyNumberFormat="1" applyFont="1" applyFill="1" applyAlignment="1">
      <alignment vertical="center"/>
    </xf>
    <xf numFmtId="184" fontId="13" fillId="0" borderId="0" xfId="1" applyNumberFormat="1" applyFont="1" applyFill="1" applyAlignment="1" applyProtection="1">
      <alignment horizontal="right" vertical="center"/>
    </xf>
    <xf numFmtId="0" fontId="13" fillId="0" borderId="13" xfId="1" applyFont="1" applyFill="1" applyBorder="1" applyAlignment="1">
      <alignment horizontal="distributed" vertical="center"/>
    </xf>
    <xf numFmtId="0" fontId="13" fillId="0" borderId="53" xfId="1" applyFont="1" applyFill="1" applyBorder="1" applyAlignment="1">
      <alignment horizontal="distributed" vertical="center"/>
    </xf>
    <xf numFmtId="184" fontId="13" fillId="0" borderId="13" xfId="1" applyNumberFormat="1" applyFont="1" applyFill="1" applyBorder="1" applyAlignment="1" applyProtection="1">
      <alignment horizontal="right" vertical="center"/>
    </xf>
    <xf numFmtId="0" fontId="13" fillId="0" borderId="41" xfId="1" applyFont="1" applyFill="1" applyBorder="1" applyAlignment="1">
      <alignment vertical="center"/>
    </xf>
    <xf numFmtId="37" fontId="13" fillId="0" borderId="41" xfId="1" applyNumberFormat="1" applyFont="1" applyFill="1" applyBorder="1" applyAlignment="1">
      <alignment vertical="center"/>
    </xf>
    <xf numFmtId="37" fontId="13" fillId="0" borderId="41" xfId="1" applyNumberFormat="1" applyFont="1" applyBorder="1" applyAlignment="1">
      <alignment vertical="center"/>
    </xf>
    <xf numFmtId="37" fontId="2" fillId="0" borderId="0" xfId="1" applyNumberFormat="1" applyFont="1" applyFill="1" applyBorder="1" applyAlignment="1">
      <alignment horizontal="right"/>
    </xf>
    <xf numFmtId="37" fontId="2" fillId="0" borderId="11" xfId="1" applyNumberFormat="1" applyFont="1" applyFill="1" applyBorder="1" applyAlignment="1">
      <alignment horizontal="distributed"/>
    </xf>
    <xf numFmtId="37" fontId="2" fillId="0" borderId="11" xfId="1" applyNumberFormat="1" applyFont="1" applyFill="1" applyBorder="1" applyAlignment="1">
      <alignment horizontal="distributed" vertical="center"/>
    </xf>
    <xf numFmtId="37" fontId="13" fillId="0" borderId="43" xfId="1" applyNumberFormat="1" applyFont="1" applyFill="1" applyBorder="1" applyAlignment="1">
      <alignment vertical="center"/>
    </xf>
    <xf numFmtId="37" fontId="13" fillId="0" borderId="0" xfId="1" applyNumberFormat="1" applyFont="1" applyFill="1" applyAlignment="1">
      <alignment vertical="center"/>
    </xf>
    <xf numFmtId="183" fontId="13" fillId="0" borderId="0" xfId="1" applyNumberFormat="1" applyFont="1" applyFill="1" applyAlignment="1">
      <alignment vertical="center"/>
    </xf>
    <xf numFmtId="183" fontId="13" fillId="0" borderId="0" xfId="1" applyNumberFormat="1" applyFont="1" applyFill="1" applyBorder="1" applyAlignment="1">
      <alignment vertical="center"/>
    </xf>
    <xf numFmtId="37" fontId="13" fillId="0" borderId="67" xfId="1" applyNumberFormat="1" applyFont="1" applyFill="1" applyBorder="1" applyAlignment="1">
      <alignment horizontal="right" vertical="center"/>
    </xf>
    <xf numFmtId="183" fontId="13" fillId="0" borderId="15" xfId="1" applyNumberFormat="1" applyFont="1" applyFill="1" applyBorder="1" applyAlignment="1">
      <alignment horizontal="right" vertical="center"/>
    </xf>
    <xf numFmtId="0" fontId="2" fillId="0" borderId="0" xfId="9" applyFont="1" applyBorder="1" applyAlignment="1"/>
    <xf numFmtId="0" fontId="36" fillId="0" borderId="0" xfId="2" applyFont="1" applyBorder="1" applyAlignment="1" applyProtection="1"/>
    <xf numFmtId="0" fontId="2" fillId="0" borderId="0" xfId="10" applyFont="1" applyBorder="1"/>
    <xf numFmtId="0" fontId="2" fillId="0" borderId="0" xfId="10" applyFont="1" applyBorder="1" applyAlignment="1"/>
    <xf numFmtId="41" fontId="2" fillId="0" borderId="0" xfId="9" applyNumberFormat="1" applyFont="1" applyBorder="1" applyAlignment="1" applyProtection="1">
      <alignment horizontal="right"/>
    </xf>
    <xf numFmtId="37" fontId="2" fillId="0" borderId="0" xfId="9" applyNumberFormat="1" applyFont="1" applyBorder="1" applyProtection="1"/>
    <xf numFmtId="37" fontId="2" fillId="0" borderId="0" xfId="9" applyNumberFormat="1" applyFont="1" applyBorder="1" applyAlignment="1" applyProtection="1">
      <alignment horizontal="right"/>
    </xf>
    <xf numFmtId="41" fontId="2" fillId="0" borderId="0" xfId="9" applyNumberFormat="1" applyFont="1" applyBorder="1" applyAlignment="1">
      <alignment horizontal="right"/>
    </xf>
    <xf numFmtId="0" fontId="2" fillId="0" borderId="0" xfId="10" applyFont="1" applyBorder="1" applyAlignment="1">
      <alignment vertical="center" wrapText="1"/>
    </xf>
    <xf numFmtId="0" fontId="2" fillId="0" borderId="0" xfId="10" applyFont="1" applyBorder="1" applyAlignment="1">
      <alignment horizontal="center"/>
    </xf>
    <xf numFmtId="0" fontId="2" fillId="0" borderId="0" xfId="10" applyFont="1" applyBorder="1" applyAlignment="1">
      <alignment horizontal="center" vertical="top"/>
    </xf>
    <xf numFmtId="0" fontId="2" fillId="0" borderId="0" xfId="10" applyFont="1" applyBorder="1" applyAlignment="1">
      <alignment horizontal="center" vertical="center" wrapText="1"/>
    </xf>
    <xf numFmtId="0" fontId="2" fillId="0" borderId="0" xfId="9" applyFont="1" applyBorder="1" applyAlignment="1">
      <alignment horizontal="center"/>
    </xf>
    <xf numFmtId="37" fontId="2" fillId="0" borderId="0" xfId="10" applyNumberFormat="1" applyFont="1" applyBorder="1" applyProtection="1"/>
    <xf numFmtId="37" fontId="2" fillId="0" borderId="0" xfId="10" applyNumberFormat="1" applyFont="1" applyBorder="1" applyAlignment="1" applyProtection="1">
      <alignment horizontal="left"/>
    </xf>
    <xf numFmtId="37" fontId="2" fillId="0" borderId="0" xfId="9" applyNumberFormat="1" applyFont="1" applyBorder="1" applyAlignment="1"/>
    <xf numFmtId="0" fontId="2" fillId="0" borderId="0" xfId="9" quotePrefix="1" applyFont="1" applyBorder="1" applyAlignment="1">
      <alignment horizontal="center"/>
    </xf>
    <xf numFmtId="0" fontId="2" fillId="0" borderId="0" xfId="9" applyFont="1" applyBorder="1" applyAlignment="1">
      <alignment horizontal="center" vertical="center" wrapText="1"/>
    </xf>
    <xf numFmtId="0" fontId="2" fillId="0" borderId="0" xfId="9" applyFont="1" applyBorder="1" applyAlignment="1">
      <alignment horizontal="right"/>
    </xf>
    <xf numFmtId="37" fontId="2" fillId="0" borderId="0" xfId="10" applyNumberFormat="1" applyFont="1" applyBorder="1" applyAlignment="1" applyProtection="1">
      <alignment horizontal="right"/>
    </xf>
    <xf numFmtId="0" fontId="2" fillId="0" borderId="0" xfId="9" applyFont="1" applyBorder="1"/>
    <xf numFmtId="37" fontId="2" fillId="0" borderId="0" xfId="9" applyNumberFormat="1" applyFont="1" applyBorder="1" applyAlignment="1" applyProtection="1"/>
    <xf numFmtId="37" fontId="2" fillId="0" borderId="0" xfId="9" applyNumberFormat="1" applyFont="1" applyBorder="1" applyAlignment="1" applyProtection="1">
      <alignment horizontal="center"/>
    </xf>
    <xf numFmtId="0" fontId="2" fillId="0" borderId="0" xfId="10" applyFont="1" applyBorder="1" applyAlignment="1">
      <alignment horizontal="right"/>
    </xf>
    <xf numFmtId="0" fontId="2" fillId="0" borderId="0" xfId="9" applyFont="1" applyBorder="1" applyAlignment="1">
      <alignment horizontal="center" vertical="center"/>
    </xf>
    <xf numFmtId="37" fontId="37" fillId="2" borderId="0" xfId="10" applyNumberFormat="1" applyFont="1" applyFill="1" applyBorder="1" applyAlignment="1" applyProtection="1">
      <alignment vertical="top" textRotation="255"/>
    </xf>
    <xf numFmtId="0" fontId="2" fillId="0" borderId="0" xfId="9" applyFont="1" applyBorder="1" applyAlignment="1">
      <alignment horizontal="left" vertical="center"/>
    </xf>
    <xf numFmtId="0" fontId="9" fillId="0" borderId="0" xfId="9" applyFont="1" applyBorder="1" applyAlignment="1">
      <alignment horizontal="left"/>
    </xf>
    <xf numFmtId="0" fontId="13" fillId="0" borderId="0" xfId="1" applyFont="1" applyBorder="1" applyAlignment="1">
      <alignment horizontal="distributed" vertical="center"/>
    </xf>
    <xf numFmtId="0" fontId="2" fillId="0" borderId="0" xfId="1" applyFont="1" applyBorder="1" applyAlignment="1">
      <alignment horizontal="distributed" justifyLastLine="1"/>
    </xf>
    <xf numFmtId="0" fontId="13" fillId="0" borderId="58" xfId="1" applyFont="1" applyBorder="1" applyAlignment="1">
      <alignment horizontal="center" vertical="center" shrinkToFit="1"/>
    </xf>
    <xf numFmtId="0" fontId="13" fillId="0" borderId="48" xfId="1" applyFont="1" applyBorder="1" applyAlignment="1">
      <alignment horizontal="center" vertical="center" shrinkToFit="1"/>
    </xf>
    <xf numFmtId="0" fontId="13" fillId="0" borderId="0" xfId="1" applyFont="1" applyBorder="1" applyAlignment="1">
      <alignment horizontal="center" vertical="center" wrapText="1"/>
    </xf>
    <xf numFmtId="0" fontId="13" fillId="0" borderId="59" xfId="1" applyFont="1" applyBorder="1" applyAlignment="1">
      <alignment horizontal="center" vertical="center"/>
    </xf>
    <xf numFmtId="0" fontId="13" fillId="0" borderId="60" xfId="1" applyFont="1" applyBorder="1" applyAlignment="1">
      <alignment horizontal="center" vertical="center"/>
    </xf>
    <xf numFmtId="0" fontId="13" fillId="0" borderId="61" xfId="1" applyFont="1" applyBorder="1" applyAlignment="1">
      <alignment horizontal="center" vertical="center" wrapText="1"/>
    </xf>
    <xf numFmtId="0" fontId="13" fillId="0" borderId="47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top"/>
    </xf>
    <xf numFmtId="0" fontId="13" fillId="0" borderId="0" xfId="1" applyFont="1" applyBorder="1" applyAlignment="1">
      <alignment vertical="top"/>
    </xf>
    <xf numFmtId="3" fontId="13" fillId="0" borderId="0" xfId="1" applyNumberFormat="1" applyFont="1" applyFill="1" applyAlignment="1">
      <alignment vertical="center"/>
    </xf>
    <xf numFmtId="41" fontId="13" fillId="0" borderId="0" xfId="1" applyNumberFormat="1" applyFont="1" applyBorder="1" applyAlignment="1" applyProtection="1">
      <alignment horizontal="right"/>
    </xf>
    <xf numFmtId="0" fontId="13" fillId="0" borderId="66" xfId="1" applyFont="1" applyFill="1" applyBorder="1" applyAlignment="1">
      <alignment vertical="center"/>
    </xf>
    <xf numFmtId="0" fontId="13" fillId="0" borderId="64" xfId="1" applyFont="1" applyFill="1" applyBorder="1" applyAlignment="1">
      <alignment vertical="center"/>
    </xf>
    <xf numFmtId="0" fontId="13" fillId="0" borderId="30" xfId="1" applyFont="1" applyBorder="1" applyAlignment="1">
      <alignment vertical="center"/>
    </xf>
    <xf numFmtId="0" fontId="13" fillId="0" borderId="55" xfId="1" applyFont="1" applyFill="1" applyBorder="1" applyAlignment="1">
      <alignment horizontal="center" vertical="center"/>
    </xf>
    <xf numFmtId="37" fontId="13" fillId="0" borderId="30" xfId="1" applyNumberFormat="1" applyFont="1" applyBorder="1" applyAlignment="1" applyProtection="1">
      <alignment vertical="center"/>
    </xf>
    <xf numFmtId="185" fontId="13" fillId="0" borderId="30" xfId="1" applyNumberFormat="1" applyFont="1" applyFill="1" applyBorder="1" applyAlignment="1">
      <alignment horizontal="center" vertical="center"/>
    </xf>
    <xf numFmtId="0" fontId="35" fillId="0" borderId="30" xfId="1" applyFont="1" applyBorder="1" applyAlignment="1">
      <alignment vertical="center" wrapText="1"/>
    </xf>
    <xf numFmtId="0" fontId="13" fillId="0" borderId="30" xfId="1" applyFont="1" applyFill="1" applyBorder="1" applyAlignment="1">
      <alignment vertical="center"/>
    </xf>
    <xf numFmtId="0" fontId="35" fillId="0" borderId="30" xfId="1" applyFont="1" applyBorder="1" applyAlignment="1">
      <alignment vertical="center"/>
    </xf>
    <xf numFmtId="0" fontId="13" fillId="0" borderId="30" xfId="1" applyFont="1" applyFill="1" applyBorder="1" applyAlignment="1">
      <alignment horizontal="center" vertical="center"/>
    </xf>
    <xf numFmtId="37" fontId="13" fillId="0" borderId="0" xfId="1" applyNumberFormat="1" applyFont="1" applyBorder="1" applyAlignment="1" applyProtection="1">
      <alignment horizontal="center"/>
    </xf>
    <xf numFmtId="0" fontId="13" fillId="0" borderId="13" xfId="1" applyFont="1" applyBorder="1" applyAlignment="1">
      <alignment horizontal="distributed" vertical="center"/>
    </xf>
    <xf numFmtId="0" fontId="13" fillId="0" borderId="53" xfId="1" applyFont="1" applyBorder="1" applyAlignment="1">
      <alignment vertical="center"/>
    </xf>
    <xf numFmtId="0" fontId="13" fillId="0" borderId="53" xfId="1" applyFont="1" applyFill="1" applyBorder="1" applyAlignment="1">
      <alignment horizontal="center" vertical="center"/>
    </xf>
    <xf numFmtId="183" fontId="13" fillId="0" borderId="0" xfId="1" applyNumberFormat="1" applyFont="1" applyBorder="1" applyAlignment="1">
      <alignment vertical="center"/>
    </xf>
    <xf numFmtId="186" fontId="13" fillId="0" borderId="0" xfId="1" applyNumberFormat="1" applyFont="1" applyBorder="1" applyAlignment="1">
      <alignment vertical="center"/>
    </xf>
    <xf numFmtId="0" fontId="13" fillId="0" borderId="16" xfId="1" applyFont="1" applyBorder="1" applyAlignment="1">
      <alignment horizontal="center" vertical="center"/>
    </xf>
    <xf numFmtId="37" fontId="13" fillId="0" borderId="0" xfId="3" applyNumberFormat="1" applyFont="1" applyFill="1" applyAlignment="1" applyProtection="1">
      <alignment vertical="center"/>
    </xf>
    <xf numFmtId="37" fontId="37" fillId="2" borderId="0" xfId="10" applyNumberFormat="1" applyFont="1" applyFill="1" applyBorder="1" applyAlignment="1" applyProtection="1">
      <alignment horizontal="center" vertical="center"/>
    </xf>
    <xf numFmtId="37" fontId="37" fillId="2" borderId="0" xfId="10" applyNumberFormat="1" applyFont="1" applyFill="1" applyBorder="1" applyAlignment="1" applyProtection="1">
      <alignment horizontal="center" vertical="distributed" textRotation="255"/>
    </xf>
    <xf numFmtId="37" fontId="38" fillId="0" borderId="0" xfId="10" applyNumberFormat="1" applyFont="1" applyBorder="1" applyAlignment="1" applyProtection="1">
      <alignment horizontal="center"/>
    </xf>
    <xf numFmtId="37" fontId="38" fillId="0" borderId="0" xfId="10" applyNumberFormat="1" applyFont="1" applyBorder="1" applyAlignment="1" applyProtection="1"/>
    <xf numFmtId="0" fontId="4" fillId="0" borderId="0" xfId="1" applyFont="1" applyBorder="1" applyAlignment="1">
      <alignment horizontal="center"/>
    </xf>
    <xf numFmtId="0" fontId="7" fillId="0" borderId="0" xfId="1" applyFont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0" xfId="1" applyFont="1" applyAlignment="1">
      <alignment horizontal="distributed" vertical="center"/>
    </xf>
    <xf numFmtId="0" fontId="13" fillId="0" borderId="18" xfId="1" applyFont="1" applyBorder="1" applyAlignment="1">
      <alignment horizontal="center" vertical="center"/>
    </xf>
    <xf numFmtId="177" fontId="13" fillId="0" borderId="0" xfId="3" applyNumberFormat="1" applyFont="1" applyFill="1" applyAlignment="1" applyProtection="1">
      <alignment vertical="center"/>
    </xf>
    <xf numFmtId="0" fontId="13" fillId="0" borderId="0" xfId="3" applyFont="1" applyFill="1" applyAlignment="1">
      <alignment vertical="center"/>
    </xf>
    <xf numFmtId="0" fontId="13" fillId="0" borderId="9" xfId="1" applyFont="1" applyBorder="1" applyAlignment="1">
      <alignment horizontal="distributed" vertical="center"/>
    </xf>
    <xf numFmtId="0" fontId="13" fillId="0" borderId="7" xfId="1" applyFont="1" applyBorder="1" applyAlignment="1">
      <alignment horizontal="distributed" vertical="center"/>
    </xf>
    <xf numFmtId="0" fontId="13" fillId="0" borderId="22" xfId="1" applyFont="1" applyBorder="1" applyAlignment="1">
      <alignment horizontal="center" vertical="center"/>
    </xf>
    <xf numFmtId="0" fontId="13" fillId="0" borderId="23" xfId="1" applyFont="1" applyBorder="1" applyAlignment="1">
      <alignment horizontal="center" vertical="center"/>
    </xf>
    <xf numFmtId="0" fontId="13" fillId="0" borderId="24" xfId="1" applyFont="1" applyBorder="1" applyAlignment="1">
      <alignment horizontal="center" vertical="center"/>
    </xf>
    <xf numFmtId="0" fontId="13" fillId="0" borderId="25" xfId="1" applyFont="1" applyBorder="1" applyAlignment="1">
      <alignment horizontal="center" vertical="center"/>
    </xf>
    <xf numFmtId="0" fontId="13" fillId="0" borderId="26" xfId="1" applyFont="1" applyBorder="1" applyAlignment="1">
      <alignment horizontal="center" vertical="center"/>
    </xf>
    <xf numFmtId="0" fontId="13" fillId="0" borderId="27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11" xfId="1" applyFont="1" applyFill="1" applyBorder="1" applyAlignment="1">
      <alignment horizontal="distributed" vertical="center"/>
    </xf>
    <xf numFmtId="37" fontId="13" fillId="0" borderId="16" xfId="3" applyNumberFormat="1" applyFont="1" applyFill="1" applyBorder="1" applyAlignment="1" applyProtection="1">
      <alignment horizontal="center" vertical="center"/>
    </xf>
    <xf numFmtId="37" fontId="13" fillId="0" borderId="0" xfId="3" applyNumberFormat="1" applyFont="1" applyFill="1" applyAlignment="1" applyProtection="1">
      <alignment vertical="center"/>
    </xf>
    <xf numFmtId="37" fontId="13" fillId="0" borderId="0" xfId="7" applyNumberFormat="1" applyFont="1" applyFill="1" applyAlignment="1" applyProtection="1">
      <alignment vertical="center"/>
    </xf>
    <xf numFmtId="176" fontId="13" fillId="0" borderId="0" xfId="3" applyNumberFormat="1" applyFont="1" applyFill="1" applyAlignment="1" applyProtection="1">
      <alignment vertical="center"/>
    </xf>
    <xf numFmtId="0" fontId="13" fillId="0" borderId="16" xfId="3" applyFont="1" applyFill="1" applyBorder="1" applyAlignment="1">
      <alignment horizontal="distributed" vertical="center"/>
    </xf>
    <xf numFmtId="37" fontId="13" fillId="0" borderId="0" xfId="1" applyNumberFormat="1" applyFont="1" applyFill="1" applyAlignment="1" applyProtection="1">
      <alignment horizontal="right" vertical="center"/>
    </xf>
    <xf numFmtId="0" fontId="13" fillId="0" borderId="0" xfId="1" applyFont="1" applyFill="1" applyAlignment="1">
      <alignment horizontal="right" vertical="center"/>
    </xf>
    <xf numFmtId="0" fontId="13" fillId="0" borderId="0" xfId="1" applyFont="1" applyBorder="1" applyAlignment="1">
      <alignment horizontal="left" vertical="center"/>
    </xf>
    <xf numFmtId="0" fontId="17" fillId="0" borderId="0" xfId="1" applyFont="1" applyBorder="1" applyAlignment="1">
      <alignment vertical="center"/>
    </xf>
    <xf numFmtId="0" fontId="13" fillId="0" borderId="11" xfId="1" applyFont="1" applyBorder="1" applyAlignment="1">
      <alignment horizontal="distributed" vertical="center"/>
    </xf>
    <xf numFmtId="0" fontId="13" fillId="0" borderId="16" xfId="1" applyFont="1" applyBorder="1" applyAlignment="1">
      <alignment horizontal="center" vertical="center"/>
    </xf>
    <xf numFmtId="37" fontId="13" fillId="0" borderId="0" xfId="1" applyNumberFormat="1" applyFont="1" applyFill="1" applyAlignment="1" applyProtection="1">
      <alignment vertical="center"/>
    </xf>
    <xf numFmtId="0" fontId="13" fillId="0" borderId="0" xfId="1" quotePrefix="1" applyFont="1" applyBorder="1" applyAlignment="1">
      <alignment horizontal="center" vertical="center"/>
    </xf>
    <xf numFmtId="0" fontId="13" fillId="0" borderId="20" xfId="1" quotePrefix="1" applyFont="1" applyBorder="1" applyAlignment="1">
      <alignment horizontal="center" vertical="center"/>
    </xf>
    <xf numFmtId="37" fontId="13" fillId="0" borderId="0" xfId="1" applyNumberFormat="1" applyFont="1" applyBorder="1" applyAlignment="1" applyProtection="1">
      <alignment horizontal="right" vertical="center"/>
    </xf>
    <xf numFmtId="0" fontId="13" fillId="0" borderId="28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13" fillId="0" borderId="30" xfId="1" applyFont="1" applyBorder="1" applyAlignment="1">
      <alignment horizontal="center" vertical="center"/>
    </xf>
    <xf numFmtId="0" fontId="17" fillId="0" borderId="30" xfId="1" applyFont="1" applyBorder="1" applyAlignment="1">
      <alignment horizontal="center" vertical="center"/>
    </xf>
    <xf numFmtId="0" fontId="13" fillId="0" borderId="25" xfId="1" applyFont="1" applyBorder="1" applyAlignment="1">
      <alignment horizontal="center" vertical="center" wrapText="1"/>
    </xf>
    <xf numFmtId="0" fontId="13" fillId="0" borderId="16" xfId="1" applyFont="1" applyBorder="1" applyAlignment="1">
      <alignment horizontal="center" vertical="center" wrapText="1"/>
    </xf>
    <xf numFmtId="0" fontId="13" fillId="0" borderId="31" xfId="1" applyFont="1" applyBorder="1" applyAlignment="1">
      <alignment horizontal="center" vertical="center"/>
    </xf>
    <xf numFmtId="0" fontId="13" fillId="0" borderId="32" xfId="1" applyFont="1" applyBorder="1" applyAlignment="1">
      <alignment horizontal="center" vertical="center"/>
    </xf>
    <xf numFmtId="0" fontId="13" fillId="0" borderId="26" xfId="1" quotePrefix="1" applyFont="1" applyBorder="1" applyAlignment="1">
      <alignment horizontal="center" vertical="center"/>
    </xf>
    <xf numFmtId="0" fontId="13" fillId="0" borderId="19" xfId="1" quotePrefix="1" applyFont="1" applyBorder="1" applyAlignment="1">
      <alignment horizontal="center" vertical="center"/>
    </xf>
    <xf numFmtId="0" fontId="13" fillId="0" borderId="0" xfId="1" quotePrefix="1" applyFont="1" applyFill="1" applyBorder="1" applyAlignment="1">
      <alignment horizontal="center" vertical="center"/>
    </xf>
    <xf numFmtId="0" fontId="13" fillId="0" borderId="20" xfId="1" quotePrefix="1" applyFont="1" applyFill="1" applyBorder="1" applyAlignment="1">
      <alignment horizontal="center" vertical="center"/>
    </xf>
    <xf numFmtId="37" fontId="13" fillId="0" borderId="0" xfId="1" applyNumberFormat="1" applyFont="1" applyFill="1" applyBorder="1" applyAlignment="1" applyProtection="1">
      <alignment horizontal="right" vertical="center"/>
    </xf>
    <xf numFmtId="0" fontId="13" fillId="0" borderId="13" xfId="1" quotePrefix="1" applyFont="1" applyFill="1" applyBorder="1" applyAlignment="1">
      <alignment horizontal="center" vertical="center"/>
    </xf>
    <xf numFmtId="0" fontId="13" fillId="0" borderId="35" xfId="1" quotePrefix="1" applyFont="1" applyFill="1" applyBorder="1" applyAlignment="1">
      <alignment horizontal="center" vertical="center"/>
    </xf>
    <xf numFmtId="0" fontId="7" fillId="0" borderId="0" xfId="7" applyFont="1" applyAlignment="1">
      <alignment horizontal="center" vertical="center"/>
    </xf>
    <xf numFmtId="0" fontId="13" fillId="0" borderId="28" xfId="7" applyFont="1" applyBorder="1" applyAlignment="1">
      <alignment horizontal="center" vertical="center"/>
    </xf>
    <xf numFmtId="0" fontId="13" fillId="0" borderId="11" xfId="7" applyFont="1" applyBorder="1" applyAlignment="1">
      <alignment horizontal="center" vertical="center"/>
    </xf>
    <xf numFmtId="0" fontId="13" fillId="0" borderId="7" xfId="7" applyFont="1" applyBorder="1" applyAlignment="1">
      <alignment horizontal="center" vertical="center"/>
    </xf>
    <xf numFmtId="0" fontId="13" fillId="0" borderId="39" xfId="7" applyFont="1" applyBorder="1" applyAlignment="1">
      <alignment horizontal="center" vertical="center" wrapText="1"/>
    </xf>
    <xf numFmtId="0" fontId="13" fillId="0" borderId="30" xfId="7" applyFont="1" applyBorder="1" applyAlignment="1">
      <alignment horizontal="center" vertical="center" wrapText="1"/>
    </xf>
    <xf numFmtId="0" fontId="13" fillId="0" borderId="8" xfId="7" applyFont="1" applyBorder="1" applyAlignment="1">
      <alignment horizontal="center" vertical="center" wrapText="1"/>
    </xf>
    <xf numFmtId="0" fontId="13" fillId="0" borderId="22" xfId="7" applyFont="1" applyBorder="1" applyAlignment="1">
      <alignment horizontal="center" vertical="center"/>
    </xf>
    <xf numFmtId="0" fontId="13" fillId="0" borderId="23" xfId="7" applyFont="1" applyBorder="1" applyAlignment="1">
      <alignment horizontal="center" vertical="center"/>
    </xf>
    <xf numFmtId="0" fontId="13" fillId="0" borderId="24" xfId="7" applyFont="1" applyBorder="1" applyAlignment="1">
      <alignment horizontal="center" vertical="center"/>
    </xf>
    <xf numFmtId="0" fontId="13" fillId="0" borderId="40" xfId="7" applyFont="1" applyBorder="1" applyAlignment="1">
      <alignment horizontal="center" vertical="center"/>
    </xf>
    <xf numFmtId="0" fontId="13" fillId="0" borderId="41" xfId="7" applyFont="1" applyBorder="1" applyAlignment="1">
      <alignment horizontal="center" vertical="center"/>
    </xf>
    <xf numFmtId="0" fontId="13" fillId="0" borderId="43" xfId="7" applyFont="1" applyBorder="1" applyAlignment="1">
      <alignment horizontal="center" vertical="center" wrapText="1"/>
    </xf>
    <xf numFmtId="0" fontId="13" fillId="0" borderId="47" xfId="7" applyFont="1" applyBorder="1" applyAlignment="1">
      <alignment horizontal="center" vertical="center" wrapText="1"/>
    </xf>
    <xf numFmtId="0" fontId="13" fillId="0" borderId="25" xfId="7" applyFont="1" applyBorder="1" applyAlignment="1">
      <alignment horizontal="center" vertical="center" wrapText="1"/>
    </xf>
    <xf numFmtId="0" fontId="13" fillId="0" borderId="9" xfId="7" applyFont="1" applyBorder="1" applyAlignment="1">
      <alignment horizontal="center" vertical="center" wrapText="1"/>
    </xf>
    <xf numFmtId="0" fontId="13" fillId="0" borderId="39" xfId="7" applyFont="1" applyBorder="1" applyAlignment="1">
      <alignment horizontal="center" vertical="center"/>
    </xf>
    <xf numFmtId="0" fontId="13" fillId="0" borderId="30" xfId="7" applyFont="1" applyBorder="1" applyAlignment="1">
      <alignment horizontal="center" vertical="center"/>
    </xf>
    <xf numFmtId="0" fontId="13" fillId="0" borderId="8" xfId="7" applyFont="1" applyBorder="1" applyAlignment="1">
      <alignment horizontal="center" vertical="center"/>
    </xf>
    <xf numFmtId="0" fontId="13" fillId="0" borderId="29" xfId="7" applyFont="1" applyBorder="1" applyAlignment="1">
      <alignment horizontal="center" vertical="center"/>
    </xf>
    <xf numFmtId="0" fontId="13" fillId="0" borderId="29" xfId="7" applyFont="1" applyBorder="1" applyAlignment="1">
      <alignment horizontal="center" vertical="center" wrapText="1"/>
    </xf>
    <xf numFmtId="0" fontId="13" fillId="0" borderId="42" xfId="7" applyFont="1" applyBorder="1" applyAlignment="1">
      <alignment horizontal="center" vertical="center"/>
    </xf>
    <xf numFmtId="0" fontId="13" fillId="0" borderId="46" xfId="7" applyFont="1" applyBorder="1" applyAlignment="1">
      <alignment horizontal="center" vertical="center"/>
    </xf>
    <xf numFmtId="0" fontId="13" fillId="0" borderId="27" xfId="7" applyFont="1" applyBorder="1" applyAlignment="1">
      <alignment horizontal="center" vertical="center" wrapText="1"/>
    </xf>
    <xf numFmtId="0" fontId="13" fillId="0" borderId="7" xfId="7" applyFont="1" applyBorder="1" applyAlignment="1">
      <alignment horizontal="center" vertical="center" wrapText="1"/>
    </xf>
    <xf numFmtId="0" fontId="13" fillId="0" borderId="34" xfId="7" applyFont="1" applyBorder="1" applyAlignment="1">
      <alignment horizontal="center" vertical="center"/>
    </xf>
    <xf numFmtId="0" fontId="13" fillId="0" borderId="44" xfId="7" applyFont="1" applyBorder="1" applyAlignment="1">
      <alignment horizontal="center" vertical="center"/>
    </xf>
    <xf numFmtId="0" fontId="13" fillId="0" borderId="45" xfId="7" applyFont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30" fillId="0" borderId="28" xfId="1" applyFont="1" applyBorder="1" applyAlignment="1">
      <alignment horizontal="center" vertical="center"/>
    </xf>
    <xf numFmtId="0" fontId="30" fillId="0" borderId="11" xfId="1" applyFont="1" applyBorder="1" applyAlignment="1">
      <alignment horizontal="center" vertical="center"/>
    </xf>
    <xf numFmtId="0" fontId="30" fillId="0" borderId="7" xfId="1" applyFont="1" applyBorder="1" applyAlignment="1">
      <alignment horizontal="center" vertical="center"/>
    </xf>
    <xf numFmtId="0" fontId="30" fillId="0" borderId="22" xfId="1" applyFont="1" applyBorder="1" applyAlignment="1">
      <alignment horizontal="center" vertical="center"/>
    </xf>
    <xf numFmtId="0" fontId="30" fillId="0" borderId="23" xfId="1" applyFont="1" applyBorder="1" applyAlignment="1">
      <alignment horizontal="center" vertical="center"/>
    </xf>
    <xf numFmtId="0" fontId="30" fillId="0" borderId="24" xfId="1" applyFont="1" applyBorder="1" applyAlignment="1">
      <alignment horizontal="center" vertical="center"/>
    </xf>
    <xf numFmtId="0" fontId="30" fillId="0" borderId="29" xfId="1" applyFont="1" applyBorder="1" applyAlignment="1">
      <alignment horizontal="center" vertical="center"/>
    </xf>
    <xf numFmtId="0" fontId="30" fillId="0" borderId="8" xfId="1" applyFont="1" applyBorder="1" applyAlignment="1">
      <alignment horizontal="center" vertical="center"/>
    </xf>
    <xf numFmtId="0" fontId="30" fillId="0" borderId="29" xfId="1" applyFont="1" applyBorder="1" applyAlignment="1">
      <alignment horizontal="center" vertical="center" wrapText="1"/>
    </xf>
    <xf numFmtId="0" fontId="30" fillId="0" borderId="9" xfId="1" applyFont="1" applyBorder="1" applyAlignment="1">
      <alignment horizontal="right" vertical="center"/>
    </xf>
    <xf numFmtId="0" fontId="30" fillId="0" borderId="7" xfId="1" applyFont="1" applyBorder="1" applyAlignment="1">
      <alignment horizontal="right" vertical="center"/>
    </xf>
    <xf numFmtId="0" fontId="30" fillId="0" borderId="23" xfId="1" applyFont="1" applyBorder="1" applyAlignment="1">
      <alignment horizontal="distributed" vertical="center"/>
    </xf>
    <xf numFmtId="0" fontId="30" fillId="0" borderId="30" xfId="1" applyFont="1" applyBorder="1" applyAlignment="1">
      <alignment horizontal="center" vertical="center"/>
    </xf>
    <xf numFmtId="0" fontId="30" fillId="0" borderId="25" xfId="1" applyFont="1" applyBorder="1" applyAlignment="1">
      <alignment horizontal="center" vertical="center"/>
    </xf>
    <xf numFmtId="0" fontId="30" fillId="0" borderId="16" xfId="1" applyFont="1" applyBorder="1" applyAlignment="1">
      <alignment horizontal="center" vertical="center"/>
    </xf>
    <xf numFmtId="0" fontId="30" fillId="0" borderId="44" xfId="1" applyFont="1" applyBorder="1" applyAlignment="1">
      <alignment horizontal="center" vertical="center"/>
    </xf>
    <xf numFmtId="0" fontId="30" fillId="0" borderId="45" xfId="1" applyFont="1" applyBorder="1" applyAlignment="1">
      <alignment horizontal="center" vertical="center"/>
    </xf>
    <xf numFmtId="0" fontId="30" fillId="0" borderId="30" xfId="1" applyFont="1" applyBorder="1" applyAlignment="1">
      <alignment horizontal="center" vertical="center" wrapText="1"/>
    </xf>
    <xf numFmtId="0" fontId="30" fillId="0" borderId="8" xfId="1" applyFont="1" applyBorder="1" applyAlignment="1">
      <alignment horizontal="center" vertical="center" wrapText="1"/>
    </xf>
    <xf numFmtId="0" fontId="30" fillId="0" borderId="27" xfId="1" applyFont="1" applyBorder="1" applyAlignment="1">
      <alignment horizontal="center" vertical="center"/>
    </xf>
    <xf numFmtId="0" fontId="30" fillId="0" borderId="39" xfId="1" applyFont="1" applyBorder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13" fillId="0" borderId="23" xfId="1" applyFont="1" applyFill="1" applyBorder="1" applyAlignment="1">
      <alignment horizontal="distributed" vertical="center"/>
    </xf>
    <xf numFmtId="0" fontId="13" fillId="0" borderId="24" xfId="1" applyFont="1" applyFill="1" applyBorder="1" applyAlignment="1">
      <alignment horizontal="distributed" vertical="center"/>
    </xf>
    <xf numFmtId="0" fontId="13" fillId="0" borderId="39" xfId="1" applyFont="1" applyFill="1" applyBorder="1" applyAlignment="1">
      <alignment horizontal="center" vertical="center" wrapText="1"/>
    </xf>
    <xf numFmtId="0" fontId="13" fillId="0" borderId="30" xfId="1" applyFont="1" applyFill="1" applyBorder="1" applyAlignment="1">
      <alignment horizontal="center" vertical="center" wrapText="1"/>
    </xf>
    <xf numFmtId="0" fontId="13" fillId="0" borderId="8" xfId="1" applyFont="1" applyFill="1" applyBorder="1" applyAlignment="1">
      <alignment horizontal="center" vertical="center" wrapText="1"/>
    </xf>
    <xf numFmtId="0" fontId="13" fillId="0" borderId="39" xfId="1" applyFont="1" applyBorder="1" applyAlignment="1">
      <alignment horizontal="center" vertical="center" wrapText="1"/>
    </xf>
    <xf numFmtId="0" fontId="13" fillId="0" borderId="30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13" fillId="0" borderId="40" xfId="1" applyFont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distributed" vertical="center"/>
    </xf>
    <xf numFmtId="0" fontId="13" fillId="0" borderId="30" xfId="1" applyFont="1" applyFill="1" applyBorder="1" applyAlignment="1">
      <alignment horizontal="distributed" vertical="center"/>
    </xf>
    <xf numFmtId="0" fontId="13" fillId="0" borderId="8" xfId="1" applyFont="1" applyFill="1" applyBorder="1" applyAlignment="1">
      <alignment horizontal="distributed" vertical="center"/>
    </xf>
    <xf numFmtId="0" fontId="13" fillId="0" borderId="64" xfId="1" applyFont="1" applyBorder="1" applyAlignment="1">
      <alignment horizontal="center" vertical="center"/>
    </xf>
    <xf numFmtId="0" fontId="13" fillId="0" borderId="65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0" fillId="0" borderId="13" xfId="1" applyFont="1" applyBorder="1" applyAlignment="1">
      <alignment horizontal="left" vertical="center"/>
    </xf>
    <xf numFmtId="0" fontId="13" fillId="0" borderId="56" xfId="1" applyFont="1" applyBorder="1" applyAlignment="1">
      <alignment horizontal="distributed" vertical="center"/>
    </xf>
    <xf numFmtId="0" fontId="13" fillId="0" borderId="57" xfId="1" applyFont="1" applyBorder="1" applyAlignment="1">
      <alignment horizontal="distributed" vertical="center"/>
    </xf>
    <xf numFmtId="0" fontId="13" fillId="0" borderId="58" xfId="1" applyFont="1" applyBorder="1" applyAlignment="1">
      <alignment horizontal="center" vertical="center"/>
    </xf>
    <xf numFmtId="0" fontId="13" fillId="0" borderId="61" xfId="1" applyFont="1" applyBorder="1" applyAlignment="1">
      <alignment horizontal="center" vertical="center"/>
    </xf>
    <xf numFmtId="0" fontId="13" fillId="0" borderId="62" xfId="1" applyFont="1" applyBorder="1" applyAlignment="1">
      <alignment horizontal="center" vertical="center"/>
    </xf>
    <xf numFmtId="0" fontId="13" fillId="0" borderId="63" xfId="1" applyFont="1" applyBorder="1" applyAlignment="1">
      <alignment horizontal="center" vertical="center"/>
    </xf>
    <xf numFmtId="0" fontId="13" fillId="0" borderId="0" xfId="1" applyFont="1" applyBorder="1" applyAlignment="1">
      <alignment horizontal="distributed" vertical="center"/>
    </xf>
    <xf numFmtId="0" fontId="13" fillId="0" borderId="15" xfId="1" applyFont="1" applyBorder="1" applyAlignment="1">
      <alignment horizontal="distributed" vertical="center"/>
    </xf>
    <xf numFmtId="0" fontId="13" fillId="0" borderId="38" xfId="1" applyFont="1" applyBorder="1" applyAlignment="1">
      <alignment horizontal="distributed" vertical="center"/>
    </xf>
    <xf numFmtId="0" fontId="13" fillId="0" borderId="15" xfId="1" applyFont="1" applyBorder="1" applyAlignment="1">
      <alignment horizontal="right" vertical="center"/>
    </xf>
    <xf numFmtId="0" fontId="13" fillId="0" borderId="36" xfId="1" applyFont="1" applyBorder="1" applyAlignment="1">
      <alignment horizontal="center" vertical="center"/>
    </xf>
    <xf numFmtId="37" fontId="13" fillId="0" borderId="0" xfId="1" applyNumberFormat="1" applyFont="1" applyBorder="1" applyAlignment="1" applyProtection="1">
      <alignment horizontal="distributed" vertical="center"/>
    </xf>
    <xf numFmtId="37" fontId="13" fillId="0" borderId="11" xfId="1" applyNumberFormat="1" applyFont="1" applyBorder="1" applyAlignment="1" applyProtection="1">
      <alignment horizontal="distributed" vertical="center"/>
    </xf>
    <xf numFmtId="0" fontId="13" fillId="0" borderId="4" xfId="1" applyFont="1" applyFill="1" applyBorder="1" applyAlignment="1">
      <alignment horizontal="distributed" vertical="center"/>
    </xf>
    <xf numFmtId="0" fontId="13" fillId="0" borderId="36" xfId="1" applyFont="1" applyFill="1" applyBorder="1" applyAlignment="1">
      <alignment horizontal="distributed" vertical="center"/>
    </xf>
    <xf numFmtId="0" fontId="13" fillId="0" borderId="2" xfId="1" applyFont="1" applyFill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32" xfId="1" applyFont="1" applyBorder="1" applyAlignment="1">
      <alignment horizontal="center" vertical="center" wrapText="1"/>
    </xf>
  </cellXfs>
  <cellStyles count="11">
    <cellStyle name="ハイパーリンク" xfId="2" builtinId="8"/>
    <cellStyle name="桁区切り" xfId="4" builtinId="6"/>
    <cellStyle name="桁区切り 2" xfId="5"/>
    <cellStyle name="通貨 2" xfId="6"/>
    <cellStyle name="標準" xfId="0" builtinId="0"/>
    <cellStyle name="標準 2" xfId="1"/>
    <cellStyle name="標準 2 2 2" xfId="7"/>
    <cellStyle name="標準 3" xfId="3"/>
    <cellStyle name="標準_36徳島" xfId="8"/>
    <cellStyle name="標準_章見出し" xfId="9"/>
    <cellStyle name="標準_表106～表107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9</xdr:row>
      <xdr:rowOff>19050</xdr:rowOff>
    </xdr:from>
    <xdr:to>
      <xdr:col>5</xdr:col>
      <xdr:colOff>9525</xdr:colOff>
      <xdr:row>12</xdr:row>
      <xdr:rowOff>66675</xdr:rowOff>
    </xdr:to>
    <xdr:sp macro="" textlink="">
      <xdr:nvSpPr>
        <xdr:cNvPr id="2" name="AutoShape 16"/>
        <xdr:cNvSpPr>
          <a:spLocks/>
        </xdr:cNvSpPr>
      </xdr:nvSpPr>
      <xdr:spPr bwMode="auto">
        <a:xfrm>
          <a:off x="2886075" y="2038350"/>
          <a:ext cx="76200" cy="64770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13</xdr:row>
      <xdr:rowOff>19050</xdr:rowOff>
    </xdr:from>
    <xdr:to>
      <xdr:col>5</xdr:col>
      <xdr:colOff>9525</xdr:colOff>
      <xdr:row>16</xdr:row>
      <xdr:rowOff>66675</xdr:rowOff>
    </xdr:to>
    <xdr:sp macro="" textlink="">
      <xdr:nvSpPr>
        <xdr:cNvPr id="3" name="AutoShape 17"/>
        <xdr:cNvSpPr>
          <a:spLocks/>
        </xdr:cNvSpPr>
      </xdr:nvSpPr>
      <xdr:spPr bwMode="auto">
        <a:xfrm>
          <a:off x="2886075" y="2771775"/>
          <a:ext cx="76200" cy="64770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17</xdr:row>
      <xdr:rowOff>19050</xdr:rowOff>
    </xdr:from>
    <xdr:to>
      <xdr:col>5</xdr:col>
      <xdr:colOff>9525</xdr:colOff>
      <xdr:row>20</xdr:row>
      <xdr:rowOff>66675</xdr:rowOff>
    </xdr:to>
    <xdr:sp macro="" textlink="">
      <xdr:nvSpPr>
        <xdr:cNvPr id="4" name="AutoShape 18"/>
        <xdr:cNvSpPr>
          <a:spLocks/>
        </xdr:cNvSpPr>
      </xdr:nvSpPr>
      <xdr:spPr bwMode="auto">
        <a:xfrm>
          <a:off x="2886075" y="3505200"/>
          <a:ext cx="76200" cy="64770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29</xdr:row>
      <xdr:rowOff>19050</xdr:rowOff>
    </xdr:from>
    <xdr:to>
      <xdr:col>5</xdr:col>
      <xdr:colOff>9525</xdr:colOff>
      <xdr:row>31</xdr:row>
      <xdr:rowOff>190500</xdr:rowOff>
    </xdr:to>
    <xdr:sp macro="" textlink="">
      <xdr:nvSpPr>
        <xdr:cNvPr id="5" name="AutoShape 21"/>
        <xdr:cNvSpPr>
          <a:spLocks/>
        </xdr:cNvSpPr>
      </xdr:nvSpPr>
      <xdr:spPr bwMode="auto">
        <a:xfrm>
          <a:off x="2886075" y="5934075"/>
          <a:ext cx="76200" cy="64770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37</xdr:row>
      <xdr:rowOff>19050</xdr:rowOff>
    </xdr:from>
    <xdr:to>
      <xdr:col>5</xdr:col>
      <xdr:colOff>9525</xdr:colOff>
      <xdr:row>39</xdr:row>
      <xdr:rowOff>190500</xdr:rowOff>
    </xdr:to>
    <xdr:sp macro="" textlink="">
      <xdr:nvSpPr>
        <xdr:cNvPr id="6" name="AutoShape 23"/>
        <xdr:cNvSpPr>
          <a:spLocks/>
        </xdr:cNvSpPr>
      </xdr:nvSpPr>
      <xdr:spPr bwMode="auto">
        <a:xfrm>
          <a:off x="2886075" y="7629525"/>
          <a:ext cx="76200" cy="64770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41</xdr:row>
      <xdr:rowOff>19050</xdr:rowOff>
    </xdr:from>
    <xdr:to>
      <xdr:col>5</xdr:col>
      <xdr:colOff>9525</xdr:colOff>
      <xdr:row>43</xdr:row>
      <xdr:rowOff>190500</xdr:rowOff>
    </xdr:to>
    <xdr:sp macro="" textlink="">
      <xdr:nvSpPr>
        <xdr:cNvPr id="7" name="AutoShape 24"/>
        <xdr:cNvSpPr>
          <a:spLocks/>
        </xdr:cNvSpPr>
      </xdr:nvSpPr>
      <xdr:spPr bwMode="auto">
        <a:xfrm>
          <a:off x="2886075" y="8477250"/>
          <a:ext cx="76200" cy="64770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26</xdr:row>
      <xdr:rowOff>9525</xdr:rowOff>
    </xdr:from>
    <xdr:to>
      <xdr:col>2</xdr:col>
      <xdr:colOff>104775</xdr:colOff>
      <xdr:row>47</xdr:row>
      <xdr:rowOff>9525</xdr:rowOff>
    </xdr:to>
    <xdr:sp macro="" textlink="">
      <xdr:nvSpPr>
        <xdr:cNvPr id="8" name="AutoShape 27"/>
        <xdr:cNvSpPr>
          <a:spLocks/>
        </xdr:cNvSpPr>
      </xdr:nvSpPr>
      <xdr:spPr bwMode="auto">
        <a:xfrm>
          <a:off x="1685925" y="5314950"/>
          <a:ext cx="76200" cy="4476750"/>
        </a:xfrm>
        <a:prstGeom prst="leftBrace">
          <a:avLst>
            <a:gd name="adj1" fmla="val 472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123825</xdr:colOff>
      <xdr:row>5</xdr:row>
      <xdr:rowOff>0</xdr:rowOff>
    </xdr:from>
    <xdr:to>
      <xdr:col>5</xdr:col>
      <xdr:colOff>0</xdr:colOff>
      <xdr:row>8</xdr:row>
      <xdr:rowOff>47625</xdr:rowOff>
    </xdr:to>
    <xdr:sp macro="" textlink="">
      <xdr:nvSpPr>
        <xdr:cNvPr id="9" name="AutoShape 15"/>
        <xdr:cNvSpPr>
          <a:spLocks/>
        </xdr:cNvSpPr>
      </xdr:nvSpPr>
      <xdr:spPr bwMode="auto">
        <a:xfrm>
          <a:off x="2876550" y="1295400"/>
          <a:ext cx="76200" cy="64770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21</xdr:row>
      <xdr:rowOff>19050</xdr:rowOff>
    </xdr:from>
    <xdr:to>
      <xdr:col>5</xdr:col>
      <xdr:colOff>9525</xdr:colOff>
      <xdr:row>23</xdr:row>
      <xdr:rowOff>190500</xdr:rowOff>
    </xdr:to>
    <xdr:sp macro="" textlink="">
      <xdr:nvSpPr>
        <xdr:cNvPr id="10" name="AutoShape 19"/>
        <xdr:cNvSpPr>
          <a:spLocks/>
        </xdr:cNvSpPr>
      </xdr:nvSpPr>
      <xdr:spPr bwMode="auto">
        <a:xfrm>
          <a:off x="2886075" y="4238625"/>
          <a:ext cx="76200" cy="64770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25</xdr:row>
      <xdr:rowOff>19050</xdr:rowOff>
    </xdr:from>
    <xdr:to>
      <xdr:col>5</xdr:col>
      <xdr:colOff>9525</xdr:colOff>
      <xdr:row>27</xdr:row>
      <xdr:rowOff>190500</xdr:rowOff>
    </xdr:to>
    <xdr:sp macro="" textlink="">
      <xdr:nvSpPr>
        <xdr:cNvPr id="11" name="AutoShape 20"/>
        <xdr:cNvSpPr>
          <a:spLocks/>
        </xdr:cNvSpPr>
      </xdr:nvSpPr>
      <xdr:spPr bwMode="auto">
        <a:xfrm>
          <a:off x="2886075" y="5086350"/>
          <a:ext cx="76200" cy="64770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33</xdr:row>
      <xdr:rowOff>19050</xdr:rowOff>
    </xdr:from>
    <xdr:to>
      <xdr:col>5</xdr:col>
      <xdr:colOff>9525</xdr:colOff>
      <xdr:row>35</xdr:row>
      <xdr:rowOff>190500</xdr:rowOff>
    </xdr:to>
    <xdr:sp macro="" textlink="">
      <xdr:nvSpPr>
        <xdr:cNvPr id="12" name="AutoShape 22"/>
        <xdr:cNvSpPr>
          <a:spLocks/>
        </xdr:cNvSpPr>
      </xdr:nvSpPr>
      <xdr:spPr bwMode="auto">
        <a:xfrm>
          <a:off x="2886075" y="6781800"/>
          <a:ext cx="76200" cy="64770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41</xdr:row>
      <xdr:rowOff>19050</xdr:rowOff>
    </xdr:from>
    <xdr:to>
      <xdr:col>5</xdr:col>
      <xdr:colOff>9525</xdr:colOff>
      <xdr:row>43</xdr:row>
      <xdr:rowOff>190500</xdr:rowOff>
    </xdr:to>
    <xdr:sp macro="" textlink="">
      <xdr:nvSpPr>
        <xdr:cNvPr id="13" name="AutoShape 24"/>
        <xdr:cNvSpPr>
          <a:spLocks/>
        </xdr:cNvSpPr>
      </xdr:nvSpPr>
      <xdr:spPr bwMode="auto">
        <a:xfrm>
          <a:off x="2886075" y="8477250"/>
          <a:ext cx="76200" cy="64770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45</xdr:row>
      <xdr:rowOff>28575</xdr:rowOff>
    </xdr:from>
    <xdr:to>
      <xdr:col>5</xdr:col>
      <xdr:colOff>9525</xdr:colOff>
      <xdr:row>47</xdr:row>
      <xdr:rowOff>200025</xdr:rowOff>
    </xdr:to>
    <xdr:sp macro="" textlink="">
      <xdr:nvSpPr>
        <xdr:cNvPr id="14" name="AutoShape 25"/>
        <xdr:cNvSpPr>
          <a:spLocks/>
        </xdr:cNvSpPr>
      </xdr:nvSpPr>
      <xdr:spPr bwMode="auto">
        <a:xfrm>
          <a:off x="2886075" y="9334500"/>
          <a:ext cx="76200" cy="64770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13</xdr:row>
      <xdr:rowOff>219075</xdr:rowOff>
    </xdr:from>
    <xdr:to>
      <xdr:col>3</xdr:col>
      <xdr:colOff>0</xdr:colOff>
      <xdr:row>19</xdr:row>
      <xdr:rowOff>0</xdr:rowOff>
    </xdr:to>
    <xdr:sp macro="" textlink="">
      <xdr:nvSpPr>
        <xdr:cNvPr id="15" name="AutoShape 26"/>
        <xdr:cNvSpPr>
          <a:spLocks/>
        </xdr:cNvSpPr>
      </xdr:nvSpPr>
      <xdr:spPr bwMode="auto">
        <a:xfrm>
          <a:off x="1724025" y="2971800"/>
          <a:ext cx="76200" cy="876300"/>
        </a:xfrm>
        <a:prstGeom prst="leftBrace">
          <a:avLst>
            <a:gd name="adj1" fmla="val 927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112059</xdr:colOff>
      <xdr:row>7</xdr:row>
      <xdr:rowOff>95250</xdr:rowOff>
    </xdr:from>
    <xdr:to>
      <xdr:col>20</xdr:col>
      <xdr:colOff>161925</xdr:colOff>
      <xdr:row>9</xdr:row>
      <xdr:rowOff>268941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2504084" y="1962150"/>
          <a:ext cx="49866" cy="859491"/>
        </a:xfrm>
        <a:prstGeom prst="leftBrace">
          <a:avLst>
            <a:gd name="adj1" fmla="val 19190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"/>
  <sheetViews>
    <sheetView showGridLines="0" topLeftCell="A49" zoomScaleNormal="100" zoomScaleSheetLayoutView="100" workbookViewId="0">
      <selection activeCell="B2" sqref="B2:M28"/>
    </sheetView>
  </sheetViews>
  <sheetFormatPr defaultRowHeight="13.5"/>
  <cols>
    <col min="1" max="1" width="14.125" style="371" bestFit="1" customWidth="1"/>
    <col min="2" max="2" width="20.625" style="371" customWidth="1"/>
    <col min="3" max="3" width="10.375" style="371" customWidth="1"/>
    <col min="4" max="12" width="5.625" style="371" customWidth="1"/>
    <col min="13" max="13" width="10.25" style="371" customWidth="1"/>
    <col min="14" max="14" width="5.875" style="371" customWidth="1"/>
    <col min="15" max="15" width="11.75" style="371" bestFit="1" customWidth="1"/>
    <col min="16" max="17" width="10.125" style="371" bestFit="1" customWidth="1"/>
    <col min="18" max="18" width="13" style="371" bestFit="1" customWidth="1"/>
    <col min="19" max="16384" width="9" style="371"/>
  </cols>
  <sheetData>
    <row r="1" spans="1:28" ht="13.5" customHeight="1"/>
    <row r="2" spans="1:28" ht="13.5" customHeight="1">
      <c r="A2" s="372"/>
      <c r="B2" s="373"/>
      <c r="C2" s="373"/>
      <c r="D2" s="373"/>
      <c r="E2" s="373"/>
      <c r="F2" s="373"/>
      <c r="G2" s="373"/>
      <c r="H2" s="373"/>
      <c r="I2" s="373"/>
      <c r="J2" s="374"/>
      <c r="K2" s="374"/>
      <c r="L2" s="374"/>
      <c r="M2" s="374"/>
      <c r="N2" s="374"/>
      <c r="O2" s="373"/>
      <c r="P2" s="373"/>
      <c r="Q2" s="375"/>
      <c r="R2" s="376"/>
      <c r="S2" s="377"/>
      <c r="T2" s="377"/>
      <c r="U2" s="377"/>
      <c r="AB2" s="378"/>
    </row>
    <row r="3" spans="1:28" ht="13.5" customHeight="1">
      <c r="B3" s="373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3"/>
      <c r="P3" s="373"/>
      <c r="Q3" s="375"/>
      <c r="R3" s="376"/>
      <c r="S3" s="378"/>
      <c r="U3" s="378"/>
    </row>
    <row r="4" spans="1:28" ht="13.5" customHeight="1">
      <c r="B4" s="373"/>
      <c r="C4" s="379"/>
      <c r="D4" s="380"/>
      <c r="E4" s="379"/>
      <c r="F4" s="380"/>
      <c r="G4" s="379"/>
      <c r="H4" s="380"/>
      <c r="I4" s="379"/>
      <c r="J4" s="380"/>
      <c r="K4" s="379"/>
      <c r="L4" s="379"/>
      <c r="M4" s="379"/>
      <c r="N4" s="380"/>
      <c r="O4" s="373"/>
      <c r="P4" s="373"/>
      <c r="Q4" s="375"/>
      <c r="R4" s="376"/>
      <c r="T4" s="378"/>
    </row>
    <row r="5" spans="1:28" ht="13.5" customHeight="1">
      <c r="B5" s="381"/>
      <c r="C5" s="379"/>
      <c r="D5" s="382"/>
      <c r="E5" s="379"/>
      <c r="F5" s="382"/>
      <c r="G5" s="379"/>
      <c r="H5" s="382"/>
      <c r="I5" s="379"/>
      <c r="J5" s="382"/>
      <c r="K5" s="379"/>
      <c r="L5" s="379"/>
      <c r="M5" s="379"/>
      <c r="N5" s="382"/>
      <c r="O5" s="373"/>
      <c r="P5" s="373"/>
      <c r="Q5" s="375"/>
      <c r="R5" s="376"/>
      <c r="T5" s="378"/>
    </row>
    <row r="6" spans="1:28" ht="13.5" customHeight="1">
      <c r="B6" s="383"/>
      <c r="C6" s="384"/>
      <c r="D6" s="384"/>
      <c r="E6" s="384"/>
      <c r="F6" s="384"/>
      <c r="G6" s="384"/>
      <c r="H6" s="384"/>
      <c r="I6" s="384"/>
      <c r="J6" s="384"/>
      <c r="K6" s="384"/>
      <c r="L6" s="384"/>
      <c r="M6" s="384"/>
      <c r="N6" s="384"/>
      <c r="O6" s="373"/>
      <c r="P6" s="373"/>
      <c r="Q6" s="375"/>
      <c r="R6" s="376"/>
    </row>
    <row r="7" spans="1:28" ht="13.5" customHeight="1">
      <c r="B7" s="383"/>
      <c r="C7" s="384"/>
      <c r="D7" s="384"/>
      <c r="E7" s="384"/>
      <c r="F7" s="384"/>
      <c r="G7" s="384"/>
      <c r="H7" s="384"/>
      <c r="I7" s="384"/>
      <c r="J7" s="384"/>
      <c r="K7" s="384"/>
      <c r="L7" s="384"/>
      <c r="M7" s="384"/>
      <c r="N7" s="384"/>
      <c r="O7" s="373"/>
      <c r="P7" s="373"/>
      <c r="Q7" s="375"/>
      <c r="R7" s="376"/>
    </row>
    <row r="8" spans="1:28" ht="13.5" customHeight="1">
      <c r="B8" s="383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73"/>
      <c r="P8" s="373"/>
      <c r="Q8" s="375"/>
      <c r="R8" s="376"/>
    </row>
    <row r="9" spans="1:28" ht="13.5" customHeight="1">
      <c r="B9" s="383"/>
      <c r="C9" s="384"/>
      <c r="D9" s="384"/>
      <c r="E9" s="384"/>
      <c r="F9" s="384"/>
      <c r="G9" s="384"/>
      <c r="H9" s="384"/>
      <c r="I9" s="384"/>
      <c r="J9" s="384"/>
      <c r="K9" s="384"/>
      <c r="L9" s="384"/>
      <c r="M9" s="384"/>
      <c r="N9" s="384"/>
      <c r="O9" s="373"/>
      <c r="P9" s="373"/>
      <c r="Q9" s="375"/>
      <c r="R9" s="376"/>
    </row>
    <row r="10" spans="1:28" ht="13.5" customHeight="1">
      <c r="B10" s="383"/>
      <c r="C10" s="384"/>
      <c r="D10" s="384"/>
      <c r="E10" s="385"/>
      <c r="F10" s="384"/>
      <c r="G10" s="384"/>
      <c r="H10" s="384"/>
      <c r="I10" s="384"/>
      <c r="J10" s="384"/>
      <c r="K10" s="384"/>
      <c r="L10" s="384"/>
      <c r="M10" s="384"/>
      <c r="N10" s="384"/>
      <c r="O10" s="373"/>
      <c r="P10" s="373"/>
      <c r="Q10" s="375"/>
      <c r="R10" s="376"/>
    </row>
    <row r="11" spans="1:28" ht="13.5" customHeight="1">
      <c r="B11" s="383"/>
      <c r="C11" s="384"/>
      <c r="D11" s="384"/>
      <c r="E11" s="384"/>
      <c r="F11" s="384"/>
      <c r="G11" s="384"/>
      <c r="H11" s="384"/>
      <c r="I11" s="384"/>
      <c r="J11" s="384"/>
      <c r="K11" s="384"/>
      <c r="L11" s="384"/>
      <c r="M11" s="384"/>
      <c r="N11" s="384"/>
      <c r="O11" s="373"/>
      <c r="P11" s="373"/>
      <c r="Q11" s="375"/>
      <c r="R11" s="376"/>
    </row>
    <row r="12" spans="1:28" ht="13.5" customHeight="1">
      <c r="A12" s="386"/>
      <c r="B12" s="383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430">
        <f>C20</f>
        <v>10</v>
      </c>
      <c r="O12" s="373"/>
      <c r="P12" s="373"/>
      <c r="Q12" s="375"/>
      <c r="R12" s="376"/>
    </row>
    <row r="13" spans="1:28" ht="13.5" customHeight="1">
      <c r="B13" s="387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430"/>
      <c r="O13" s="373"/>
      <c r="P13" s="384"/>
      <c r="Q13" s="375"/>
      <c r="R13" s="375"/>
      <c r="V13" s="378"/>
    </row>
    <row r="14" spans="1:28" ht="13.5" customHeight="1">
      <c r="B14" s="383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430"/>
      <c r="O14" s="373"/>
      <c r="P14" s="384"/>
      <c r="Q14" s="375"/>
      <c r="R14" s="376"/>
      <c r="S14" s="388"/>
      <c r="T14" s="388"/>
      <c r="V14" s="389"/>
    </row>
    <row r="15" spans="1:28" ht="13.5" customHeight="1">
      <c r="B15" s="387"/>
      <c r="C15" s="384"/>
      <c r="D15" s="384"/>
      <c r="E15" s="384"/>
      <c r="F15" s="384"/>
      <c r="G15" s="384"/>
      <c r="H15" s="384"/>
      <c r="I15" s="390"/>
      <c r="J15" s="390"/>
      <c r="K15" s="373"/>
      <c r="L15" s="373"/>
      <c r="M15" s="373"/>
      <c r="N15" s="431" t="s">
        <v>476</v>
      </c>
      <c r="O15" s="373"/>
      <c r="P15" s="384"/>
      <c r="Q15" s="391"/>
      <c r="R15" s="391"/>
      <c r="S15" s="388"/>
      <c r="T15" s="388"/>
      <c r="U15" s="378"/>
      <c r="V15" s="378"/>
    </row>
    <row r="16" spans="1:28" ht="13.5" customHeight="1">
      <c r="B16" s="387"/>
      <c r="C16" s="384"/>
      <c r="D16" s="384"/>
      <c r="E16" s="384"/>
      <c r="F16" s="384"/>
      <c r="G16" s="384"/>
      <c r="H16" s="384"/>
      <c r="I16" s="384"/>
      <c r="J16" s="384"/>
      <c r="K16" s="373"/>
      <c r="L16" s="373"/>
      <c r="M16" s="373"/>
      <c r="N16" s="431"/>
      <c r="O16" s="373"/>
      <c r="P16" s="384"/>
      <c r="Q16" s="392"/>
      <c r="R16" s="392"/>
      <c r="S16" s="393"/>
      <c r="T16" s="393"/>
      <c r="U16" s="378"/>
      <c r="V16" s="378"/>
      <c r="W16" s="378"/>
      <c r="X16" s="378"/>
    </row>
    <row r="17" spans="2:32" ht="13.5" customHeight="1">
      <c r="B17" s="387"/>
      <c r="C17" s="384"/>
      <c r="D17" s="384"/>
      <c r="E17" s="384"/>
      <c r="F17" s="384"/>
      <c r="G17" s="384"/>
      <c r="H17" s="384"/>
      <c r="I17" s="390"/>
      <c r="J17" s="394"/>
      <c r="K17" s="373"/>
      <c r="L17" s="373"/>
      <c r="M17" s="373"/>
      <c r="N17" s="431"/>
      <c r="O17" s="373"/>
      <c r="P17" s="384"/>
      <c r="Q17" s="392"/>
      <c r="R17" s="392"/>
      <c r="S17" s="393"/>
      <c r="T17" s="393"/>
    </row>
    <row r="18" spans="2:32" ht="13.5" customHeight="1">
      <c r="B18" s="387"/>
      <c r="C18" s="384"/>
      <c r="D18" s="384"/>
      <c r="E18" s="384"/>
      <c r="F18" s="384"/>
      <c r="G18" s="384"/>
      <c r="H18" s="384"/>
      <c r="I18" s="390"/>
      <c r="J18" s="394"/>
      <c r="K18" s="373"/>
      <c r="L18" s="373"/>
      <c r="M18" s="373"/>
      <c r="N18" s="431"/>
      <c r="O18" s="373"/>
      <c r="P18" s="384"/>
      <c r="Q18" s="392"/>
      <c r="R18" s="392"/>
      <c r="S18" s="393"/>
      <c r="T18" s="393"/>
    </row>
    <row r="19" spans="2:32" ht="13.5" customHeight="1">
      <c r="B19" s="387"/>
      <c r="C19" s="384"/>
      <c r="D19" s="384"/>
      <c r="E19" s="384"/>
      <c r="F19" s="384"/>
      <c r="G19" s="384"/>
      <c r="H19" s="384"/>
      <c r="I19" s="390"/>
      <c r="J19" s="390"/>
      <c r="K19" s="373"/>
      <c r="L19" s="373"/>
      <c r="M19" s="373"/>
      <c r="N19" s="431"/>
      <c r="O19" s="373"/>
      <c r="P19" s="390"/>
      <c r="Q19" s="393"/>
      <c r="R19" s="378"/>
      <c r="S19" s="378"/>
      <c r="T19" s="378"/>
      <c r="U19" s="378"/>
    </row>
    <row r="20" spans="2:32" ht="13.5" customHeight="1">
      <c r="B20" s="387"/>
      <c r="C20" s="432">
        <v>10</v>
      </c>
      <c r="D20" s="433" t="s">
        <v>476</v>
      </c>
      <c r="E20" s="433"/>
      <c r="F20" s="433"/>
      <c r="G20" s="433"/>
      <c r="H20" s="433"/>
      <c r="I20" s="433"/>
      <c r="J20" s="433"/>
      <c r="K20" s="433"/>
      <c r="L20" s="433"/>
      <c r="M20" s="373"/>
      <c r="N20" s="431"/>
      <c r="O20" s="373"/>
      <c r="P20" s="384"/>
    </row>
    <row r="21" spans="2:32" ht="13.5" customHeight="1">
      <c r="B21" s="387"/>
      <c r="C21" s="432"/>
      <c r="D21" s="433"/>
      <c r="E21" s="433"/>
      <c r="F21" s="433"/>
      <c r="G21" s="433"/>
      <c r="H21" s="433"/>
      <c r="I21" s="433"/>
      <c r="J21" s="433"/>
      <c r="K21" s="433"/>
      <c r="L21" s="433"/>
      <c r="M21" s="373"/>
      <c r="N21" s="431"/>
      <c r="O21" s="373"/>
      <c r="P21" s="384"/>
    </row>
    <row r="22" spans="2:32" ht="13.5" customHeight="1">
      <c r="B22" s="387"/>
      <c r="C22" s="432"/>
      <c r="D22" s="433"/>
      <c r="E22" s="433"/>
      <c r="F22" s="433"/>
      <c r="G22" s="433"/>
      <c r="H22" s="433"/>
      <c r="I22" s="433"/>
      <c r="J22" s="433"/>
      <c r="K22" s="433"/>
      <c r="L22" s="433"/>
      <c r="M22" s="373"/>
      <c r="N22" s="431"/>
      <c r="O22" s="373"/>
      <c r="P22" s="384"/>
      <c r="Q22" s="389"/>
      <c r="R22" s="389"/>
      <c r="V22" s="378"/>
    </row>
    <row r="23" spans="2:32" ht="13.5" customHeight="1">
      <c r="B23" s="391"/>
      <c r="C23" s="432"/>
      <c r="D23" s="433"/>
      <c r="E23" s="433"/>
      <c r="F23" s="433"/>
      <c r="G23" s="433"/>
      <c r="H23" s="433"/>
      <c r="I23" s="433"/>
      <c r="J23" s="433"/>
      <c r="K23" s="433"/>
      <c r="L23" s="433"/>
      <c r="M23" s="384"/>
      <c r="N23" s="431"/>
      <c r="O23" s="373"/>
      <c r="P23" s="384"/>
      <c r="Q23" s="395"/>
      <c r="R23" s="395"/>
      <c r="S23" s="395"/>
      <c r="V23" s="378"/>
      <c r="W23" s="378"/>
      <c r="Y23" s="378"/>
    </row>
    <row r="24" spans="2:32" ht="13.5" customHeight="1">
      <c r="B24" s="373"/>
      <c r="C24" s="432"/>
      <c r="D24" s="433"/>
      <c r="E24" s="433"/>
      <c r="F24" s="433"/>
      <c r="G24" s="433"/>
      <c r="H24" s="433"/>
      <c r="I24" s="433"/>
      <c r="J24" s="433"/>
      <c r="K24" s="433"/>
      <c r="L24" s="433"/>
      <c r="M24" s="373"/>
      <c r="N24" s="431"/>
      <c r="O24" s="373"/>
      <c r="P24" s="384"/>
      <c r="Q24" s="389"/>
      <c r="R24" s="389"/>
      <c r="S24" s="389"/>
      <c r="T24" s="389"/>
      <c r="U24" s="389"/>
      <c r="V24" s="395"/>
      <c r="W24" s="395"/>
      <c r="X24" s="395"/>
      <c r="Y24" s="395"/>
      <c r="Z24" s="395"/>
      <c r="AC24" s="378"/>
      <c r="AD24" s="378"/>
      <c r="AF24" s="378"/>
    </row>
    <row r="25" spans="2:32" ht="13.5" customHeight="1">
      <c r="B25" s="387"/>
      <c r="C25" s="432"/>
      <c r="D25" s="433"/>
      <c r="E25" s="433"/>
      <c r="F25" s="433"/>
      <c r="G25" s="433"/>
      <c r="H25" s="433"/>
      <c r="I25" s="433"/>
      <c r="J25" s="433"/>
      <c r="K25" s="433"/>
      <c r="L25" s="433"/>
      <c r="M25" s="373"/>
      <c r="N25" s="396"/>
      <c r="O25" s="373"/>
      <c r="P25" s="384"/>
      <c r="Q25" s="392"/>
      <c r="R25" s="392"/>
      <c r="S25" s="393"/>
      <c r="T25" s="393"/>
    </row>
    <row r="26" spans="2:32">
      <c r="C26" s="392"/>
      <c r="E26" s="389"/>
      <c r="F26" s="389"/>
      <c r="G26" s="377"/>
      <c r="I26" s="393"/>
      <c r="J26" s="393"/>
      <c r="K26" s="393"/>
      <c r="L26" s="393"/>
      <c r="M26" s="393"/>
      <c r="N26" s="393"/>
      <c r="O26" s="393"/>
      <c r="P26" s="393"/>
      <c r="Q26" s="393"/>
      <c r="S26" s="389"/>
      <c r="T26" s="389"/>
      <c r="U26" s="389"/>
      <c r="V26" s="389"/>
      <c r="W26" s="389"/>
      <c r="X26" s="389"/>
      <c r="AA26" s="378"/>
      <c r="AB26" s="389"/>
      <c r="AD26" s="378"/>
    </row>
    <row r="27" spans="2:32">
      <c r="C27" s="392"/>
      <c r="E27" s="389"/>
      <c r="F27" s="389"/>
      <c r="G27" s="377"/>
      <c r="I27" s="393"/>
      <c r="J27" s="393"/>
      <c r="K27" s="393"/>
      <c r="L27" s="393"/>
      <c r="M27" s="393"/>
      <c r="N27" s="393"/>
      <c r="O27" s="393"/>
      <c r="P27" s="393"/>
      <c r="Q27" s="393"/>
      <c r="S27" s="389"/>
      <c r="T27" s="389"/>
      <c r="U27" s="389"/>
      <c r="V27" s="389"/>
      <c r="W27" s="389"/>
      <c r="X27" s="389"/>
      <c r="AB27" s="389"/>
      <c r="AD27" s="378"/>
    </row>
    <row r="28" spans="2:32">
      <c r="C28" s="392"/>
      <c r="E28" s="389"/>
      <c r="F28" s="389"/>
      <c r="G28" s="377"/>
      <c r="I28" s="383"/>
      <c r="J28" s="383"/>
      <c r="K28" s="383"/>
      <c r="L28" s="383"/>
      <c r="M28" s="383"/>
      <c r="N28" s="383"/>
      <c r="O28" s="393"/>
      <c r="P28" s="393"/>
      <c r="Q28" s="393"/>
      <c r="U28" s="389"/>
      <c r="V28" s="389"/>
      <c r="W28" s="389"/>
      <c r="X28" s="389"/>
      <c r="AD28" s="389"/>
    </row>
    <row r="29" spans="2:32">
      <c r="B29" s="377"/>
      <c r="C29" s="377"/>
      <c r="D29" s="377"/>
      <c r="E29" s="389"/>
      <c r="F29" s="389"/>
      <c r="G29" s="377"/>
      <c r="I29" s="383"/>
      <c r="J29" s="383"/>
      <c r="K29" s="383"/>
      <c r="L29" s="383"/>
      <c r="M29" s="383"/>
      <c r="N29" s="383"/>
      <c r="O29" s="383"/>
      <c r="P29" s="383"/>
      <c r="Q29" s="383"/>
      <c r="T29" s="389"/>
      <c r="U29" s="389"/>
      <c r="V29" s="389"/>
      <c r="AB29" s="389"/>
    </row>
    <row r="30" spans="2:32">
      <c r="E30" s="389"/>
      <c r="F30" s="389"/>
      <c r="I30" s="383"/>
      <c r="J30" s="383"/>
      <c r="K30" s="383"/>
      <c r="L30" s="383"/>
      <c r="M30" s="383"/>
      <c r="N30" s="383"/>
      <c r="O30" s="383"/>
      <c r="P30" s="383"/>
      <c r="Q30" s="383"/>
      <c r="R30" s="383"/>
      <c r="S30" s="383"/>
      <c r="T30" s="383"/>
      <c r="U30" s="395"/>
      <c r="V30" s="395"/>
      <c r="Y30" s="378"/>
      <c r="AB30" s="378"/>
    </row>
    <row r="31" spans="2:32">
      <c r="B31" s="397"/>
      <c r="C31" s="397"/>
      <c r="D31" s="397"/>
      <c r="H31" s="383"/>
      <c r="I31" s="383"/>
      <c r="J31" s="383"/>
      <c r="K31" s="383"/>
      <c r="L31" s="383"/>
      <c r="M31" s="383"/>
      <c r="N31" s="383"/>
      <c r="O31" s="383"/>
      <c r="P31" s="383"/>
      <c r="Q31" s="383"/>
      <c r="R31" s="395"/>
      <c r="S31" s="395"/>
      <c r="T31" s="395"/>
      <c r="U31" s="395"/>
      <c r="V31" s="395"/>
    </row>
    <row r="32" spans="2:32">
      <c r="B32" s="397"/>
      <c r="C32" s="397"/>
      <c r="D32" s="397"/>
      <c r="H32" s="383"/>
      <c r="I32" s="383"/>
      <c r="J32" s="383"/>
      <c r="K32" s="383"/>
      <c r="L32" s="383"/>
      <c r="M32" s="383"/>
      <c r="N32" s="383"/>
      <c r="O32" s="383"/>
      <c r="P32" s="383"/>
      <c r="Q32" s="395"/>
      <c r="R32" s="395"/>
      <c r="S32" s="395"/>
      <c r="T32" s="395"/>
      <c r="U32" s="395"/>
      <c r="Y32" s="378"/>
      <c r="AB32" s="378"/>
    </row>
    <row r="33" spans="2:30">
      <c r="B33" s="397"/>
      <c r="C33" s="397"/>
      <c r="D33" s="397"/>
      <c r="H33" s="383"/>
      <c r="I33" s="383"/>
      <c r="J33" s="383"/>
      <c r="K33" s="383"/>
      <c r="L33" s="383"/>
      <c r="M33" s="383"/>
      <c r="N33" s="383"/>
      <c r="O33" s="383"/>
      <c r="P33" s="383"/>
      <c r="Q33" s="389"/>
      <c r="R33" s="389"/>
      <c r="S33" s="389"/>
      <c r="T33" s="389"/>
      <c r="U33" s="389"/>
      <c r="V33" s="398"/>
      <c r="Y33" s="378"/>
      <c r="AB33" s="378"/>
    </row>
    <row r="34" spans="2:30">
      <c r="B34" s="397"/>
      <c r="C34" s="397"/>
      <c r="D34" s="397"/>
      <c r="H34" s="383"/>
      <c r="I34" s="383"/>
      <c r="J34" s="383"/>
      <c r="K34" s="383"/>
      <c r="L34" s="383"/>
      <c r="M34" s="383"/>
      <c r="N34" s="383"/>
      <c r="O34" s="383"/>
      <c r="P34" s="383"/>
      <c r="Q34" s="389"/>
      <c r="R34" s="389"/>
      <c r="S34" s="389"/>
      <c r="T34" s="389"/>
      <c r="U34" s="389"/>
      <c r="V34" s="389"/>
      <c r="W34" s="389"/>
      <c r="X34" s="389"/>
      <c r="Y34" s="389"/>
      <c r="AB34" s="378"/>
    </row>
    <row r="35" spans="2:30">
      <c r="B35" s="383"/>
      <c r="C35" s="383"/>
      <c r="D35" s="383"/>
      <c r="E35" s="383"/>
      <c r="F35" s="383"/>
      <c r="G35" s="383"/>
      <c r="H35" s="383"/>
      <c r="I35" s="383"/>
      <c r="J35" s="383"/>
      <c r="K35" s="383"/>
      <c r="L35" s="383"/>
      <c r="M35" s="383"/>
      <c r="N35" s="383"/>
      <c r="O35" s="383"/>
      <c r="P35" s="383"/>
      <c r="Q35" s="389"/>
      <c r="R35" s="389"/>
      <c r="S35" s="389"/>
      <c r="T35" s="389"/>
      <c r="U35" s="389"/>
      <c r="V35" s="383"/>
      <c r="W35" s="383"/>
      <c r="X35" s="395"/>
      <c r="Y35" s="395"/>
      <c r="AD35" s="378"/>
    </row>
    <row r="36" spans="2:30">
      <c r="H36" s="389"/>
      <c r="I36" s="389"/>
      <c r="J36" s="389"/>
      <c r="K36" s="389"/>
      <c r="L36" s="389"/>
      <c r="M36" s="389"/>
      <c r="N36" s="389"/>
      <c r="O36" s="383"/>
      <c r="P36" s="383"/>
      <c r="Q36" s="389"/>
      <c r="R36" s="389"/>
      <c r="S36" s="389"/>
      <c r="T36" s="389"/>
      <c r="U36" s="389"/>
      <c r="V36" s="395"/>
      <c r="W36" s="395"/>
      <c r="X36" s="395"/>
      <c r="Y36" s="395"/>
      <c r="AD36" s="389"/>
    </row>
    <row r="37" spans="2:30">
      <c r="B37" s="397"/>
      <c r="C37" s="397"/>
      <c r="D37" s="397"/>
      <c r="E37" s="397"/>
      <c r="F37" s="397"/>
      <c r="I37" s="393"/>
      <c r="J37" s="393"/>
      <c r="K37" s="393"/>
      <c r="L37" s="393"/>
      <c r="M37" s="393"/>
      <c r="N37" s="393"/>
      <c r="O37" s="395"/>
      <c r="P37" s="395"/>
      <c r="Q37" s="395"/>
      <c r="R37" s="395"/>
    </row>
    <row r="38" spans="2:30">
      <c r="B38" s="392"/>
      <c r="C38" s="392"/>
      <c r="D38" s="392"/>
      <c r="E38" s="392"/>
      <c r="F38" s="392"/>
      <c r="G38" s="392"/>
      <c r="H38" s="392"/>
      <c r="I38" s="393"/>
      <c r="J38" s="393"/>
      <c r="K38" s="393"/>
      <c r="L38" s="393"/>
      <c r="M38" s="393"/>
    </row>
    <row r="39" spans="2:30">
      <c r="B39" s="392"/>
      <c r="C39" s="392"/>
      <c r="D39" s="392"/>
      <c r="E39" s="392"/>
      <c r="F39" s="392"/>
      <c r="G39" s="392"/>
      <c r="H39" s="392"/>
      <c r="I39" s="393"/>
      <c r="J39" s="393"/>
      <c r="K39" s="393"/>
      <c r="L39" s="393"/>
      <c r="M39" s="393"/>
      <c r="R39" s="378"/>
    </row>
    <row r="40" spans="2:30">
      <c r="B40" s="392"/>
      <c r="C40" s="392"/>
      <c r="D40" s="392"/>
      <c r="E40" s="392"/>
      <c r="F40" s="392"/>
      <c r="G40" s="392"/>
      <c r="H40" s="392"/>
      <c r="I40" s="393"/>
      <c r="J40" s="393"/>
      <c r="K40" s="393"/>
      <c r="L40" s="393"/>
      <c r="M40" s="393"/>
      <c r="P40" s="378"/>
    </row>
    <row r="41" spans="2:30">
      <c r="I41" s="383"/>
      <c r="J41" s="383"/>
      <c r="K41" s="383"/>
      <c r="L41" s="383"/>
      <c r="M41" s="383"/>
      <c r="P41" s="389"/>
      <c r="R41" s="378"/>
    </row>
    <row r="42" spans="2:30">
      <c r="R42" s="378"/>
    </row>
    <row r="44" spans="2:30">
      <c r="P44" s="378"/>
    </row>
  </sheetData>
  <mergeCells count="4">
    <mergeCell ref="N12:N14"/>
    <mergeCell ref="N15:N24"/>
    <mergeCell ref="C20:C25"/>
    <mergeCell ref="D20:L25"/>
  </mergeCells>
  <phoneticPr fontId="3"/>
  <printOptions horizontalCentered="1"/>
  <pageMargins left="0.51181102362204722" right="0" top="0.74803149606299213" bottom="0.7480314960629921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showGridLines="0" zoomScaleNormal="100" zoomScaleSheetLayoutView="70" workbookViewId="0">
      <selection activeCell="L10" sqref="L10"/>
    </sheetView>
  </sheetViews>
  <sheetFormatPr defaultRowHeight="13.5"/>
  <cols>
    <col min="1" max="1" width="9" style="1"/>
    <col min="2" max="2" width="11.875" style="300" customWidth="1"/>
    <col min="3" max="3" width="14.875" style="300" customWidth="1"/>
    <col min="4" max="4" width="11.25" style="300" customWidth="1"/>
    <col min="5" max="9" width="11.25" style="1" customWidth="1"/>
    <col min="10" max="257" width="9" style="1"/>
    <col min="258" max="258" width="11.625" style="1" customWidth="1"/>
    <col min="259" max="259" width="15" style="1" customWidth="1"/>
    <col min="260" max="265" width="11.125" style="1" customWidth="1"/>
    <col min="266" max="513" width="9" style="1"/>
    <col min="514" max="514" width="11.625" style="1" customWidth="1"/>
    <col min="515" max="515" width="15" style="1" customWidth="1"/>
    <col min="516" max="521" width="11.125" style="1" customWidth="1"/>
    <col min="522" max="769" width="9" style="1"/>
    <col min="770" max="770" width="11.625" style="1" customWidth="1"/>
    <col min="771" max="771" width="15" style="1" customWidth="1"/>
    <col min="772" max="777" width="11.125" style="1" customWidth="1"/>
    <col min="778" max="1025" width="9" style="1"/>
    <col min="1026" max="1026" width="11.625" style="1" customWidth="1"/>
    <col min="1027" max="1027" width="15" style="1" customWidth="1"/>
    <col min="1028" max="1033" width="11.125" style="1" customWidth="1"/>
    <col min="1034" max="1281" width="9" style="1"/>
    <col min="1282" max="1282" width="11.625" style="1" customWidth="1"/>
    <col min="1283" max="1283" width="15" style="1" customWidth="1"/>
    <col min="1284" max="1289" width="11.125" style="1" customWidth="1"/>
    <col min="1290" max="1537" width="9" style="1"/>
    <col min="1538" max="1538" width="11.625" style="1" customWidth="1"/>
    <col min="1539" max="1539" width="15" style="1" customWidth="1"/>
    <col min="1540" max="1545" width="11.125" style="1" customWidth="1"/>
    <col min="1546" max="1793" width="9" style="1"/>
    <col min="1794" max="1794" width="11.625" style="1" customWidth="1"/>
    <col min="1795" max="1795" width="15" style="1" customWidth="1"/>
    <col min="1796" max="1801" width="11.125" style="1" customWidth="1"/>
    <col min="1802" max="2049" width="9" style="1"/>
    <col min="2050" max="2050" width="11.625" style="1" customWidth="1"/>
    <col min="2051" max="2051" width="15" style="1" customWidth="1"/>
    <col min="2052" max="2057" width="11.125" style="1" customWidth="1"/>
    <col min="2058" max="2305" width="9" style="1"/>
    <col min="2306" max="2306" width="11.625" style="1" customWidth="1"/>
    <col min="2307" max="2307" width="15" style="1" customWidth="1"/>
    <col min="2308" max="2313" width="11.125" style="1" customWidth="1"/>
    <col min="2314" max="2561" width="9" style="1"/>
    <col min="2562" max="2562" width="11.625" style="1" customWidth="1"/>
    <col min="2563" max="2563" width="15" style="1" customWidth="1"/>
    <col min="2564" max="2569" width="11.125" style="1" customWidth="1"/>
    <col min="2570" max="2817" width="9" style="1"/>
    <col min="2818" max="2818" width="11.625" style="1" customWidth="1"/>
    <col min="2819" max="2819" width="15" style="1" customWidth="1"/>
    <col min="2820" max="2825" width="11.125" style="1" customWidth="1"/>
    <col min="2826" max="3073" width="9" style="1"/>
    <col min="3074" max="3074" width="11.625" style="1" customWidth="1"/>
    <col min="3075" max="3075" width="15" style="1" customWidth="1"/>
    <col min="3076" max="3081" width="11.125" style="1" customWidth="1"/>
    <col min="3082" max="3329" width="9" style="1"/>
    <col min="3330" max="3330" width="11.625" style="1" customWidth="1"/>
    <col min="3331" max="3331" width="15" style="1" customWidth="1"/>
    <col min="3332" max="3337" width="11.125" style="1" customWidth="1"/>
    <col min="3338" max="3585" width="9" style="1"/>
    <col min="3586" max="3586" width="11.625" style="1" customWidth="1"/>
    <col min="3587" max="3587" width="15" style="1" customWidth="1"/>
    <col min="3588" max="3593" width="11.125" style="1" customWidth="1"/>
    <col min="3594" max="3841" width="9" style="1"/>
    <col min="3842" max="3842" width="11.625" style="1" customWidth="1"/>
    <col min="3843" max="3843" width="15" style="1" customWidth="1"/>
    <col min="3844" max="3849" width="11.125" style="1" customWidth="1"/>
    <col min="3850" max="4097" width="9" style="1"/>
    <col min="4098" max="4098" width="11.625" style="1" customWidth="1"/>
    <col min="4099" max="4099" width="15" style="1" customWidth="1"/>
    <col min="4100" max="4105" width="11.125" style="1" customWidth="1"/>
    <col min="4106" max="4353" width="9" style="1"/>
    <col min="4354" max="4354" width="11.625" style="1" customWidth="1"/>
    <col min="4355" max="4355" width="15" style="1" customWidth="1"/>
    <col min="4356" max="4361" width="11.125" style="1" customWidth="1"/>
    <col min="4362" max="4609" width="9" style="1"/>
    <col min="4610" max="4610" width="11.625" style="1" customWidth="1"/>
    <col min="4611" max="4611" width="15" style="1" customWidth="1"/>
    <col min="4612" max="4617" width="11.125" style="1" customWidth="1"/>
    <col min="4618" max="4865" width="9" style="1"/>
    <col min="4866" max="4866" width="11.625" style="1" customWidth="1"/>
    <col min="4867" max="4867" width="15" style="1" customWidth="1"/>
    <col min="4868" max="4873" width="11.125" style="1" customWidth="1"/>
    <col min="4874" max="5121" width="9" style="1"/>
    <col min="5122" max="5122" width="11.625" style="1" customWidth="1"/>
    <col min="5123" max="5123" width="15" style="1" customWidth="1"/>
    <col min="5124" max="5129" width="11.125" style="1" customWidth="1"/>
    <col min="5130" max="5377" width="9" style="1"/>
    <col min="5378" max="5378" width="11.625" style="1" customWidth="1"/>
    <col min="5379" max="5379" width="15" style="1" customWidth="1"/>
    <col min="5380" max="5385" width="11.125" style="1" customWidth="1"/>
    <col min="5386" max="5633" width="9" style="1"/>
    <col min="5634" max="5634" width="11.625" style="1" customWidth="1"/>
    <col min="5635" max="5635" width="15" style="1" customWidth="1"/>
    <col min="5636" max="5641" width="11.125" style="1" customWidth="1"/>
    <col min="5642" max="5889" width="9" style="1"/>
    <col min="5890" max="5890" width="11.625" style="1" customWidth="1"/>
    <col min="5891" max="5891" width="15" style="1" customWidth="1"/>
    <col min="5892" max="5897" width="11.125" style="1" customWidth="1"/>
    <col min="5898" max="6145" width="9" style="1"/>
    <col min="6146" max="6146" width="11.625" style="1" customWidth="1"/>
    <col min="6147" max="6147" width="15" style="1" customWidth="1"/>
    <col min="6148" max="6153" width="11.125" style="1" customWidth="1"/>
    <col min="6154" max="6401" width="9" style="1"/>
    <col min="6402" max="6402" width="11.625" style="1" customWidth="1"/>
    <col min="6403" max="6403" width="15" style="1" customWidth="1"/>
    <col min="6404" max="6409" width="11.125" style="1" customWidth="1"/>
    <col min="6410" max="6657" width="9" style="1"/>
    <col min="6658" max="6658" width="11.625" style="1" customWidth="1"/>
    <col min="6659" max="6659" width="15" style="1" customWidth="1"/>
    <col min="6660" max="6665" width="11.125" style="1" customWidth="1"/>
    <col min="6666" max="6913" width="9" style="1"/>
    <col min="6914" max="6914" width="11.625" style="1" customWidth="1"/>
    <col min="6915" max="6915" width="15" style="1" customWidth="1"/>
    <col min="6916" max="6921" width="11.125" style="1" customWidth="1"/>
    <col min="6922" max="7169" width="9" style="1"/>
    <col min="7170" max="7170" width="11.625" style="1" customWidth="1"/>
    <col min="7171" max="7171" width="15" style="1" customWidth="1"/>
    <col min="7172" max="7177" width="11.125" style="1" customWidth="1"/>
    <col min="7178" max="7425" width="9" style="1"/>
    <col min="7426" max="7426" width="11.625" style="1" customWidth="1"/>
    <col min="7427" max="7427" width="15" style="1" customWidth="1"/>
    <col min="7428" max="7433" width="11.125" style="1" customWidth="1"/>
    <col min="7434" max="7681" width="9" style="1"/>
    <col min="7682" max="7682" width="11.625" style="1" customWidth="1"/>
    <col min="7683" max="7683" width="15" style="1" customWidth="1"/>
    <col min="7684" max="7689" width="11.125" style="1" customWidth="1"/>
    <col min="7690" max="7937" width="9" style="1"/>
    <col min="7938" max="7938" width="11.625" style="1" customWidth="1"/>
    <col min="7939" max="7939" width="15" style="1" customWidth="1"/>
    <col min="7940" max="7945" width="11.125" style="1" customWidth="1"/>
    <col min="7946" max="8193" width="9" style="1"/>
    <col min="8194" max="8194" width="11.625" style="1" customWidth="1"/>
    <col min="8195" max="8195" width="15" style="1" customWidth="1"/>
    <col min="8196" max="8201" width="11.125" style="1" customWidth="1"/>
    <col min="8202" max="8449" width="9" style="1"/>
    <col min="8450" max="8450" width="11.625" style="1" customWidth="1"/>
    <col min="8451" max="8451" width="15" style="1" customWidth="1"/>
    <col min="8452" max="8457" width="11.125" style="1" customWidth="1"/>
    <col min="8458" max="8705" width="9" style="1"/>
    <col min="8706" max="8706" width="11.625" style="1" customWidth="1"/>
    <col min="8707" max="8707" width="15" style="1" customWidth="1"/>
    <col min="8708" max="8713" width="11.125" style="1" customWidth="1"/>
    <col min="8714" max="8961" width="9" style="1"/>
    <col min="8962" max="8962" width="11.625" style="1" customWidth="1"/>
    <col min="8963" max="8963" width="15" style="1" customWidth="1"/>
    <col min="8964" max="8969" width="11.125" style="1" customWidth="1"/>
    <col min="8970" max="9217" width="9" style="1"/>
    <col min="9218" max="9218" width="11.625" style="1" customWidth="1"/>
    <col min="9219" max="9219" width="15" style="1" customWidth="1"/>
    <col min="9220" max="9225" width="11.125" style="1" customWidth="1"/>
    <col min="9226" max="9473" width="9" style="1"/>
    <col min="9474" max="9474" width="11.625" style="1" customWidth="1"/>
    <col min="9475" max="9475" width="15" style="1" customWidth="1"/>
    <col min="9476" max="9481" width="11.125" style="1" customWidth="1"/>
    <col min="9482" max="9729" width="9" style="1"/>
    <col min="9730" max="9730" width="11.625" style="1" customWidth="1"/>
    <col min="9731" max="9731" width="15" style="1" customWidth="1"/>
    <col min="9732" max="9737" width="11.125" style="1" customWidth="1"/>
    <col min="9738" max="9985" width="9" style="1"/>
    <col min="9986" max="9986" width="11.625" style="1" customWidth="1"/>
    <col min="9987" max="9987" width="15" style="1" customWidth="1"/>
    <col min="9988" max="9993" width="11.125" style="1" customWidth="1"/>
    <col min="9994" max="10241" width="9" style="1"/>
    <col min="10242" max="10242" width="11.625" style="1" customWidth="1"/>
    <col min="10243" max="10243" width="15" style="1" customWidth="1"/>
    <col min="10244" max="10249" width="11.125" style="1" customWidth="1"/>
    <col min="10250" max="10497" width="9" style="1"/>
    <col min="10498" max="10498" width="11.625" style="1" customWidth="1"/>
    <col min="10499" max="10499" width="15" style="1" customWidth="1"/>
    <col min="10500" max="10505" width="11.125" style="1" customWidth="1"/>
    <col min="10506" max="10753" width="9" style="1"/>
    <col min="10754" max="10754" width="11.625" style="1" customWidth="1"/>
    <col min="10755" max="10755" width="15" style="1" customWidth="1"/>
    <col min="10756" max="10761" width="11.125" style="1" customWidth="1"/>
    <col min="10762" max="11009" width="9" style="1"/>
    <col min="11010" max="11010" width="11.625" style="1" customWidth="1"/>
    <col min="11011" max="11011" width="15" style="1" customWidth="1"/>
    <col min="11012" max="11017" width="11.125" style="1" customWidth="1"/>
    <col min="11018" max="11265" width="9" style="1"/>
    <col min="11266" max="11266" width="11.625" style="1" customWidth="1"/>
    <col min="11267" max="11267" width="15" style="1" customWidth="1"/>
    <col min="11268" max="11273" width="11.125" style="1" customWidth="1"/>
    <col min="11274" max="11521" width="9" style="1"/>
    <col min="11522" max="11522" width="11.625" style="1" customWidth="1"/>
    <col min="11523" max="11523" width="15" style="1" customWidth="1"/>
    <col min="11524" max="11529" width="11.125" style="1" customWidth="1"/>
    <col min="11530" max="11777" width="9" style="1"/>
    <col min="11778" max="11778" width="11.625" style="1" customWidth="1"/>
    <col min="11779" max="11779" width="15" style="1" customWidth="1"/>
    <col min="11780" max="11785" width="11.125" style="1" customWidth="1"/>
    <col min="11786" max="12033" width="9" style="1"/>
    <col min="12034" max="12034" width="11.625" style="1" customWidth="1"/>
    <col min="12035" max="12035" width="15" style="1" customWidth="1"/>
    <col min="12036" max="12041" width="11.125" style="1" customWidth="1"/>
    <col min="12042" max="12289" width="9" style="1"/>
    <col min="12290" max="12290" width="11.625" style="1" customWidth="1"/>
    <col min="12291" max="12291" width="15" style="1" customWidth="1"/>
    <col min="12292" max="12297" width="11.125" style="1" customWidth="1"/>
    <col min="12298" max="12545" width="9" style="1"/>
    <col min="12546" max="12546" width="11.625" style="1" customWidth="1"/>
    <col min="12547" max="12547" width="15" style="1" customWidth="1"/>
    <col min="12548" max="12553" width="11.125" style="1" customWidth="1"/>
    <col min="12554" max="12801" width="9" style="1"/>
    <col min="12802" max="12802" width="11.625" style="1" customWidth="1"/>
    <col min="12803" max="12803" width="15" style="1" customWidth="1"/>
    <col min="12804" max="12809" width="11.125" style="1" customWidth="1"/>
    <col min="12810" max="13057" width="9" style="1"/>
    <col min="13058" max="13058" width="11.625" style="1" customWidth="1"/>
    <col min="13059" max="13059" width="15" style="1" customWidth="1"/>
    <col min="13060" max="13065" width="11.125" style="1" customWidth="1"/>
    <col min="13066" max="13313" width="9" style="1"/>
    <col min="13314" max="13314" width="11.625" style="1" customWidth="1"/>
    <col min="13315" max="13315" width="15" style="1" customWidth="1"/>
    <col min="13316" max="13321" width="11.125" style="1" customWidth="1"/>
    <col min="13322" max="13569" width="9" style="1"/>
    <col min="13570" max="13570" width="11.625" style="1" customWidth="1"/>
    <col min="13571" max="13571" width="15" style="1" customWidth="1"/>
    <col min="13572" max="13577" width="11.125" style="1" customWidth="1"/>
    <col min="13578" max="13825" width="9" style="1"/>
    <col min="13826" max="13826" width="11.625" style="1" customWidth="1"/>
    <col min="13827" max="13827" width="15" style="1" customWidth="1"/>
    <col min="13828" max="13833" width="11.125" style="1" customWidth="1"/>
    <col min="13834" max="14081" width="9" style="1"/>
    <col min="14082" max="14082" width="11.625" style="1" customWidth="1"/>
    <col min="14083" max="14083" width="15" style="1" customWidth="1"/>
    <col min="14084" max="14089" width="11.125" style="1" customWidth="1"/>
    <col min="14090" max="14337" width="9" style="1"/>
    <col min="14338" max="14338" width="11.625" style="1" customWidth="1"/>
    <col min="14339" max="14339" width="15" style="1" customWidth="1"/>
    <col min="14340" max="14345" width="11.125" style="1" customWidth="1"/>
    <col min="14346" max="14593" width="9" style="1"/>
    <col min="14594" max="14594" width="11.625" style="1" customWidth="1"/>
    <col min="14595" max="14595" width="15" style="1" customWidth="1"/>
    <col min="14596" max="14601" width="11.125" style="1" customWidth="1"/>
    <col min="14602" max="14849" width="9" style="1"/>
    <col min="14850" max="14850" width="11.625" style="1" customWidth="1"/>
    <col min="14851" max="14851" width="15" style="1" customWidth="1"/>
    <col min="14852" max="14857" width="11.125" style="1" customWidth="1"/>
    <col min="14858" max="15105" width="9" style="1"/>
    <col min="15106" max="15106" width="11.625" style="1" customWidth="1"/>
    <col min="15107" max="15107" width="15" style="1" customWidth="1"/>
    <col min="15108" max="15113" width="11.125" style="1" customWidth="1"/>
    <col min="15114" max="15361" width="9" style="1"/>
    <col min="15362" max="15362" width="11.625" style="1" customWidth="1"/>
    <col min="15363" max="15363" width="15" style="1" customWidth="1"/>
    <col min="15364" max="15369" width="11.125" style="1" customWidth="1"/>
    <col min="15370" max="15617" width="9" style="1"/>
    <col min="15618" max="15618" width="11.625" style="1" customWidth="1"/>
    <col min="15619" max="15619" width="15" style="1" customWidth="1"/>
    <col min="15620" max="15625" width="11.125" style="1" customWidth="1"/>
    <col min="15626" max="15873" width="9" style="1"/>
    <col min="15874" max="15874" width="11.625" style="1" customWidth="1"/>
    <col min="15875" max="15875" width="15" style="1" customWidth="1"/>
    <col min="15876" max="15881" width="11.125" style="1" customWidth="1"/>
    <col min="15882" max="16129" width="9" style="1"/>
    <col min="16130" max="16130" width="11.625" style="1" customWidth="1"/>
    <col min="16131" max="16131" width="15" style="1" customWidth="1"/>
    <col min="16132" max="16137" width="11.125" style="1" customWidth="1"/>
    <col min="16138" max="16384" width="9" style="1"/>
  </cols>
  <sheetData>
    <row r="1" spans="1:19" ht="21">
      <c r="B1" s="349"/>
      <c r="G1" s="350"/>
    </row>
    <row r="2" spans="1:19" ht="28.5" customHeight="1">
      <c r="B2" s="540"/>
      <c r="C2" s="540"/>
      <c r="D2" s="540"/>
      <c r="E2" s="540"/>
      <c r="F2" s="540"/>
      <c r="G2" s="540"/>
      <c r="H2" s="540"/>
      <c r="I2" s="540"/>
    </row>
    <row r="3" spans="1:19" ht="23.25" customHeight="1" thickBot="1">
      <c r="B3" s="306"/>
      <c r="C3" s="351"/>
      <c r="D3" s="351"/>
      <c r="E3" s="352"/>
      <c r="F3" s="352"/>
      <c r="G3" s="352"/>
      <c r="H3" s="352"/>
      <c r="I3" s="352"/>
    </row>
    <row r="4" spans="1:19" ht="17.850000000000001" customHeight="1">
      <c r="B4" s="570" t="s">
        <v>278</v>
      </c>
      <c r="C4" s="571"/>
      <c r="D4" s="572" t="s">
        <v>321</v>
      </c>
      <c r="E4" s="573" t="s">
        <v>322</v>
      </c>
      <c r="F4" s="573" t="s">
        <v>323</v>
      </c>
      <c r="G4" s="573" t="s">
        <v>324</v>
      </c>
      <c r="H4" s="574" t="s">
        <v>283</v>
      </c>
      <c r="I4" s="328" t="s">
        <v>284</v>
      </c>
    </row>
    <row r="5" spans="1:19" ht="17.850000000000001" customHeight="1">
      <c r="B5" s="458" t="s">
        <v>285</v>
      </c>
      <c r="C5" s="551" t="s">
        <v>286</v>
      </c>
      <c r="D5" s="544"/>
      <c r="E5" s="547"/>
      <c r="F5" s="547"/>
      <c r="G5" s="547"/>
      <c r="H5" s="480"/>
      <c r="I5" s="88" t="s">
        <v>325</v>
      </c>
      <c r="S5" s="96" t="s">
        <v>308</v>
      </c>
    </row>
    <row r="6" spans="1:19" ht="17.850000000000001" customHeight="1">
      <c r="B6" s="550"/>
      <c r="C6" s="552"/>
      <c r="D6" s="545"/>
      <c r="E6" s="548"/>
      <c r="F6" s="548"/>
      <c r="G6" s="9" t="s">
        <v>326</v>
      </c>
      <c r="H6" s="329" t="s">
        <v>289</v>
      </c>
      <c r="I6" s="329" t="s">
        <v>290</v>
      </c>
    </row>
    <row r="7" spans="1:19" ht="18.75" customHeight="1">
      <c r="B7" s="339" t="s">
        <v>204</v>
      </c>
      <c r="C7" s="331" t="s">
        <v>327</v>
      </c>
      <c r="D7" s="338">
        <v>1300</v>
      </c>
      <c r="E7" s="338">
        <v>947</v>
      </c>
      <c r="F7" s="338">
        <v>947</v>
      </c>
      <c r="G7" s="338">
        <v>370</v>
      </c>
      <c r="H7" s="338">
        <v>100890</v>
      </c>
      <c r="I7" s="338">
        <v>1080</v>
      </c>
    </row>
    <row r="8" spans="1:19" ht="18.75" customHeight="1">
      <c r="A8" s="20"/>
      <c r="B8" s="339" t="s">
        <v>294</v>
      </c>
      <c r="C8" s="335" t="s">
        <v>328</v>
      </c>
      <c r="D8" s="338">
        <v>650</v>
      </c>
      <c r="E8" s="338">
        <v>250</v>
      </c>
      <c r="F8" s="338">
        <v>238</v>
      </c>
      <c r="G8" s="338">
        <v>225</v>
      </c>
      <c r="H8" s="338">
        <v>49551</v>
      </c>
      <c r="I8" s="338">
        <v>1080</v>
      </c>
    </row>
    <row r="9" spans="1:19" ht="18.75" customHeight="1">
      <c r="B9" s="339" t="s">
        <v>294</v>
      </c>
      <c r="C9" s="335" t="s">
        <v>329</v>
      </c>
      <c r="D9" s="338">
        <v>330</v>
      </c>
      <c r="E9" s="338">
        <v>248</v>
      </c>
      <c r="F9" s="338">
        <v>226</v>
      </c>
      <c r="G9" s="338">
        <v>103</v>
      </c>
      <c r="H9" s="338">
        <v>90548</v>
      </c>
      <c r="I9" s="338">
        <v>1080</v>
      </c>
    </row>
    <row r="10" spans="1:19" ht="18.75" customHeight="1">
      <c r="B10" s="339" t="s">
        <v>294</v>
      </c>
      <c r="C10" s="335" t="s">
        <v>330</v>
      </c>
      <c r="D10" s="338">
        <v>260</v>
      </c>
      <c r="E10" s="338">
        <v>131</v>
      </c>
      <c r="F10" s="338">
        <v>119</v>
      </c>
      <c r="G10" s="338">
        <v>112</v>
      </c>
      <c r="H10" s="338">
        <v>39551</v>
      </c>
      <c r="I10" s="338">
        <v>1080</v>
      </c>
    </row>
    <row r="11" spans="1:19" ht="18.75" customHeight="1">
      <c r="B11" s="339" t="s">
        <v>294</v>
      </c>
      <c r="C11" s="331" t="s">
        <v>331</v>
      </c>
      <c r="D11" s="338">
        <v>190</v>
      </c>
      <c r="E11" s="338">
        <v>118</v>
      </c>
      <c r="F11" s="338">
        <v>108</v>
      </c>
      <c r="G11" s="338">
        <v>66</v>
      </c>
      <c r="H11" s="338">
        <v>15017</v>
      </c>
      <c r="I11" s="338">
        <v>1080</v>
      </c>
    </row>
    <row r="12" spans="1:19" ht="18.75" customHeight="1">
      <c r="B12" s="339" t="s">
        <v>294</v>
      </c>
      <c r="C12" s="335" t="s">
        <v>332</v>
      </c>
      <c r="D12" s="338">
        <v>180</v>
      </c>
      <c r="E12" s="338">
        <v>101</v>
      </c>
      <c r="F12" s="338">
        <v>94</v>
      </c>
      <c r="G12" s="338">
        <v>36</v>
      </c>
      <c r="H12" s="338">
        <v>7724</v>
      </c>
      <c r="I12" s="338">
        <v>1080</v>
      </c>
      <c r="L12" s="146"/>
      <c r="M12" s="146"/>
      <c r="O12" s="146"/>
    </row>
    <row r="13" spans="1:19" ht="18.75" customHeight="1">
      <c r="B13" s="339" t="s">
        <v>294</v>
      </c>
      <c r="C13" s="335" t="s">
        <v>333</v>
      </c>
      <c r="D13" s="338">
        <v>130</v>
      </c>
      <c r="E13" s="338">
        <v>41</v>
      </c>
      <c r="F13" s="338">
        <v>41</v>
      </c>
      <c r="G13" s="338">
        <v>20</v>
      </c>
      <c r="H13" s="338">
        <v>18251</v>
      </c>
      <c r="I13" s="338">
        <v>1080</v>
      </c>
      <c r="M13" s="42"/>
      <c r="O13" s="146"/>
    </row>
    <row r="14" spans="1:19" ht="18.75" customHeight="1">
      <c r="B14" s="339" t="s">
        <v>294</v>
      </c>
      <c r="C14" s="335" t="s">
        <v>334</v>
      </c>
      <c r="D14" s="338">
        <v>500</v>
      </c>
      <c r="E14" s="338">
        <v>255</v>
      </c>
      <c r="F14" s="338">
        <v>255</v>
      </c>
      <c r="G14" s="338">
        <v>190</v>
      </c>
      <c r="H14" s="338">
        <v>42083</v>
      </c>
      <c r="I14" s="338">
        <v>1080</v>
      </c>
    </row>
    <row r="15" spans="1:19" ht="18.75" customHeight="1">
      <c r="B15" s="339" t="s">
        <v>294</v>
      </c>
      <c r="C15" s="335" t="s">
        <v>335</v>
      </c>
      <c r="D15" s="338">
        <v>110</v>
      </c>
      <c r="E15" s="338">
        <v>39</v>
      </c>
      <c r="F15" s="338">
        <v>39</v>
      </c>
      <c r="G15" s="338">
        <v>40</v>
      </c>
      <c r="H15" s="338">
        <v>15539</v>
      </c>
      <c r="I15" s="338">
        <v>1080</v>
      </c>
      <c r="L15" s="146"/>
      <c r="M15" s="146"/>
      <c r="O15" s="146"/>
    </row>
    <row r="16" spans="1:19" ht="18.75" customHeight="1">
      <c r="B16" s="339" t="s">
        <v>294</v>
      </c>
      <c r="C16" s="335" t="s">
        <v>336</v>
      </c>
      <c r="D16" s="338">
        <v>140</v>
      </c>
      <c r="E16" s="338">
        <v>83</v>
      </c>
      <c r="F16" s="338">
        <v>83</v>
      </c>
      <c r="G16" s="338">
        <v>42</v>
      </c>
      <c r="H16" s="338">
        <v>11405</v>
      </c>
      <c r="I16" s="338">
        <v>1080</v>
      </c>
      <c r="L16" s="146"/>
      <c r="M16" s="146"/>
      <c r="O16" s="146"/>
    </row>
    <row r="17" spans="2:13" ht="18.75" customHeight="1">
      <c r="B17" s="339" t="s">
        <v>294</v>
      </c>
      <c r="C17" s="335" t="s">
        <v>337</v>
      </c>
      <c r="D17" s="338">
        <v>250</v>
      </c>
      <c r="E17" s="338">
        <v>83</v>
      </c>
      <c r="F17" s="338">
        <v>83</v>
      </c>
      <c r="G17" s="338">
        <v>63</v>
      </c>
      <c r="H17" s="338">
        <v>10461</v>
      </c>
      <c r="I17" s="338">
        <v>1080</v>
      </c>
      <c r="J17" s="146"/>
      <c r="K17" s="146"/>
      <c r="M17" s="146"/>
    </row>
    <row r="18" spans="2:13" ht="18.75" customHeight="1">
      <c r="B18" s="339" t="s">
        <v>294</v>
      </c>
      <c r="C18" s="335" t="s">
        <v>338</v>
      </c>
      <c r="D18" s="338">
        <v>900</v>
      </c>
      <c r="E18" s="338">
        <v>533</v>
      </c>
      <c r="F18" s="338">
        <v>524</v>
      </c>
      <c r="G18" s="338">
        <v>329</v>
      </c>
      <c r="H18" s="338">
        <v>103978</v>
      </c>
      <c r="I18" s="338">
        <v>1080</v>
      </c>
      <c r="M18" s="146"/>
    </row>
    <row r="19" spans="2:13" ht="18.75" customHeight="1">
      <c r="B19" s="339" t="s">
        <v>294</v>
      </c>
      <c r="C19" s="335" t="s">
        <v>339</v>
      </c>
      <c r="D19" s="338">
        <v>133</v>
      </c>
      <c r="E19" s="338">
        <v>106</v>
      </c>
      <c r="F19" s="338">
        <v>106</v>
      </c>
      <c r="G19" s="338">
        <v>71</v>
      </c>
      <c r="H19" s="338">
        <v>6798</v>
      </c>
      <c r="I19" s="338">
        <v>1080</v>
      </c>
      <c r="M19" s="146"/>
    </row>
    <row r="20" spans="2:13" ht="18.75" customHeight="1">
      <c r="B20" s="339" t="s">
        <v>340</v>
      </c>
      <c r="C20" s="335" t="s">
        <v>341</v>
      </c>
      <c r="D20" s="338">
        <v>4100</v>
      </c>
      <c r="E20" s="338">
        <v>3740</v>
      </c>
      <c r="F20" s="338">
        <v>3707</v>
      </c>
      <c r="G20" s="338">
        <v>2514</v>
      </c>
      <c r="H20" s="338">
        <v>555172</v>
      </c>
      <c r="I20" s="353">
        <v>1270</v>
      </c>
      <c r="K20" s="146"/>
    </row>
    <row r="21" spans="2:13" ht="18.75" customHeight="1">
      <c r="B21" s="339" t="s">
        <v>342</v>
      </c>
      <c r="C21" s="335" t="s">
        <v>343</v>
      </c>
      <c r="D21" s="338">
        <v>150</v>
      </c>
      <c r="E21" s="338">
        <v>90</v>
      </c>
      <c r="F21" s="338">
        <v>82</v>
      </c>
      <c r="G21" s="338">
        <v>67</v>
      </c>
      <c r="H21" s="338">
        <v>10438</v>
      </c>
      <c r="I21" s="353">
        <v>1080</v>
      </c>
      <c r="K21" s="146"/>
    </row>
    <row r="22" spans="2:13" ht="18.75" customHeight="1">
      <c r="B22" s="348" t="s">
        <v>344</v>
      </c>
      <c r="C22" s="335" t="s">
        <v>345</v>
      </c>
      <c r="D22" s="338">
        <v>400</v>
      </c>
      <c r="E22" s="338">
        <v>212</v>
      </c>
      <c r="F22" s="338">
        <v>211</v>
      </c>
      <c r="G22" s="338">
        <v>157</v>
      </c>
      <c r="H22" s="338">
        <v>27834</v>
      </c>
      <c r="I22" s="353">
        <v>1080</v>
      </c>
    </row>
    <row r="23" spans="2:13" ht="18.75" customHeight="1">
      <c r="B23" s="348" t="s">
        <v>346</v>
      </c>
      <c r="C23" s="335" t="s">
        <v>347</v>
      </c>
      <c r="D23" s="338">
        <v>4800</v>
      </c>
      <c r="E23" s="338">
        <v>2064</v>
      </c>
      <c r="F23" s="338">
        <v>2064</v>
      </c>
      <c r="G23" s="338">
        <v>1920</v>
      </c>
      <c r="H23" s="338">
        <v>306173</v>
      </c>
      <c r="I23" s="353">
        <v>1080</v>
      </c>
    </row>
    <row r="24" spans="2:13" ht="18.75" customHeight="1">
      <c r="B24" s="348" t="s">
        <v>348</v>
      </c>
      <c r="C24" s="335" t="s">
        <v>349</v>
      </c>
      <c r="D24" s="338">
        <v>400</v>
      </c>
      <c r="E24" s="338">
        <v>284</v>
      </c>
      <c r="F24" s="338">
        <v>253</v>
      </c>
      <c r="G24" s="338">
        <v>169</v>
      </c>
      <c r="H24" s="338">
        <v>34759</v>
      </c>
      <c r="I24" s="353">
        <v>860</v>
      </c>
    </row>
    <row r="25" spans="2:13" ht="18.75" customHeight="1">
      <c r="B25" s="348" t="s">
        <v>207</v>
      </c>
      <c r="C25" s="335" t="s">
        <v>350</v>
      </c>
      <c r="D25" s="338">
        <v>1640</v>
      </c>
      <c r="E25" s="338">
        <v>1173</v>
      </c>
      <c r="F25" s="338">
        <v>1173</v>
      </c>
      <c r="G25" s="338">
        <v>1355</v>
      </c>
      <c r="H25" s="338">
        <v>161189</v>
      </c>
      <c r="I25" s="353">
        <v>810</v>
      </c>
    </row>
    <row r="26" spans="2:13" ht="18.75" customHeight="1">
      <c r="B26" s="339" t="s">
        <v>346</v>
      </c>
      <c r="C26" s="335" t="s">
        <v>351</v>
      </c>
      <c r="D26" s="338">
        <v>270</v>
      </c>
      <c r="E26" s="338">
        <v>187</v>
      </c>
      <c r="F26" s="338">
        <v>139</v>
      </c>
      <c r="G26" s="338">
        <v>151</v>
      </c>
      <c r="H26" s="338">
        <v>15402</v>
      </c>
      <c r="I26" s="354">
        <v>1780</v>
      </c>
    </row>
    <row r="27" spans="2:13" ht="18.75" customHeight="1">
      <c r="B27" s="339" t="s">
        <v>346</v>
      </c>
      <c r="C27" s="335" t="s">
        <v>352</v>
      </c>
      <c r="D27" s="338">
        <v>520</v>
      </c>
      <c r="E27" s="338">
        <v>350</v>
      </c>
      <c r="F27" s="338">
        <v>225</v>
      </c>
      <c r="G27" s="338">
        <v>309</v>
      </c>
      <c r="H27" s="338">
        <v>29316</v>
      </c>
      <c r="I27" s="353">
        <v>1780</v>
      </c>
    </row>
    <row r="28" spans="2:13" ht="18.75" customHeight="1">
      <c r="B28" s="339" t="s">
        <v>346</v>
      </c>
      <c r="C28" s="335" t="s">
        <v>353</v>
      </c>
      <c r="D28" s="338">
        <v>140</v>
      </c>
      <c r="E28" s="338">
        <v>64</v>
      </c>
      <c r="F28" s="338">
        <v>50</v>
      </c>
      <c r="G28" s="338">
        <v>74</v>
      </c>
      <c r="H28" s="338">
        <v>5566</v>
      </c>
      <c r="I28" s="353">
        <v>1780</v>
      </c>
    </row>
    <row r="29" spans="2:13" ht="18.75" customHeight="1">
      <c r="B29" s="339" t="s">
        <v>348</v>
      </c>
      <c r="C29" s="335" t="s">
        <v>354</v>
      </c>
      <c r="D29" s="338">
        <v>270</v>
      </c>
      <c r="E29" s="338">
        <v>114</v>
      </c>
      <c r="F29" s="338">
        <v>114</v>
      </c>
      <c r="G29" s="338">
        <v>73</v>
      </c>
      <c r="H29" s="338">
        <v>16635</v>
      </c>
      <c r="I29" s="353">
        <v>910</v>
      </c>
    </row>
    <row r="30" spans="2:13" ht="18.75" customHeight="1">
      <c r="B30" s="339" t="s">
        <v>93</v>
      </c>
      <c r="C30" s="335" t="s">
        <v>355</v>
      </c>
      <c r="D30" s="338">
        <v>150</v>
      </c>
      <c r="E30" s="338">
        <v>76</v>
      </c>
      <c r="F30" s="338">
        <v>76</v>
      </c>
      <c r="G30" s="338">
        <v>30</v>
      </c>
      <c r="H30" s="338">
        <v>8030</v>
      </c>
      <c r="I30" s="353">
        <v>2700</v>
      </c>
    </row>
    <row r="31" spans="2:13" ht="18.75" customHeight="1">
      <c r="B31" s="339" t="s">
        <v>93</v>
      </c>
      <c r="C31" s="335" t="s">
        <v>356</v>
      </c>
      <c r="D31" s="338">
        <v>210</v>
      </c>
      <c r="E31" s="338">
        <v>157</v>
      </c>
      <c r="F31" s="338">
        <v>157</v>
      </c>
      <c r="G31" s="338">
        <v>74</v>
      </c>
      <c r="H31" s="338">
        <v>20381</v>
      </c>
      <c r="I31" s="355">
        <v>790</v>
      </c>
    </row>
    <row r="32" spans="2:13" ht="18.75" customHeight="1">
      <c r="B32" s="348" t="s">
        <v>215</v>
      </c>
      <c r="C32" s="331" t="s">
        <v>357</v>
      </c>
      <c r="D32" s="338">
        <v>340</v>
      </c>
      <c r="E32" s="338">
        <v>302</v>
      </c>
      <c r="F32" s="338">
        <v>279</v>
      </c>
      <c r="G32" s="338">
        <v>40</v>
      </c>
      <c r="H32" s="338">
        <v>12571</v>
      </c>
      <c r="I32" s="353">
        <v>500</v>
      </c>
    </row>
    <row r="33" spans="2:15" ht="18.75" customHeight="1" thickBot="1">
      <c r="B33" s="356" t="s">
        <v>294</v>
      </c>
      <c r="C33" s="357" t="s">
        <v>358</v>
      </c>
      <c r="D33" s="343">
        <v>600</v>
      </c>
      <c r="E33" s="343">
        <v>518</v>
      </c>
      <c r="F33" s="343">
        <v>492</v>
      </c>
      <c r="G33" s="343">
        <v>102</v>
      </c>
      <c r="H33" s="343">
        <v>35128</v>
      </c>
      <c r="I33" s="358">
        <v>1666</v>
      </c>
      <c r="L33" s="146"/>
      <c r="M33" s="146"/>
      <c r="O33" s="146"/>
    </row>
    <row r="34" spans="2:15" ht="9.75" customHeight="1">
      <c r="B34" s="359"/>
      <c r="C34" s="359"/>
      <c r="D34" s="360"/>
      <c r="E34" s="361"/>
      <c r="F34" s="361"/>
      <c r="G34" s="361"/>
      <c r="H34" s="361"/>
      <c r="I34" s="361"/>
    </row>
    <row r="35" spans="2:15" ht="15" customHeight="1">
      <c r="D35" s="327"/>
      <c r="E35" s="27"/>
      <c r="F35" s="27"/>
      <c r="G35" s="27"/>
      <c r="H35" s="27"/>
      <c r="I35" s="27"/>
    </row>
    <row r="36" spans="2:15" ht="15" customHeight="1">
      <c r="D36" s="362"/>
      <c r="E36" s="362"/>
      <c r="F36" s="362"/>
      <c r="G36" s="362"/>
      <c r="H36" s="362"/>
      <c r="I36" s="362"/>
    </row>
    <row r="37" spans="2:15" ht="15" customHeight="1">
      <c r="D37" s="327"/>
      <c r="E37" s="27"/>
      <c r="F37" s="27"/>
      <c r="G37" s="27"/>
      <c r="H37" s="27"/>
      <c r="I37" s="27"/>
    </row>
    <row r="66" spans="2:2">
      <c r="B66" s="363" t="s">
        <v>294</v>
      </c>
    </row>
    <row r="67" spans="2:2">
      <c r="B67" s="363" t="s">
        <v>294</v>
      </c>
    </row>
    <row r="68" spans="2:2">
      <c r="B68" s="363" t="s">
        <v>294</v>
      </c>
    </row>
    <row r="69" spans="2:2">
      <c r="B69" s="364" t="s">
        <v>359</v>
      </c>
    </row>
    <row r="72" spans="2:2">
      <c r="B72" s="363"/>
    </row>
  </sheetData>
  <mergeCells count="9">
    <mergeCell ref="B2:I2"/>
    <mergeCell ref="B4:C4"/>
    <mergeCell ref="D4:D6"/>
    <mergeCell ref="E4:E6"/>
    <mergeCell ref="F4:F6"/>
    <mergeCell ref="G4:G5"/>
    <mergeCell ref="H4:H5"/>
    <mergeCell ref="B5:B6"/>
    <mergeCell ref="C5:C6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70"/>
  <sheetViews>
    <sheetView tabSelected="1" view="pageBreakPreview" zoomScaleNormal="100" zoomScaleSheetLayoutView="100" workbookViewId="0">
      <selection activeCell="C17" sqref="C17"/>
    </sheetView>
  </sheetViews>
  <sheetFormatPr defaultRowHeight="13.5"/>
  <cols>
    <col min="1" max="1" width="9" style="1"/>
    <col min="2" max="2" width="11.875" style="1" customWidth="1"/>
    <col min="3" max="3" width="30" style="1" customWidth="1"/>
    <col min="4" max="4" width="12.5" style="1" customWidth="1"/>
    <col min="5" max="7" width="13.125" style="1" customWidth="1"/>
    <col min="8" max="8" width="22.75" style="1" bestFit="1" customWidth="1"/>
    <col min="9" max="257" width="9" style="1"/>
    <col min="258" max="258" width="11.625" style="1" customWidth="1"/>
    <col min="259" max="259" width="30.5" style="1" customWidth="1"/>
    <col min="260" max="260" width="12.625" style="1" customWidth="1"/>
    <col min="261" max="263" width="13.125" style="1" customWidth="1"/>
    <col min="264" max="264" width="22.75" style="1" bestFit="1" customWidth="1"/>
    <col min="265" max="513" width="9" style="1"/>
    <col min="514" max="514" width="11.625" style="1" customWidth="1"/>
    <col min="515" max="515" width="30.5" style="1" customWidth="1"/>
    <col min="516" max="516" width="12.625" style="1" customWidth="1"/>
    <col min="517" max="519" width="13.125" style="1" customWidth="1"/>
    <col min="520" max="520" width="22.75" style="1" bestFit="1" customWidth="1"/>
    <col min="521" max="769" width="9" style="1"/>
    <col min="770" max="770" width="11.625" style="1" customWidth="1"/>
    <col min="771" max="771" width="30.5" style="1" customWidth="1"/>
    <col min="772" max="772" width="12.625" style="1" customWidth="1"/>
    <col min="773" max="775" width="13.125" style="1" customWidth="1"/>
    <col min="776" max="776" width="22.75" style="1" bestFit="1" customWidth="1"/>
    <col min="777" max="1025" width="9" style="1"/>
    <col min="1026" max="1026" width="11.625" style="1" customWidth="1"/>
    <col min="1027" max="1027" width="30.5" style="1" customWidth="1"/>
    <col min="1028" max="1028" width="12.625" style="1" customWidth="1"/>
    <col min="1029" max="1031" width="13.125" style="1" customWidth="1"/>
    <col min="1032" max="1032" width="22.75" style="1" bestFit="1" customWidth="1"/>
    <col min="1033" max="1281" width="9" style="1"/>
    <col min="1282" max="1282" width="11.625" style="1" customWidth="1"/>
    <col min="1283" max="1283" width="30.5" style="1" customWidth="1"/>
    <col min="1284" max="1284" width="12.625" style="1" customWidth="1"/>
    <col min="1285" max="1287" width="13.125" style="1" customWidth="1"/>
    <col min="1288" max="1288" width="22.75" style="1" bestFit="1" customWidth="1"/>
    <col min="1289" max="1537" width="9" style="1"/>
    <col min="1538" max="1538" width="11.625" style="1" customWidth="1"/>
    <col min="1539" max="1539" width="30.5" style="1" customWidth="1"/>
    <col min="1540" max="1540" width="12.625" style="1" customWidth="1"/>
    <col min="1541" max="1543" width="13.125" style="1" customWidth="1"/>
    <col min="1544" max="1544" width="22.75" style="1" bestFit="1" customWidth="1"/>
    <col min="1545" max="1793" width="9" style="1"/>
    <col min="1794" max="1794" width="11.625" style="1" customWidth="1"/>
    <col min="1795" max="1795" width="30.5" style="1" customWidth="1"/>
    <col min="1796" max="1796" width="12.625" style="1" customWidth="1"/>
    <col min="1797" max="1799" width="13.125" style="1" customWidth="1"/>
    <col min="1800" max="1800" width="22.75" style="1" bestFit="1" customWidth="1"/>
    <col min="1801" max="2049" width="9" style="1"/>
    <col min="2050" max="2050" width="11.625" style="1" customWidth="1"/>
    <col min="2051" max="2051" width="30.5" style="1" customWidth="1"/>
    <col min="2052" max="2052" width="12.625" style="1" customWidth="1"/>
    <col min="2053" max="2055" width="13.125" style="1" customWidth="1"/>
    <col min="2056" max="2056" width="22.75" style="1" bestFit="1" customWidth="1"/>
    <col min="2057" max="2305" width="9" style="1"/>
    <col min="2306" max="2306" width="11.625" style="1" customWidth="1"/>
    <col min="2307" max="2307" width="30.5" style="1" customWidth="1"/>
    <col min="2308" max="2308" width="12.625" style="1" customWidth="1"/>
    <col min="2309" max="2311" width="13.125" style="1" customWidth="1"/>
    <col min="2312" max="2312" width="22.75" style="1" bestFit="1" customWidth="1"/>
    <col min="2313" max="2561" width="9" style="1"/>
    <col min="2562" max="2562" width="11.625" style="1" customWidth="1"/>
    <col min="2563" max="2563" width="30.5" style="1" customWidth="1"/>
    <col min="2564" max="2564" width="12.625" style="1" customWidth="1"/>
    <col min="2565" max="2567" width="13.125" style="1" customWidth="1"/>
    <col min="2568" max="2568" width="22.75" style="1" bestFit="1" customWidth="1"/>
    <col min="2569" max="2817" width="9" style="1"/>
    <col min="2818" max="2818" width="11.625" style="1" customWidth="1"/>
    <col min="2819" max="2819" width="30.5" style="1" customWidth="1"/>
    <col min="2820" max="2820" width="12.625" style="1" customWidth="1"/>
    <col min="2821" max="2823" width="13.125" style="1" customWidth="1"/>
    <col min="2824" max="2824" width="22.75" style="1" bestFit="1" customWidth="1"/>
    <col min="2825" max="3073" width="9" style="1"/>
    <col min="3074" max="3074" width="11.625" style="1" customWidth="1"/>
    <col min="3075" max="3075" width="30.5" style="1" customWidth="1"/>
    <col min="3076" max="3076" width="12.625" style="1" customWidth="1"/>
    <col min="3077" max="3079" width="13.125" style="1" customWidth="1"/>
    <col min="3080" max="3080" width="22.75" style="1" bestFit="1" customWidth="1"/>
    <col min="3081" max="3329" width="9" style="1"/>
    <col min="3330" max="3330" width="11.625" style="1" customWidth="1"/>
    <col min="3331" max="3331" width="30.5" style="1" customWidth="1"/>
    <col min="3332" max="3332" width="12.625" style="1" customWidth="1"/>
    <col min="3333" max="3335" width="13.125" style="1" customWidth="1"/>
    <col min="3336" max="3336" width="22.75" style="1" bestFit="1" customWidth="1"/>
    <col min="3337" max="3585" width="9" style="1"/>
    <col min="3586" max="3586" width="11.625" style="1" customWidth="1"/>
    <col min="3587" max="3587" width="30.5" style="1" customWidth="1"/>
    <col min="3588" max="3588" width="12.625" style="1" customWidth="1"/>
    <col min="3589" max="3591" width="13.125" style="1" customWidth="1"/>
    <col min="3592" max="3592" width="22.75" style="1" bestFit="1" customWidth="1"/>
    <col min="3593" max="3841" width="9" style="1"/>
    <col min="3842" max="3842" width="11.625" style="1" customWidth="1"/>
    <col min="3843" max="3843" width="30.5" style="1" customWidth="1"/>
    <col min="3844" max="3844" width="12.625" style="1" customWidth="1"/>
    <col min="3845" max="3847" width="13.125" style="1" customWidth="1"/>
    <col min="3848" max="3848" width="22.75" style="1" bestFit="1" customWidth="1"/>
    <col min="3849" max="4097" width="9" style="1"/>
    <col min="4098" max="4098" width="11.625" style="1" customWidth="1"/>
    <col min="4099" max="4099" width="30.5" style="1" customWidth="1"/>
    <col min="4100" max="4100" width="12.625" style="1" customWidth="1"/>
    <col min="4101" max="4103" width="13.125" style="1" customWidth="1"/>
    <col min="4104" max="4104" width="22.75" style="1" bestFit="1" customWidth="1"/>
    <col min="4105" max="4353" width="9" style="1"/>
    <col min="4354" max="4354" width="11.625" style="1" customWidth="1"/>
    <col min="4355" max="4355" width="30.5" style="1" customWidth="1"/>
    <col min="4356" max="4356" width="12.625" style="1" customWidth="1"/>
    <col min="4357" max="4359" width="13.125" style="1" customWidth="1"/>
    <col min="4360" max="4360" width="22.75" style="1" bestFit="1" customWidth="1"/>
    <col min="4361" max="4609" width="9" style="1"/>
    <col min="4610" max="4610" width="11.625" style="1" customWidth="1"/>
    <col min="4611" max="4611" width="30.5" style="1" customWidth="1"/>
    <col min="4612" max="4612" width="12.625" style="1" customWidth="1"/>
    <col min="4613" max="4615" width="13.125" style="1" customWidth="1"/>
    <col min="4616" max="4616" width="22.75" style="1" bestFit="1" customWidth="1"/>
    <col min="4617" max="4865" width="9" style="1"/>
    <col min="4866" max="4866" width="11.625" style="1" customWidth="1"/>
    <col min="4867" max="4867" width="30.5" style="1" customWidth="1"/>
    <col min="4868" max="4868" width="12.625" style="1" customWidth="1"/>
    <col min="4869" max="4871" width="13.125" style="1" customWidth="1"/>
    <col min="4872" max="4872" width="22.75" style="1" bestFit="1" customWidth="1"/>
    <col min="4873" max="5121" width="9" style="1"/>
    <col min="5122" max="5122" width="11.625" style="1" customWidth="1"/>
    <col min="5123" max="5123" width="30.5" style="1" customWidth="1"/>
    <col min="5124" max="5124" width="12.625" style="1" customWidth="1"/>
    <col min="5125" max="5127" width="13.125" style="1" customWidth="1"/>
    <col min="5128" max="5128" width="22.75" style="1" bestFit="1" customWidth="1"/>
    <col min="5129" max="5377" width="9" style="1"/>
    <col min="5378" max="5378" width="11.625" style="1" customWidth="1"/>
    <col min="5379" max="5379" width="30.5" style="1" customWidth="1"/>
    <col min="5380" max="5380" width="12.625" style="1" customWidth="1"/>
    <col min="5381" max="5383" width="13.125" style="1" customWidth="1"/>
    <col min="5384" max="5384" width="22.75" style="1" bestFit="1" customWidth="1"/>
    <col min="5385" max="5633" width="9" style="1"/>
    <col min="5634" max="5634" width="11.625" style="1" customWidth="1"/>
    <col min="5635" max="5635" width="30.5" style="1" customWidth="1"/>
    <col min="5636" max="5636" width="12.625" style="1" customWidth="1"/>
    <col min="5637" max="5639" width="13.125" style="1" customWidth="1"/>
    <col min="5640" max="5640" width="22.75" style="1" bestFit="1" customWidth="1"/>
    <col min="5641" max="5889" width="9" style="1"/>
    <col min="5890" max="5890" width="11.625" style="1" customWidth="1"/>
    <col min="5891" max="5891" width="30.5" style="1" customWidth="1"/>
    <col min="5892" max="5892" width="12.625" style="1" customWidth="1"/>
    <col min="5893" max="5895" width="13.125" style="1" customWidth="1"/>
    <col min="5896" max="5896" width="22.75" style="1" bestFit="1" customWidth="1"/>
    <col min="5897" max="6145" width="9" style="1"/>
    <col min="6146" max="6146" width="11.625" style="1" customWidth="1"/>
    <col min="6147" max="6147" width="30.5" style="1" customWidth="1"/>
    <col min="6148" max="6148" width="12.625" style="1" customWidth="1"/>
    <col min="6149" max="6151" width="13.125" style="1" customWidth="1"/>
    <col min="6152" max="6152" width="22.75" style="1" bestFit="1" customWidth="1"/>
    <col min="6153" max="6401" width="9" style="1"/>
    <col min="6402" max="6402" width="11.625" style="1" customWidth="1"/>
    <col min="6403" max="6403" width="30.5" style="1" customWidth="1"/>
    <col min="6404" max="6404" width="12.625" style="1" customWidth="1"/>
    <col min="6405" max="6407" width="13.125" style="1" customWidth="1"/>
    <col min="6408" max="6408" width="22.75" style="1" bestFit="1" customWidth="1"/>
    <col min="6409" max="6657" width="9" style="1"/>
    <col min="6658" max="6658" width="11.625" style="1" customWidth="1"/>
    <col min="6659" max="6659" width="30.5" style="1" customWidth="1"/>
    <col min="6660" max="6660" width="12.625" style="1" customWidth="1"/>
    <col min="6661" max="6663" width="13.125" style="1" customWidth="1"/>
    <col min="6664" max="6664" width="22.75" style="1" bestFit="1" customWidth="1"/>
    <col min="6665" max="6913" width="9" style="1"/>
    <col min="6914" max="6914" width="11.625" style="1" customWidth="1"/>
    <col min="6915" max="6915" width="30.5" style="1" customWidth="1"/>
    <col min="6916" max="6916" width="12.625" style="1" customWidth="1"/>
    <col min="6917" max="6919" width="13.125" style="1" customWidth="1"/>
    <col min="6920" max="6920" width="22.75" style="1" bestFit="1" customWidth="1"/>
    <col min="6921" max="7169" width="9" style="1"/>
    <col min="7170" max="7170" width="11.625" style="1" customWidth="1"/>
    <col min="7171" max="7171" width="30.5" style="1" customWidth="1"/>
    <col min="7172" max="7172" width="12.625" style="1" customWidth="1"/>
    <col min="7173" max="7175" width="13.125" style="1" customWidth="1"/>
    <col min="7176" max="7176" width="22.75" style="1" bestFit="1" customWidth="1"/>
    <col min="7177" max="7425" width="9" style="1"/>
    <col min="7426" max="7426" width="11.625" style="1" customWidth="1"/>
    <col min="7427" max="7427" width="30.5" style="1" customWidth="1"/>
    <col min="7428" max="7428" width="12.625" style="1" customWidth="1"/>
    <col min="7429" max="7431" width="13.125" style="1" customWidth="1"/>
    <col min="7432" max="7432" width="22.75" style="1" bestFit="1" customWidth="1"/>
    <col min="7433" max="7681" width="9" style="1"/>
    <col min="7682" max="7682" width="11.625" style="1" customWidth="1"/>
    <col min="7683" max="7683" width="30.5" style="1" customWidth="1"/>
    <col min="7684" max="7684" width="12.625" style="1" customWidth="1"/>
    <col min="7685" max="7687" width="13.125" style="1" customWidth="1"/>
    <col min="7688" max="7688" width="22.75" style="1" bestFit="1" customWidth="1"/>
    <col min="7689" max="7937" width="9" style="1"/>
    <col min="7938" max="7938" width="11.625" style="1" customWidth="1"/>
    <col min="7939" max="7939" width="30.5" style="1" customWidth="1"/>
    <col min="7940" max="7940" width="12.625" style="1" customWidth="1"/>
    <col min="7941" max="7943" width="13.125" style="1" customWidth="1"/>
    <col min="7944" max="7944" width="22.75" style="1" bestFit="1" customWidth="1"/>
    <col min="7945" max="8193" width="9" style="1"/>
    <col min="8194" max="8194" width="11.625" style="1" customWidth="1"/>
    <col min="8195" max="8195" width="30.5" style="1" customWidth="1"/>
    <col min="8196" max="8196" width="12.625" style="1" customWidth="1"/>
    <col min="8197" max="8199" width="13.125" style="1" customWidth="1"/>
    <col min="8200" max="8200" width="22.75" style="1" bestFit="1" customWidth="1"/>
    <col min="8201" max="8449" width="9" style="1"/>
    <col min="8450" max="8450" width="11.625" style="1" customWidth="1"/>
    <col min="8451" max="8451" width="30.5" style="1" customWidth="1"/>
    <col min="8452" max="8452" width="12.625" style="1" customWidth="1"/>
    <col min="8453" max="8455" width="13.125" style="1" customWidth="1"/>
    <col min="8456" max="8456" width="22.75" style="1" bestFit="1" customWidth="1"/>
    <col min="8457" max="8705" width="9" style="1"/>
    <col min="8706" max="8706" width="11.625" style="1" customWidth="1"/>
    <col min="8707" max="8707" width="30.5" style="1" customWidth="1"/>
    <col min="8708" max="8708" width="12.625" style="1" customWidth="1"/>
    <col min="8709" max="8711" width="13.125" style="1" customWidth="1"/>
    <col min="8712" max="8712" width="22.75" style="1" bestFit="1" customWidth="1"/>
    <col min="8713" max="8961" width="9" style="1"/>
    <col min="8962" max="8962" width="11.625" style="1" customWidth="1"/>
    <col min="8963" max="8963" width="30.5" style="1" customWidth="1"/>
    <col min="8964" max="8964" width="12.625" style="1" customWidth="1"/>
    <col min="8965" max="8967" width="13.125" style="1" customWidth="1"/>
    <col min="8968" max="8968" width="22.75" style="1" bestFit="1" customWidth="1"/>
    <col min="8969" max="9217" width="9" style="1"/>
    <col min="9218" max="9218" width="11.625" style="1" customWidth="1"/>
    <col min="9219" max="9219" width="30.5" style="1" customWidth="1"/>
    <col min="9220" max="9220" width="12.625" style="1" customWidth="1"/>
    <col min="9221" max="9223" width="13.125" style="1" customWidth="1"/>
    <col min="9224" max="9224" width="22.75" style="1" bestFit="1" customWidth="1"/>
    <col min="9225" max="9473" width="9" style="1"/>
    <col min="9474" max="9474" width="11.625" style="1" customWidth="1"/>
    <col min="9475" max="9475" width="30.5" style="1" customWidth="1"/>
    <col min="9476" max="9476" width="12.625" style="1" customWidth="1"/>
    <col min="9477" max="9479" width="13.125" style="1" customWidth="1"/>
    <col min="9480" max="9480" width="22.75" style="1" bestFit="1" customWidth="1"/>
    <col min="9481" max="9729" width="9" style="1"/>
    <col min="9730" max="9730" width="11.625" style="1" customWidth="1"/>
    <col min="9731" max="9731" width="30.5" style="1" customWidth="1"/>
    <col min="9732" max="9732" width="12.625" style="1" customWidth="1"/>
    <col min="9733" max="9735" width="13.125" style="1" customWidth="1"/>
    <col min="9736" max="9736" width="22.75" style="1" bestFit="1" customWidth="1"/>
    <col min="9737" max="9985" width="9" style="1"/>
    <col min="9986" max="9986" width="11.625" style="1" customWidth="1"/>
    <col min="9987" max="9987" width="30.5" style="1" customWidth="1"/>
    <col min="9988" max="9988" width="12.625" style="1" customWidth="1"/>
    <col min="9989" max="9991" width="13.125" style="1" customWidth="1"/>
    <col min="9992" max="9992" width="22.75" style="1" bestFit="1" customWidth="1"/>
    <col min="9993" max="10241" width="9" style="1"/>
    <col min="10242" max="10242" width="11.625" style="1" customWidth="1"/>
    <col min="10243" max="10243" width="30.5" style="1" customWidth="1"/>
    <col min="10244" max="10244" width="12.625" style="1" customWidth="1"/>
    <col min="10245" max="10247" width="13.125" style="1" customWidth="1"/>
    <col min="10248" max="10248" width="22.75" style="1" bestFit="1" customWidth="1"/>
    <col min="10249" max="10497" width="9" style="1"/>
    <col min="10498" max="10498" width="11.625" style="1" customWidth="1"/>
    <col min="10499" max="10499" width="30.5" style="1" customWidth="1"/>
    <col min="10500" max="10500" width="12.625" style="1" customWidth="1"/>
    <col min="10501" max="10503" width="13.125" style="1" customWidth="1"/>
    <col min="10504" max="10504" width="22.75" style="1" bestFit="1" customWidth="1"/>
    <col min="10505" max="10753" width="9" style="1"/>
    <col min="10754" max="10754" width="11.625" style="1" customWidth="1"/>
    <col min="10755" max="10755" width="30.5" style="1" customWidth="1"/>
    <col min="10756" max="10756" width="12.625" style="1" customWidth="1"/>
    <col min="10757" max="10759" width="13.125" style="1" customWidth="1"/>
    <col min="10760" max="10760" width="22.75" style="1" bestFit="1" customWidth="1"/>
    <col min="10761" max="11009" width="9" style="1"/>
    <col min="11010" max="11010" width="11.625" style="1" customWidth="1"/>
    <col min="11011" max="11011" width="30.5" style="1" customWidth="1"/>
    <col min="11012" max="11012" width="12.625" style="1" customWidth="1"/>
    <col min="11013" max="11015" width="13.125" style="1" customWidth="1"/>
    <col min="11016" max="11016" width="22.75" style="1" bestFit="1" customWidth="1"/>
    <col min="11017" max="11265" width="9" style="1"/>
    <col min="11266" max="11266" width="11.625" style="1" customWidth="1"/>
    <col min="11267" max="11267" width="30.5" style="1" customWidth="1"/>
    <col min="11268" max="11268" width="12.625" style="1" customWidth="1"/>
    <col min="11269" max="11271" width="13.125" style="1" customWidth="1"/>
    <col min="11272" max="11272" width="22.75" style="1" bestFit="1" customWidth="1"/>
    <col min="11273" max="11521" width="9" style="1"/>
    <col min="11522" max="11522" width="11.625" style="1" customWidth="1"/>
    <col min="11523" max="11523" width="30.5" style="1" customWidth="1"/>
    <col min="11524" max="11524" width="12.625" style="1" customWidth="1"/>
    <col min="11525" max="11527" width="13.125" style="1" customWidth="1"/>
    <col min="11528" max="11528" width="22.75" style="1" bestFit="1" customWidth="1"/>
    <col min="11529" max="11777" width="9" style="1"/>
    <col min="11778" max="11778" width="11.625" style="1" customWidth="1"/>
    <col min="11779" max="11779" width="30.5" style="1" customWidth="1"/>
    <col min="11780" max="11780" width="12.625" style="1" customWidth="1"/>
    <col min="11781" max="11783" width="13.125" style="1" customWidth="1"/>
    <col min="11784" max="11784" width="22.75" style="1" bestFit="1" customWidth="1"/>
    <col min="11785" max="12033" width="9" style="1"/>
    <col min="12034" max="12034" width="11.625" style="1" customWidth="1"/>
    <col min="12035" max="12035" width="30.5" style="1" customWidth="1"/>
    <col min="12036" max="12036" width="12.625" style="1" customWidth="1"/>
    <col min="12037" max="12039" width="13.125" style="1" customWidth="1"/>
    <col min="12040" max="12040" width="22.75" style="1" bestFit="1" customWidth="1"/>
    <col min="12041" max="12289" width="9" style="1"/>
    <col min="12290" max="12290" width="11.625" style="1" customWidth="1"/>
    <col min="12291" max="12291" width="30.5" style="1" customWidth="1"/>
    <col min="12292" max="12292" width="12.625" style="1" customWidth="1"/>
    <col min="12293" max="12295" width="13.125" style="1" customWidth="1"/>
    <col min="12296" max="12296" width="22.75" style="1" bestFit="1" customWidth="1"/>
    <col min="12297" max="12545" width="9" style="1"/>
    <col min="12546" max="12546" width="11.625" style="1" customWidth="1"/>
    <col min="12547" max="12547" width="30.5" style="1" customWidth="1"/>
    <col min="12548" max="12548" width="12.625" style="1" customWidth="1"/>
    <col min="12549" max="12551" width="13.125" style="1" customWidth="1"/>
    <col min="12552" max="12552" width="22.75" style="1" bestFit="1" customWidth="1"/>
    <col min="12553" max="12801" width="9" style="1"/>
    <col min="12802" max="12802" width="11.625" style="1" customWidth="1"/>
    <col min="12803" max="12803" width="30.5" style="1" customWidth="1"/>
    <col min="12804" max="12804" width="12.625" style="1" customWidth="1"/>
    <col min="12805" max="12807" width="13.125" style="1" customWidth="1"/>
    <col min="12808" max="12808" width="22.75" style="1" bestFit="1" customWidth="1"/>
    <col min="12809" max="13057" width="9" style="1"/>
    <col min="13058" max="13058" width="11.625" style="1" customWidth="1"/>
    <col min="13059" max="13059" width="30.5" style="1" customWidth="1"/>
    <col min="13060" max="13060" width="12.625" style="1" customWidth="1"/>
    <col min="13061" max="13063" width="13.125" style="1" customWidth="1"/>
    <col min="13064" max="13064" width="22.75" style="1" bestFit="1" customWidth="1"/>
    <col min="13065" max="13313" width="9" style="1"/>
    <col min="13314" max="13314" width="11.625" style="1" customWidth="1"/>
    <col min="13315" max="13315" width="30.5" style="1" customWidth="1"/>
    <col min="13316" max="13316" width="12.625" style="1" customWidth="1"/>
    <col min="13317" max="13319" width="13.125" style="1" customWidth="1"/>
    <col min="13320" max="13320" width="22.75" style="1" bestFit="1" customWidth="1"/>
    <col min="13321" max="13569" width="9" style="1"/>
    <col min="13570" max="13570" width="11.625" style="1" customWidth="1"/>
    <col min="13571" max="13571" width="30.5" style="1" customWidth="1"/>
    <col min="13572" max="13572" width="12.625" style="1" customWidth="1"/>
    <col min="13573" max="13575" width="13.125" style="1" customWidth="1"/>
    <col min="13576" max="13576" width="22.75" style="1" bestFit="1" customWidth="1"/>
    <col min="13577" max="13825" width="9" style="1"/>
    <col min="13826" max="13826" width="11.625" style="1" customWidth="1"/>
    <col min="13827" max="13827" width="30.5" style="1" customWidth="1"/>
    <col min="13828" max="13828" width="12.625" style="1" customWidth="1"/>
    <col min="13829" max="13831" width="13.125" style="1" customWidth="1"/>
    <col min="13832" max="13832" width="22.75" style="1" bestFit="1" customWidth="1"/>
    <col min="13833" max="14081" width="9" style="1"/>
    <col min="14082" max="14082" width="11.625" style="1" customWidth="1"/>
    <col min="14083" max="14083" width="30.5" style="1" customWidth="1"/>
    <col min="14084" max="14084" width="12.625" style="1" customWidth="1"/>
    <col min="14085" max="14087" width="13.125" style="1" customWidth="1"/>
    <col min="14088" max="14088" width="22.75" style="1" bestFit="1" customWidth="1"/>
    <col min="14089" max="14337" width="9" style="1"/>
    <col min="14338" max="14338" width="11.625" style="1" customWidth="1"/>
    <col min="14339" max="14339" width="30.5" style="1" customWidth="1"/>
    <col min="14340" max="14340" width="12.625" style="1" customWidth="1"/>
    <col min="14341" max="14343" width="13.125" style="1" customWidth="1"/>
    <col min="14344" max="14344" width="22.75" style="1" bestFit="1" customWidth="1"/>
    <col min="14345" max="14593" width="9" style="1"/>
    <col min="14594" max="14594" width="11.625" style="1" customWidth="1"/>
    <col min="14595" max="14595" width="30.5" style="1" customWidth="1"/>
    <col min="14596" max="14596" width="12.625" style="1" customWidth="1"/>
    <col min="14597" max="14599" width="13.125" style="1" customWidth="1"/>
    <col min="14600" max="14600" width="22.75" style="1" bestFit="1" customWidth="1"/>
    <col min="14601" max="14849" width="9" style="1"/>
    <col min="14850" max="14850" width="11.625" style="1" customWidth="1"/>
    <col min="14851" max="14851" width="30.5" style="1" customWidth="1"/>
    <col min="14852" max="14852" width="12.625" style="1" customWidth="1"/>
    <col min="14853" max="14855" width="13.125" style="1" customWidth="1"/>
    <col min="14856" max="14856" width="22.75" style="1" bestFit="1" customWidth="1"/>
    <col min="14857" max="15105" width="9" style="1"/>
    <col min="15106" max="15106" width="11.625" style="1" customWidth="1"/>
    <col min="15107" max="15107" width="30.5" style="1" customWidth="1"/>
    <col min="15108" max="15108" width="12.625" style="1" customWidth="1"/>
    <col min="15109" max="15111" width="13.125" style="1" customWidth="1"/>
    <col min="15112" max="15112" width="22.75" style="1" bestFit="1" customWidth="1"/>
    <col min="15113" max="15361" width="9" style="1"/>
    <col min="15362" max="15362" width="11.625" style="1" customWidth="1"/>
    <col min="15363" max="15363" width="30.5" style="1" customWidth="1"/>
    <col min="15364" max="15364" width="12.625" style="1" customWidth="1"/>
    <col min="15365" max="15367" width="13.125" style="1" customWidth="1"/>
    <col min="15368" max="15368" width="22.75" style="1" bestFit="1" customWidth="1"/>
    <col min="15369" max="15617" width="9" style="1"/>
    <col min="15618" max="15618" width="11.625" style="1" customWidth="1"/>
    <col min="15619" max="15619" width="30.5" style="1" customWidth="1"/>
    <col min="15620" max="15620" width="12.625" style="1" customWidth="1"/>
    <col min="15621" max="15623" width="13.125" style="1" customWidth="1"/>
    <col min="15624" max="15624" width="22.75" style="1" bestFit="1" customWidth="1"/>
    <col min="15625" max="15873" width="9" style="1"/>
    <col min="15874" max="15874" width="11.625" style="1" customWidth="1"/>
    <col min="15875" max="15875" width="30.5" style="1" customWidth="1"/>
    <col min="15876" max="15876" width="12.625" style="1" customWidth="1"/>
    <col min="15877" max="15879" width="13.125" style="1" customWidth="1"/>
    <col min="15880" max="15880" width="22.75" style="1" bestFit="1" customWidth="1"/>
    <col min="15881" max="16129" width="9" style="1"/>
    <col min="16130" max="16130" width="11.625" style="1" customWidth="1"/>
    <col min="16131" max="16131" width="30.5" style="1" customWidth="1"/>
    <col min="16132" max="16132" width="12.625" style="1" customWidth="1"/>
    <col min="16133" max="16135" width="13.125" style="1" customWidth="1"/>
    <col min="16136" max="16136" width="22.75" style="1" bestFit="1" customWidth="1"/>
    <col min="16137" max="16384" width="9" style="1"/>
  </cols>
  <sheetData>
    <row r="1" spans="2:20" ht="14.25" customHeight="1">
      <c r="B1" s="555" t="s">
        <v>480</v>
      </c>
      <c r="C1" s="555"/>
      <c r="D1" s="555"/>
      <c r="E1" s="555"/>
      <c r="F1" s="555"/>
      <c r="G1" s="555"/>
    </row>
    <row r="2" spans="2:20" ht="27" customHeight="1">
      <c r="B2" s="555"/>
      <c r="C2" s="555"/>
      <c r="D2" s="555"/>
      <c r="E2" s="555"/>
      <c r="F2" s="555"/>
      <c r="G2" s="555"/>
    </row>
    <row r="3" spans="2:20" ht="22.5" customHeight="1" thickBot="1">
      <c r="B3" s="556" t="s">
        <v>360</v>
      </c>
      <c r="C3" s="556"/>
      <c r="D3" s="59"/>
      <c r="E3" s="59"/>
      <c r="F3" s="59"/>
      <c r="G3" s="59"/>
      <c r="H3" s="400"/>
      <c r="I3" s="143"/>
      <c r="J3" s="11"/>
    </row>
    <row r="4" spans="2:20" s="96" customFormat="1" ht="12" customHeight="1">
      <c r="B4" s="557" t="s">
        <v>361</v>
      </c>
      <c r="C4" s="558"/>
      <c r="D4" s="559" t="s">
        <v>362</v>
      </c>
      <c r="E4" s="401" t="s">
        <v>363</v>
      </c>
      <c r="F4" s="401" t="s">
        <v>364</v>
      </c>
      <c r="G4" s="402" t="s">
        <v>365</v>
      </c>
      <c r="H4" s="403"/>
      <c r="I4" s="403"/>
    </row>
    <row r="5" spans="2:20" s="96" customFormat="1" ht="12" customHeight="1">
      <c r="B5" s="404" t="s">
        <v>366</v>
      </c>
      <c r="C5" s="405" t="s">
        <v>367</v>
      </c>
      <c r="D5" s="560"/>
      <c r="E5" s="406" t="s">
        <v>368</v>
      </c>
      <c r="F5" s="406" t="s">
        <v>369</v>
      </c>
      <c r="G5" s="407" t="s">
        <v>481</v>
      </c>
      <c r="H5" s="408"/>
      <c r="I5" s="408"/>
      <c r="J5" s="409"/>
      <c r="S5" s="96" t="s">
        <v>308</v>
      </c>
    </row>
    <row r="6" spans="2:20" s="96" customFormat="1" ht="12" customHeight="1">
      <c r="B6" s="561" t="s">
        <v>370</v>
      </c>
      <c r="C6" s="562"/>
      <c r="D6" s="128"/>
      <c r="E6" s="410">
        <v>18913</v>
      </c>
      <c r="F6" s="410">
        <v>16399</v>
      </c>
      <c r="G6" s="410">
        <v>41510.85</v>
      </c>
      <c r="H6" s="122"/>
      <c r="I6" s="122"/>
      <c r="J6" s="122"/>
    </row>
    <row r="7" spans="2:20" s="96" customFormat="1" ht="12" customHeight="1">
      <c r="B7" s="92"/>
      <c r="C7" s="92"/>
      <c r="D7" s="128"/>
      <c r="E7" s="367">
        <v>-6894</v>
      </c>
      <c r="F7" s="367">
        <v>-7156</v>
      </c>
      <c r="G7" s="367"/>
      <c r="H7" s="123"/>
      <c r="I7" s="411"/>
      <c r="J7" s="123"/>
    </row>
    <row r="8" spans="2:20" s="96" customFormat="1" ht="12" customHeight="1">
      <c r="B8" s="92">
        <v>28</v>
      </c>
      <c r="C8" s="92"/>
      <c r="D8" s="128"/>
      <c r="E8" s="410">
        <v>18838</v>
      </c>
      <c r="F8" s="410">
        <v>15709</v>
      </c>
      <c r="G8" s="410">
        <v>41269</v>
      </c>
      <c r="H8" s="411"/>
      <c r="I8" s="411"/>
      <c r="J8" s="123"/>
    </row>
    <row r="9" spans="2:20" s="96" customFormat="1" ht="12" customHeight="1">
      <c r="B9" s="92"/>
      <c r="C9" s="92"/>
      <c r="D9" s="128"/>
      <c r="E9" s="367">
        <v>-6894</v>
      </c>
      <c r="F9" s="367">
        <v>-6980</v>
      </c>
      <c r="G9" s="367"/>
      <c r="H9" s="13"/>
      <c r="I9" s="411"/>
      <c r="J9" s="13"/>
    </row>
    <row r="10" spans="2:20" s="96" customFormat="1" ht="12" customHeight="1">
      <c r="B10" s="92">
        <v>29</v>
      </c>
      <c r="C10" s="92"/>
      <c r="D10" s="128"/>
      <c r="E10" s="367">
        <f>SUM(E13:E23,E25:E31,E33,E36:E58,E60:E65)</f>
        <v>18838</v>
      </c>
      <c r="F10" s="367">
        <f>SUM(F13:F23,F25:F31,F33,F36:F58,F60:F65)</f>
        <v>16221</v>
      </c>
      <c r="G10" s="13">
        <v>41269</v>
      </c>
      <c r="H10" s="13"/>
      <c r="I10" s="411"/>
      <c r="J10" s="13"/>
    </row>
    <row r="11" spans="2:20" s="96" customFormat="1" ht="12" customHeight="1">
      <c r="B11" s="92"/>
      <c r="C11" s="92"/>
      <c r="D11" s="128"/>
      <c r="E11" s="367">
        <f>SUM(E24,E32,E34:E35,E59,E66)</f>
        <v>-6894</v>
      </c>
      <c r="F11" s="367">
        <f>SUM(F24,F32,F34:F35,F59,F66)</f>
        <v>-6995</v>
      </c>
      <c r="G11" s="367"/>
      <c r="H11" s="13"/>
      <c r="I11" s="411"/>
      <c r="J11" s="13"/>
    </row>
    <row r="12" spans="2:20" s="96" customFormat="1" ht="12" customHeight="1">
      <c r="B12" s="553" t="s">
        <v>371</v>
      </c>
      <c r="C12" s="554"/>
      <c r="D12" s="412"/>
      <c r="E12" s="413"/>
      <c r="F12" s="413"/>
      <c r="G12" s="413"/>
      <c r="H12" s="123"/>
      <c r="I12" s="411"/>
      <c r="J12" s="123"/>
      <c r="N12" s="115"/>
    </row>
    <row r="13" spans="2:20" s="96" customFormat="1" ht="12" customHeight="1">
      <c r="B13" s="399" t="s">
        <v>372</v>
      </c>
      <c r="C13" s="414" t="s">
        <v>373</v>
      </c>
      <c r="D13" s="415" t="s">
        <v>374</v>
      </c>
      <c r="E13" s="365">
        <v>350</v>
      </c>
      <c r="F13" s="366">
        <v>152</v>
      </c>
      <c r="G13" s="366">
        <v>72</v>
      </c>
      <c r="H13" s="411"/>
      <c r="I13" s="123"/>
      <c r="J13" s="123"/>
      <c r="K13" s="101"/>
      <c r="L13" s="101"/>
      <c r="M13" s="101"/>
      <c r="Q13" s="115"/>
      <c r="R13" s="115"/>
      <c r="T13" s="115"/>
    </row>
    <row r="14" spans="2:20" s="96" customFormat="1" ht="12" customHeight="1">
      <c r="B14" s="399" t="s">
        <v>294</v>
      </c>
      <c r="C14" s="416" t="s">
        <v>375</v>
      </c>
      <c r="D14" s="417" t="s">
        <v>376</v>
      </c>
      <c r="E14" s="366">
        <v>400</v>
      </c>
      <c r="F14" s="366">
        <v>162</v>
      </c>
      <c r="G14" s="366">
        <v>120</v>
      </c>
      <c r="H14" s="411"/>
      <c r="I14" s="123"/>
      <c r="J14" s="123"/>
      <c r="K14" s="101"/>
      <c r="L14" s="101"/>
      <c r="M14" s="101"/>
      <c r="R14" s="132"/>
      <c r="T14" s="115"/>
    </row>
    <row r="15" spans="2:20" s="96" customFormat="1" ht="12" customHeight="1">
      <c r="B15" s="399" t="s">
        <v>294</v>
      </c>
      <c r="C15" s="414" t="s">
        <v>377</v>
      </c>
      <c r="D15" s="417" t="s">
        <v>378</v>
      </c>
      <c r="E15" s="366">
        <v>320</v>
      </c>
      <c r="F15" s="366">
        <v>86</v>
      </c>
      <c r="G15" s="366">
        <v>170</v>
      </c>
      <c r="H15" s="411"/>
      <c r="I15" s="411"/>
      <c r="J15" s="123"/>
      <c r="K15" s="101"/>
      <c r="L15" s="101"/>
      <c r="M15" s="101"/>
      <c r="N15" s="132"/>
    </row>
    <row r="16" spans="2:20" s="96" customFormat="1" ht="12" customHeight="1">
      <c r="B16" s="399" t="s">
        <v>294</v>
      </c>
      <c r="C16" s="416" t="s">
        <v>379</v>
      </c>
      <c r="D16" s="417" t="s">
        <v>380</v>
      </c>
      <c r="E16" s="366">
        <v>1965</v>
      </c>
      <c r="F16" s="366">
        <v>1928</v>
      </c>
      <c r="G16" s="366">
        <v>690</v>
      </c>
      <c r="H16" s="411"/>
      <c r="I16" s="411"/>
      <c r="J16" s="123"/>
      <c r="K16" s="101"/>
      <c r="L16" s="101"/>
      <c r="M16" s="132"/>
      <c r="Q16" s="115"/>
      <c r="R16" s="115"/>
      <c r="T16" s="115"/>
    </row>
    <row r="17" spans="2:20" s="96" customFormat="1" ht="12" customHeight="1">
      <c r="B17" s="399" t="s">
        <v>294</v>
      </c>
      <c r="C17" s="414" t="s">
        <v>381</v>
      </c>
      <c r="D17" s="417" t="s">
        <v>382</v>
      </c>
      <c r="E17" s="366">
        <v>400</v>
      </c>
      <c r="F17" s="366">
        <v>400</v>
      </c>
      <c r="G17" s="366">
        <v>80</v>
      </c>
      <c r="H17" s="123"/>
      <c r="I17" s="411"/>
      <c r="J17" s="123"/>
      <c r="K17" s="101"/>
      <c r="L17" s="132"/>
      <c r="M17" s="132"/>
      <c r="Q17" s="115"/>
      <c r="R17" s="115"/>
      <c r="T17" s="115"/>
    </row>
    <row r="18" spans="2:20" s="96" customFormat="1" ht="12" customHeight="1">
      <c r="B18" s="399" t="s">
        <v>294</v>
      </c>
      <c r="C18" s="414" t="s">
        <v>487</v>
      </c>
      <c r="D18" s="417" t="s">
        <v>383</v>
      </c>
      <c r="E18" s="366">
        <v>218</v>
      </c>
      <c r="F18" s="66">
        <v>150</v>
      </c>
      <c r="G18" s="66">
        <v>65</v>
      </c>
      <c r="H18" s="123"/>
      <c r="I18" s="101"/>
      <c r="J18" s="132"/>
      <c r="K18" s="132"/>
      <c r="O18" s="115"/>
      <c r="P18" s="115"/>
      <c r="R18" s="115"/>
    </row>
    <row r="19" spans="2:20" s="96" customFormat="1" ht="12" customHeight="1">
      <c r="B19" s="399" t="s">
        <v>294</v>
      </c>
      <c r="C19" s="414" t="s">
        <v>384</v>
      </c>
      <c r="D19" s="417" t="s">
        <v>385</v>
      </c>
      <c r="E19" s="17">
        <v>320</v>
      </c>
      <c r="F19" s="366">
        <v>250</v>
      </c>
      <c r="G19" s="366">
        <v>156</v>
      </c>
      <c r="H19" s="123"/>
      <c r="I19" s="101"/>
      <c r="J19" s="132"/>
      <c r="K19" s="132"/>
      <c r="R19" s="115"/>
    </row>
    <row r="20" spans="2:20" s="96" customFormat="1" ht="12" customHeight="1">
      <c r="B20" s="399" t="s">
        <v>294</v>
      </c>
      <c r="C20" s="414" t="s">
        <v>386</v>
      </c>
      <c r="D20" s="417" t="s">
        <v>387</v>
      </c>
      <c r="E20" s="366">
        <v>160</v>
      </c>
      <c r="F20" s="366">
        <v>180</v>
      </c>
      <c r="G20" s="366">
        <v>50</v>
      </c>
      <c r="H20" s="132"/>
      <c r="I20" s="132"/>
      <c r="P20" s="115"/>
    </row>
    <row r="21" spans="2:20" s="96" customFormat="1" ht="12" customHeight="1">
      <c r="B21" s="399" t="s">
        <v>294</v>
      </c>
      <c r="C21" s="414" t="s">
        <v>388</v>
      </c>
      <c r="D21" s="417" t="s">
        <v>389</v>
      </c>
      <c r="E21" s="366">
        <v>220</v>
      </c>
      <c r="F21" s="366">
        <v>90</v>
      </c>
      <c r="G21" s="366">
        <v>74</v>
      </c>
      <c r="H21" s="111"/>
      <c r="I21" s="111"/>
      <c r="P21" s="115"/>
    </row>
    <row r="22" spans="2:20" s="96" customFormat="1" ht="12" customHeight="1">
      <c r="B22" s="399" t="s">
        <v>294</v>
      </c>
      <c r="C22" s="414" t="s">
        <v>390</v>
      </c>
      <c r="D22" s="417" t="s">
        <v>382</v>
      </c>
      <c r="E22" s="17">
        <v>400</v>
      </c>
      <c r="F22" s="366">
        <v>495</v>
      </c>
      <c r="G22" s="366">
        <v>250</v>
      </c>
      <c r="I22" s="132"/>
      <c r="K22" s="115"/>
    </row>
    <row r="23" spans="2:20" s="96" customFormat="1" ht="12" customHeight="1">
      <c r="B23" s="399" t="s">
        <v>294</v>
      </c>
      <c r="C23" s="414" t="s">
        <v>391</v>
      </c>
      <c r="D23" s="417" t="s">
        <v>392</v>
      </c>
      <c r="E23" s="366">
        <v>212</v>
      </c>
      <c r="F23" s="366">
        <v>120</v>
      </c>
      <c r="G23" s="366">
        <v>24840</v>
      </c>
      <c r="H23" s="115"/>
    </row>
    <row r="24" spans="2:20" s="96" customFormat="1" ht="12" customHeight="1">
      <c r="B24" s="399" t="s">
        <v>294</v>
      </c>
      <c r="C24" s="414" t="s">
        <v>393</v>
      </c>
      <c r="D24" s="417" t="s">
        <v>394</v>
      </c>
      <c r="E24" s="367">
        <v>-1000</v>
      </c>
      <c r="F24" s="367">
        <v>-817</v>
      </c>
      <c r="G24" s="366">
        <v>230</v>
      </c>
    </row>
    <row r="25" spans="2:20" s="96" customFormat="1" ht="12" customHeight="1">
      <c r="B25" s="399" t="s">
        <v>294</v>
      </c>
      <c r="C25" s="414" t="s">
        <v>395</v>
      </c>
      <c r="D25" s="417" t="s">
        <v>396</v>
      </c>
      <c r="E25" s="366">
        <v>1500</v>
      </c>
      <c r="F25" s="366">
        <v>1000</v>
      </c>
      <c r="G25" s="366">
        <v>600</v>
      </c>
      <c r="H25" s="132"/>
      <c r="I25" s="132"/>
      <c r="J25" s="132"/>
      <c r="K25" s="132"/>
    </row>
    <row r="26" spans="2:20" s="96" customFormat="1" ht="12" customHeight="1">
      <c r="B26" s="399" t="s">
        <v>294</v>
      </c>
      <c r="C26" s="418" t="s">
        <v>397</v>
      </c>
      <c r="D26" s="419"/>
      <c r="E26" s="366">
        <v>90</v>
      </c>
      <c r="F26" s="366">
        <v>90</v>
      </c>
      <c r="G26" s="366">
        <v>58</v>
      </c>
      <c r="J26" s="115"/>
    </row>
    <row r="27" spans="2:20" s="96" customFormat="1" ht="12" customHeight="1">
      <c r="B27" s="399" t="s">
        <v>294</v>
      </c>
      <c r="C27" s="420" t="s">
        <v>398</v>
      </c>
      <c r="D27" s="419"/>
      <c r="E27" s="17">
        <v>124</v>
      </c>
      <c r="F27" s="366">
        <v>124</v>
      </c>
      <c r="G27" s="366">
        <v>46</v>
      </c>
      <c r="H27" s="403"/>
      <c r="J27" s="132"/>
    </row>
    <row r="28" spans="2:20" s="96" customFormat="1" ht="12" customHeight="1">
      <c r="B28" s="399" t="s">
        <v>399</v>
      </c>
      <c r="C28" s="414" t="s">
        <v>400</v>
      </c>
      <c r="D28" s="417" t="s">
        <v>401</v>
      </c>
      <c r="E28" s="17">
        <v>0</v>
      </c>
      <c r="F28" s="366">
        <v>90</v>
      </c>
      <c r="G28" s="366">
        <v>33</v>
      </c>
      <c r="H28" s="403"/>
      <c r="I28" s="115"/>
      <c r="J28" s="115"/>
    </row>
    <row r="29" spans="2:20" s="96" customFormat="1" ht="12" customHeight="1">
      <c r="B29" s="399" t="s">
        <v>294</v>
      </c>
      <c r="C29" s="414" t="s">
        <v>402</v>
      </c>
      <c r="D29" s="417" t="s">
        <v>403</v>
      </c>
      <c r="E29" s="17">
        <v>300</v>
      </c>
      <c r="F29" s="366">
        <v>250</v>
      </c>
      <c r="G29" s="366">
        <v>64</v>
      </c>
      <c r="H29" s="403"/>
      <c r="I29" s="115"/>
      <c r="J29" s="115"/>
    </row>
    <row r="30" spans="2:20" s="96" customFormat="1" ht="12" customHeight="1">
      <c r="B30" s="399" t="s">
        <v>294</v>
      </c>
      <c r="C30" s="414" t="s">
        <v>404</v>
      </c>
      <c r="D30" s="421"/>
      <c r="E30" s="17">
        <v>471</v>
      </c>
      <c r="F30" s="366">
        <v>510</v>
      </c>
      <c r="G30" s="366">
        <v>184</v>
      </c>
      <c r="H30" s="403"/>
      <c r="I30" s="115"/>
      <c r="J30" s="115"/>
    </row>
    <row r="31" spans="2:20" s="96" customFormat="1" ht="12" customHeight="1">
      <c r="B31" s="399" t="s">
        <v>294</v>
      </c>
      <c r="C31" s="414" t="s">
        <v>405</v>
      </c>
      <c r="D31" s="419"/>
      <c r="E31" s="17">
        <v>95</v>
      </c>
      <c r="F31" s="17">
        <v>95</v>
      </c>
      <c r="G31" s="17">
        <v>64</v>
      </c>
      <c r="H31" s="422"/>
      <c r="I31" s="115"/>
      <c r="J31" s="115"/>
      <c r="K31" s="115"/>
      <c r="L31" s="115"/>
    </row>
    <row r="32" spans="2:20" s="96" customFormat="1" ht="12" customHeight="1">
      <c r="B32" s="399" t="s">
        <v>294</v>
      </c>
      <c r="C32" s="414" t="s">
        <v>406</v>
      </c>
      <c r="D32" s="419"/>
      <c r="E32" s="367">
        <v>-740</v>
      </c>
      <c r="F32" s="368">
        <v>-450</v>
      </c>
      <c r="G32" s="17">
        <v>172</v>
      </c>
      <c r="H32" s="422"/>
    </row>
    <row r="33" spans="2:9" s="96" customFormat="1" ht="12" customHeight="1">
      <c r="B33" s="399" t="s">
        <v>294</v>
      </c>
      <c r="C33" s="414" t="s">
        <v>407</v>
      </c>
      <c r="D33" s="419"/>
      <c r="E33" s="17">
        <v>4790</v>
      </c>
      <c r="F33" s="17">
        <v>5916</v>
      </c>
      <c r="G33" s="17">
        <v>1054</v>
      </c>
      <c r="H33" s="115"/>
      <c r="I33" s="115"/>
    </row>
    <row r="34" spans="2:9" s="96" customFormat="1" ht="12" customHeight="1">
      <c r="B34" s="399" t="s">
        <v>294</v>
      </c>
      <c r="C34" s="414" t="s">
        <v>408</v>
      </c>
      <c r="D34" s="417" t="s">
        <v>403</v>
      </c>
      <c r="E34" s="368">
        <v>-3280</v>
      </c>
      <c r="F34" s="368">
        <v>-4140</v>
      </c>
      <c r="G34" s="17">
        <v>458</v>
      </c>
      <c r="I34" s="115"/>
    </row>
    <row r="35" spans="2:9" s="96" customFormat="1" ht="12" customHeight="1">
      <c r="B35" s="399" t="s">
        <v>187</v>
      </c>
      <c r="C35" s="414" t="s">
        <v>409</v>
      </c>
      <c r="D35" s="417" t="s">
        <v>410</v>
      </c>
      <c r="E35" s="368">
        <v>-1274</v>
      </c>
      <c r="F35" s="367">
        <v>-1020</v>
      </c>
      <c r="G35" s="366">
        <v>191</v>
      </c>
      <c r="I35" s="115"/>
    </row>
    <row r="36" spans="2:9" s="96" customFormat="1" ht="12" customHeight="1">
      <c r="B36" s="399" t="s">
        <v>294</v>
      </c>
      <c r="C36" s="414" t="s">
        <v>411</v>
      </c>
      <c r="D36" s="417" t="s">
        <v>412</v>
      </c>
      <c r="E36" s="17">
        <v>600</v>
      </c>
      <c r="F36" s="366">
        <v>0</v>
      </c>
      <c r="G36" s="366">
        <v>300</v>
      </c>
    </row>
    <row r="37" spans="2:9" s="96" customFormat="1" ht="12" customHeight="1">
      <c r="B37" s="399" t="s">
        <v>413</v>
      </c>
      <c r="C37" s="414" t="s">
        <v>414</v>
      </c>
      <c r="D37" s="421" t="s">
        <v>415</v>
      </c>
      <c r="E37" s="17">
        <v>533</v>
      </c>
      <c r="F37" s="366">
        <v>0</v>
      </c>
      <c r="G37" s="366">
        <v>583</v>
      </c>
    </row>
    <row r="38" spans="2:9" s="96" customFormat="1" ht="12" customHeight="1">
      <c r="B38" s="399" t="s">
        <v>416</v>
      </c>
      <c r="C38" s="414" t="s">
        <v>417</v>
      </c>
      <c r="D38" s="421" t="s">
        <v>418</v>
      </c>
      <c r="E38" s="366">
        <v>1650</v>
      </c>
      <c r="F38" s="366">
        <v>1195</v>
      </c>
      <c r="G38" s="366">
        <v>350</v>
      </c>
    </row>
    <row r="39" spans="2:9" s="96" customFormat="1" ht="12" customHeight="1">
      <c r="B39" s="399" t="s">
        <v>294</v>
      </c>
      <c r="C39" s="414" t="s">
        <v>419</v>
      </c>
      <c r="D39" s="421" t="s">
        <v>420</v>
      </c>
      <c r="E39" s="17">
        <v>500</v>
      </c>
      <c r="F39" s="366">
        <v>180</v>
      </c>
      <c r="G39" s="366">
        <v>574</v>
      </c>
    </row>
    <row r="40" spans="2:9" s="96" customFormat="1" ht="12" customHeight="1">
      <c r="B40" s="399" t="s">
        <v>294</v>
      </c>
      <c r="C40" s="414" t="s">
        <v>421</v>
      </c>
      <c r="D40" s="421" t="s">
        <v>422</v>
      </c>
      <c r="E40" s="17">
        <v>0</v>
      </c>
      <c r="F40" s="366">
        <v>0</v>
      </c>
      <c r="G40" s="366">
        <v>750</v>
      </c>
    </row>
    <row r="41" spans="2:9" s="96" customFormat="1" ht="12" customHeight="1">
      <c r="B41" s="399" t="s">
        <v>399</v>
      </c>
      <c r="C41" s="414" t="s">
        <v>423</v>
      </c>
      <c r="D41" s="417" t="s">
        <v>424</v>
      </c>
      <c r="E41" s="73">
        <v>0</v>
      </c>
      <c r="F41" s="66">
        <v>0</v>
      </c>
      <c r="G41" s="66">
        <v>0</v>
      </c>
    </row>
    <row r="42" spans="2:9" s="96" customFormat="1" ht="12" customHeight="1">
      <c r="B42" s="399" t="s">
        <v>191</v>
      </c>
      <c r="C42" s="414" t="s">
        <v>425</v>
      </c>
      <c r="D42" s="421" t="s">
        <v>426</v>
      </c>
      <c r="E42" s="17">
        <v>598</v>
      </c>
      <c r="F42" s="17">
        <v>596</v>
      </c>
      <c r="G42" s="17">
        <v>650</v>
      </c>
    </row>
    <row r="43" spans="2:9" s="96" customFormat="1" ht="12" customHeight="1">
      <c r="B43" s="399" t="s">
        <v>294</v>
      </c>
      <c r="C43" s="414" t="s">
        <v>427</v>
      </c>
      <c r="D43" s="421" t="s">
        <v>428</v>
      </c>
      <c r="E43" s="17">
        <v>330</v>
      </c>
      <c r="F43" s="366">
        <v>330</v>
      </c>
      <c r="G43" s="366">
        <v>110</v>
      </c>
    </row>
    <row r="44" spans="2:9" s="96" customFormat="1" ht="12" customHeight="1">
      <c r="B44" s="399" t="s">
        <v>294</v>
      </c>
      <c r="C44" s="414" t="s">
        <v>429</v>
      </c>
      <c r="D44" s="421" t="s">
        <v>430</v>
      </c>
      <c r="E44" s="17">
        <v>280</v>
      </c>
      <c r="F44" s="366">
        <v>240</v>
      </c>
      <c r="G44" s="366">
        <v>147</v>
      </c>
    </row>
    <row r="45" spans="2:9" s="96" customFormat="1" ht="12" customHeight="1">
      <c r="B45" s="399" t="s">
        <v>294</v>
      </c>
      <c r="C45" s="414" t="s">
        <v>431</v>
      </c>
      <c r="D45" s="421" t="s">
        <v>432</v>
      </c>
      <c r="E45" s="17">
        <v>670</v>
      </c>
      <c r="F45" s="366">
        <v>670</v>
      </c>
      <c r="G45" s="366">
        <v>213</v>
      </c>
    </row>
    <row r="46" spans="2:9" s="96" customFormat="1" ht="12" customHeight="1">
      <c r="B46" s="399" t="s">
        <v>306</v>
      </c>
      <c r="C46" s="414" t="s">
        <v>433</v>
      </c>
      <c r="D46" s="421" t="s">
        <v>434</v>
      </c>
      <c r="E46" s="17">
        <v>360</v>
      </c>
      <c r="F46" s="366">
        <v>0</v>
      </c>
      <c r="G46" s="366">
        <v>195</v>
      </c>
    </row>
    <row r="47" spans="2:9" s="96" customFormat="1" ht="12" customHeight="1">
      <c r="B47" s="399" t="s">
        <v>294</v>
      </c>
      <c r="C47" s="414" t="s">
        <v>435</v>
      </c>
      <c r="D47" s="421"/>
      <c r="E47" s="17">
        <v>0</v>
      </c>
      <c r="F47" s="366">
        <v>0</v>
      </c>
      <c r="G47" s="366">
        <v>290</v>
      </c>
    </row>
    <row r="48" spans="2:9" s="96" customFormat="1" ht="12" customHeight="1">
      <c r="B48" s="399" t="s">
        <v>294</v>
      </c>
      <c r="C48" s="414" t="s">
        <v>436</v>
      </c>
      <c r="D48" s="421"/>
      <c r="E48" s="17">
        <v>0</v>
      </c>
      <c r="F48" s="366">
        <v>0</v>
      </c>
      <c r="G48" s="366">
        <v>170</v>
      </c>
    </row>
    <row r="49" spans="2:20" s="96" customFormat="1" ht="12" customHeight="1">
      <c r="B49" s="399" t="s">
        <v>196</v>
      </c>
      <c r="C49" s="414" t="s">
        <v>437</v>
      </c>
      <c r="D49" s="421" t="s">
        <v>438</v>
      </c>
      <c r="E49" s="17">
        <v>0</v>
      </c>
      <c r="F49" s="366">
        <v>0</v>
      </c>
      <c r="G49" s="366">
        <v>30</v>
      </c>
    </row>
    <row r="50" spans="2:20" s="96" customFormat="1" ht="12" customHeight="1">
      <c r="B50" s="399" t="s">
        <v>294</v>
      </c>
      <c r="C50" s="414" t="s">
        <v>439</v>
      </c>
      <c r="D50" s="421" t="s">
        <v>440</v>
      </c>
      <c r="E50" s="17">
        <v>0</v>
      </c>
      <c r="F50" s="366">
        <v>0</v>
      </c>
      <c r="G50" s="366">
        <v>27</v>
      </c>
    </row>
    <row r="51" spans="2:20" s="96" customFormat="1" ht="12" customHeight="1">
      <c r="B51" s="399" t="s">
        <v>294</v>
      </c>
      <c r="C51" s="414" t="s">
        <v>441</v>
      </c>
      <c r="D51" s="421" t="s">
        <v>442</v>
      </c>
      <c r="E51" s="17">
        <v>119</v>
      </c>
      <c r="F51" s="366">
        <v>98</v>
      </c>
      <c r="G51" s="366">
        <v>18</v>
      </c>
    </row>
    <row r="52" spans="2:20" s="96" customFormat="1" ht="12" customHeight="1">
      <c r="B52" s="399" t="s">
        <v>294</v>
      </c>
      <c r="C52" s="414" t="s">
        <v>443</v>
      </c>
      <c r="D52" s="421" t="s">
        <v>444</v>
      </c>
      <c r="E52" s="17">
        <v>0</v>
      </c>
      <c r="F52" s="366">
        <v>0</v>
      </c>
      <c r="G52" s="17">
        <v>55</v>
      </c>
      <c r="J52" s="115"/>
    </row>
    <row r="53" spans="2:20" s="96" customFormat="1" ht="12" customHeight="1">
      <c r="B53" s="399" t="s">
        <v>203</v>
      </c>
      <c r="C53" s="414" t="s">
        <v>445</v>
      </c>
      <c r="D53" s="421" t="s">
        <v>446</v>
      </c>
      <c r="E53" s="17">
        <v>0</v>
      </c>
      <c r="F53" s="366">
        <v>0</v>
      </c>
      <c r="G53" s="366">
        <v>34</v>
      </c>
      <c r="J53" s="115"/>
      <c r="K53" s="115"/>
      <c r="M53" s="115"/>
    </row>
    <row r="54" spans="2:20" s="96" customFormat="1" ht="12" customHeight="1">
      <c r="B54" s="399" t="s">
        <v>204</v>
      </c>
      <c r="C54" s="414" t="s">
        <v>447</v>
      </c>
      <c r="D54" s="421" t="s">
        <v>410</v>
      </c>
      <c r="E54" s="17">
        <v>0</v>
      </c>
      <c r="F54" s="366">
        <v>0</v>
      </c>
      <c r="G54" s="366">
        <v>57</v>
      </c>
      <c r="H54" s="132"/>
      <c r="I54" s="132"/>
      <c r="J54" s="25"/>
      <c r="K54" s="25"/>
      <c r="L54" s="25"/>
      <c r="M54" s="25"/>
      <c r="N54" s="25"/>
      <c r="Q54" s="115"/>
      <c r="R54" s="115"/>
      <c r="T54" s="115"/>
    </row>
    <row r="55" spans="2:20" s="96" customFormat="1" ht="12" customHeight="1">
      <c r="B55" s="399" t="s">
        <v>294</v>
      </c>
      <c r="C55" s="414" t="s">
        <v>448</v>
      </c>
      <c r="D55" s="421" t="s">
        <v>449</v>
      </c>
      <c r="E55" s="17">
        <v>50</v>
      </c>
      <c r="F55" s="17">
        <v>50</v>
      </c>
      <c r="G55" s="17">
        <v>40</v>
      </c>
      <c r="H55" s="132"/>
      <c r="I55" s="132"/>
      <c r="J55" s="132"/>
      <c r="K55" s="132"/>
      <c r="L55" s="132"/>
      <c r="M55" s="132"/>
      <c r="N55" s="132"/>
      <c r="Q55" s="115"/>
      <c r="R55" s="115"/>
      <c r="T55" s="115"/>
    </row>
    <row r="56" spans="2:20" s="96" customFormat="1" ht="12" customHeight="1">
      <c r="B56" s="399" t="s">
        <v>294</v>
      </c>
      <c r="C56" s="414" t="s">
        <v>450</v>
      </c>
      <c r="D56" s="421" t="s">
        <v>451</v>
      </c>
      <c r="E56" s="17">
        <v>0</v>
      </c>
      <c r="F56" s="17">
        <v>0</v>
      </c>
      <c r="G56" s="17">
        <v>34</v>
      </c>
      <c r="H56" s="132"/>
      <c r="I56" s="132"/>
      <c r="J56" s="132"/>
      <c r="K56" s="132"/>
    </row>
    <row r="57" spans="2:20" s="96" customFormat="1" ht="12" customHeight="1">
      <c r="B57" s="399" t="s">
        <v>342</v>
      </c>
      <c r="C57" s="414" t="s">
        <v>452</v>
      </c>
      <c r="D57" s="421" t="s">
        <v>453</v>
      </c>
      <c r="E57" s="17">
        <v>200</v>
      </c>
      <c r="F57" s="17">
        <v>200</v>
      </c>
      <c r="G57" s="17">
        <v>60</v>
      </c>
      <c r="H57" s="132"/>
      <c r="I57" s="132"/>
      <c r="J57" s="132"/>
      <c r="K57" s="132"/>
      <c r="L57" s="132"/>
      <c r="O57" s="115"/>
      <c r="P57" s="132"/>
      <c r="R57" s="115"/>
    </row>
    <row r="58" spans="2:20" s="96" customFormat="1" ht="12" customHeight="1">
      <c r="B58" s="399" t="s">
        <v>454</v>
      </c>
      <c r="C58" s="414" t="s">
        <v>455</v>
      </c>
      <c r="D58" s="421" t="s">
        <v>456</v>
      </c>
      <c r="E58" s="17">
        <v>148</v>
      </c>
      <c r="F58" s="17">
        <v>148</v>
      </c>
      <c r="G58" s="17">
        <v>74</v>
      </c>
      <c r="H58" s="132"/>
      <c r="I58" s="132"/>
      <c r="J58" s="132"/>
      <c r="K58" s="132"/>
      <c r="L58" s="132"/>
      <c r="P58" s="132"/>
      <c r="R58" s="115"/>
    </row>
    <row r="59" spans="2:20" s="96" customFormat="1" ht="12" customHeight="1">
      <c r="B59" s="399" t="s">
        <v>457</v>
      </c>
      <c r="C59" s="414" t="s">
        <v>458</v>
      </c>
      <c r="D59" s="421" t="s">
        <v>482</v>
      </c>
      <c r="E59" s="368">
        <v>-600</v>
      </c>
      <c r="F59" s="368">
        <v>-545</v>
      </c>
      <c r="G59" s="17">
        <v>4800</v>
      </c>
      <c r="I59" s="132"/>
      <c r="J59" s="132"/>
      <c r="K59" s="132"/>
      <c r="L59" s="132"/>
      <c r="R59" s="132"/>
    </row>
    <row r="60" spans="2:20" s="96" customFormat="1" ht="12" customHeight="1">
      <c r="B60" s="399" t="s">
        <v>210</v>
      </c>
      <c r="C60" s="414" t="s">
        <v>459</v>
      </c>
      <c r="D60" s="421" t="s">
        <v>460</v>
      </c>
      <c r="E60" s="17">
        <v>0</v>
      </c>
      <c r="F60" s="366">
        <v>0</v>
      </c>
      <c r="G60" s="17">
        <v>600</v>
      </c>
      <c r="H60" s="132"/>
      <c r="I60" s="132"/>
      <c r="J60" s="132"/>
      <c r="P60" s="132"/>
    </row>
    <row r="61" spans="2:20" s="96" customFormat="1" ht="12" customHeight="1">
      <c r="B61" s="399" t="s">
        <v>461</v>
      </c>
      <c r="C61" s="414" t="s">
        <v>462</v>
      </c>
      <c r="D61" s="421" t="s">
        <v>463</v>
      </c>
      <c r="E61" s="17">
        <v>300</v>
      </c>
      <c r="F61" s="17">
        <v>300</v>
      </c>
      <c r="G61" s="17">
        <v>90</v>
      </c>
      <c r="H61" s="132"/>
      <c r="I61" s="132"/>
      <c r="J61" s="132"/>
      <c r="P61" s="132"/>
    </row>
    <row r="62" spans="2:20" s="96" customFormat="1" ht="12" customHeight="1">
      <c r="B62" s="399" t="s">
        <v>192</v>
      </c>
      <c r="C62" s="414" t="s">
        <v>464</v>
      </c>
      <c r="D62" s="421" t="s">
        <v>465</v>
      </c>
      <c r="E62" s="17">
        <v>165</v>
      </c>
      <c r="F62" s="17">
        <v>126</v>
      </c>
      <c r="G62" s="17">
        <v>115</v>
      </c>
      <c r="H62" s="132"/>
      <c r="I62" s="132"/>
      <c r="J62" s="132"/>
      <c r="P62" s="132"/>
    </row>
    <row r="63" spans="2:20" s="96" customFormat="1" ht="12" customHeight="1">
      <c r="B63" s="399" t="s">
        <v>195</v>
      </c>
      <c r="C63" s="414" t="s">
        <v>466</v>
      </c>
      <c r="D63" s="421" t="s">
        <v>467</v>
      </c>
      <c r="E63" s="17">
        <v>0</v>
      </c>
      <c r="F63" s="366">
        <v>0</v>
      </c>
      <c r="G63" s="17">
        <v>83</v>
      </c>
      <c r="H63" s="114"/>
      <c r="I63" s="25"/>
      <c r="J63" s="25"/>
      <c r="M63" s="115"/>
      <c r="P63" s="115"/>
    </row>
    <row r="64" spans="2:20" s="96" customFormat="1" ht="12" customHeight="1">
      <c r="B64" s="399" t="s">
        <v>294</v>
      </c>
      <c r="C64" s="414" t="s">
        <v>468</v>
      </c>
      <c r="D64" s="421" t="s">
        <v>469</v>
      </c>
      <c r="E64" s="17">
        <v>0</v>
      </c>
      <c r="F64" s="366">
        <v>0</v>
      </c>
      <c r="G64" s="17">
        <v>85</v>
      </c>
    </row>
    <row r="65" spans="2:7" s="96" customFormat="1" ht="12" customHeight="1">
      <c r="B65" s="399" t="s">
        <v>470</v>
      </c>
      <c r="C65" s="414" t="s">
        <v>471</v>
      </c>
      <c r="D65" s="421" t="s">
        <v>472</v>
      </c>
      <c r="E65" s="73">
        <v>0</v>
      </c>
      <c r="F65" s="66">
        <v>0</v>
      </c>
      <c r="G65" s="17">
        <v>864</v>
      </c>
    </row>
    <row r="66" spans="2:7" ht="12" customHeight="1" thickBot="1">
      <c r="B66" s="423" t="s">
        <v>294</v>
      </c>
      <c r="C66" s="424" t="s">
        <v>473</v>
      </c>
      <c r="D66" s="425" t="s">
        <v>474</v>
      </c>
      <c r="E66" s="369">
        <v>0</v>
      </c>
      <c r="F66" s="370">
        <v>-23</v>
      </c>
      <c r="G66" s="77">
        <v>150</v>
      </c>
    </row>
    <row r="67" spans="2:7" ht="12" customHeight="1">
      <c r="B67" s="37" t="s">
        <v>475</v>
      </c>
      <c r="C67" s="23"/>
      <c r="D67" s="23"/>
      <c r="E67" s="426"/>
      <c r="F67" s="23"/>
      <c r="G67" s="427"/>
    </row>
    <row r="68" spans="2:7" ht="12" customHeight="1">
      <c r="B68" s="37" t="s">
        <v>217</v>
      </c>
      <c r="C68" s="37"/>
      <c r="D68" s="37"/>
      <c r="E68" s="37"/>
      <c r="F68" s="37"/>
      <c r="G68" s="37"/>
    </row>
    <row r="69" spans="2:7">
      <c r="B69" s="36"/>
      <c r="C69" s="143"/>
      <c r="D69" s="144"/>
      <c r="E69" s="144"/>
      <c r="F69" s="144"/>
      <c r="G69" s="144"/>
    </row>
    <row r="70" spans="2:7">
      <c r="C70" s="143"/>
      <c r="D70" s="144"/>
    </row>
  </sheetData>
  <mergeCells count="6">
    <mergeCell ref="B12:C12"/>
    <mergeCell ref="B1:G2"/>
    <mergeCell ref="B3:C3"/>
    <mergeCell ref="B4:C4"/>
    <mergeCell ref="D4:D5"/>
    <mergeCell ref="B6:C6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5"/>
  <sheetViews>
    <sheetView showGridLines="0" view="pageBreakPreview" zoomScaleNormal="100" zoomScaleSheetLayoutView="100" workbookViewId="0">
      <selection activeCell="J10" sqref="J10"/>
    </sheetView>
  </sheetViews>
  <sheetFormatPr defaultColWidth="13.375" defaultRowHeight="13.5"/>
  <cols>
    <col min="1" max="1" width="16.75" style="1" bestFit="1" customWidth="1"/>
    <col min="2" max="2" width="16" style="1" customWidth="1"/>
    <col min="3" max="7" width="15.5" style="1" customWidth="1"/>
    <col min="8" max="8" width="7" style="1" customWidth="1"/>
    <col min="9" max="10" width="15" style="1" bestFit="1" customWidth="1"/>
    <col min="11" max="11" width="6.5" style="1" customWidth="1"/>
    <col min="12" max="12" width="6.75" style="1" customWidth="1"/>
    <col min="13" max="13" width="7" style="1" bestFit="1" customWidth="1"/>
    <col min="14" max="14" width="10.75" style="1" bestFit="1" customWidth="1"/>
    <col min="15" max="15" width="6.75" style="1" customWidth="1"/>
    <col min="16" max="16" width="7" style="1" customWidth="1"/>
    <col min="17" max="17" width="6.875" style="1" customWidth="1"/>
    <col min="18" max="19" width="7" style="1" customWidth="1"/>
    <col min="20" max="21" width="7.5" style="1" customWidth="1"/>
    <col min="22" max="22" width="7.375" style="1" customWidth="1"/>
    <col min="23" max="24" width="7.625" style="1" customWidth="1"/>
    <col min="25" max="25" width="7.25" style="1" customWidth="1"/>
    <col min="26" max="26" width="7.625" style="1" customWidth="1"/>
    <col min="27" max="16384" width="13.375" style="1"/>
  </cols>
  <sheetData>
    <row r="1" spans="1:18" ht="21">
      <c r="B1" s="434"/>
      <c r="C1" s="434"/>
      <c r="D1" s="434"/>
      <c r="E1" s="434"/>
      <c r="F1" s="434"/>
      <c r="G1" s="434"/>
    </row>
    <row r="2" spans="1:18" ht="42" customHeight="1">
      <c r="A2" s="2"/>
      <c r="B2" s="435" t="s">
        <v>0</v>
      </c>
      <c r="C2" s="435"/>
      <c r="D2" s="435"/>
      <c r="E2" s="435"/>
      <c r="F2" s="435"/>
      <c r="G2" s="435"/>
      <c r="H2" s="3"/>
      <c r="I2" s="3"/>
      <c r="J2" s="3"/>
    </row>
    <row r="3" spans="1:18" s="4" customFormat="1" ht="25.35" customHeight="1" thickBot="1">
      <c r="B3" s="5" t="s">
        <v>22</v>
      </c>
      <c r="G3" s="6" t="s">
        <v>12</v>
      </c>
      <c r="H3" s="7"/>
      <c r="I3" s="7"/>
      <c r="J3" s="7"/>
      <c r="K3" s="7"/>
    </row>
    <row r="4" spans="1:18" ht="20.100000000000001" customHeight="1">
      <c r="B4" s="436" t="s">
        <v>1</v>
      </c>
      <c r="C4" s="438" t="s">
        <v>2</v>
      </c>
      <c r="D4" s="440" t="s">
        <v>13</v>
      </c>
      <c r="E4" s="441"/>
      <c r="F4" s="442"/>
      <c r="G4" s="443" t="s">
        <v>3</v>
      </c>
      <c r="H4" s="8"/>
      <c r="I4" s="8"/>
      <c r="J4" s="8"/>
      <c r="M4" s="7"/>
      <c r="N4" s="7"/>
      <c r="O4" s="7"/>
      <c r="P4" s="7"/>
      <c r="Q4" s="7"/>
      <c r="R4" s="7"/>
    </row>
    <row r="5" spans="1:18" ht="20.100000000000001" customHeight="1">
      <c r="B5" s="437"/>
      <c r="C5" s="439"/>
      <c r="D5" s="9" t="s">
        <v>4</v>
      </c>
      <c r="E5" s="9" t="s">
        <v>5</v>
      </c>
      <c r="F5" s="9" t="s">
        <v>14</v>
      </c>
      <c r="G5" s="444"/>
      <c r="H5" s="10"/>
      <c r="I5" s="11"/>
      <c r="J5" s="11"/>
      <c r="M5" s="7"/>
      <c r="N5" s="7"/>
      <c r="O5" s="7"/>
      <c r="P5" s="7"/>
      <c r="Q5" s="7"/>
      <c r="R5" s="7"/>
    </row>
    <row r="6" spans="1:18" ht="21.95" customHeight="1">
      <c r="B6" s="12" t="s">
        <v>23</v>
      </c>
      <c r="C6" s="13">
        <v>8862553158</v>
      </c>
      <c r="D6" s="14">
        <v>991466158</v>
      </c>
      <c r="E6" s="13">
        <v>655319858</v>
      </c>
      <c r="F6" s="15">
        <v>336146300</v>
      </c>
      <c r="G6" s="13">
        <v>7871087000</v>
      </c>
      <c r="H6" s="10"/>
      <c r="I6" s="11"/>
      <c r="J6" s="11"/>
      <c r="M6" s="7"/>
      <c r="N6" s="7"/>
      <c r="O6" s="7"/>
      <c r="P6" s="7"/>
      <c r="Q6" s="7"/>
      <c r="R6" s="7"/>
    </row>
    <row r="7" spans="1:18" ht="21.95" customHeight="1">
      <c r="B7" s="16">
        <v>27</v>
      </c>
      <c r="C7" s="13">
        <v>8257502110</v>
      </c>
      <c r="D7" s="14">
        <v>1107780110</v>
      </c>
      <c r="E7" s="13">
        <v>731086510</v>
      </c>
      <c r="F7" s="17">
        <v>376693600</v>
      </c>
      <c r="G7" s="13">
        <v>7149722000</v>
      </c>
      <c r="H7" s="10"/>
      <c r="I7" s="11"/>
      <c r="J7" s="11"/>
      <c r="M7" s="18"/>
      <c r="N7" s="18"/>
      <c r="O7" s="18"/>
      <c r="P7" s="18"/>
      <c r="Q7" s="19"/>
      <c r="R7" s="19"/>
    </row>
    <row r="8" spans="1:18" ht="21.95" customHeight="1">
      <c r="A8" s="20"/>
      <c r="B8" s="16">
        <v>28</v>
      </c>
      <c r="C8" s="13">
        <v>8060162642</v>
      </c>
      <c r="D8" s="14">
        <v>969457642</v>
      </c>
      <c r="E8" s="14">
        <v>604075642</v>
      </c>
      <c r="F8" s="17">
        <v>365382000</v>
      </c>
      <c r="G8" s="14">
        <v>7090705000</v>
      </c>
      <c r="H8" s="10"/>
      <c r="I8" s="11"/>
      <c r="J8" s="11"/>
      <c r="M8" s="18"/>
      <c r="N8" s="18"/>
      <c r="O8" s="18"/>
      <c r="P8" s="18"/>
      <c r="Q8" s="19"/>
      <c r="R8" s="19"/>
    </row>
    <row r="9" spans="1:18" ht="21.95" customHeight="1">
      <c r="A9" s="20"/>
      <c r="B9" s="16">
        <v>29</v>
      </c>
      <c r="C9" s="13">
        <v>7505759644</v>
      </c>
      <c r="D9" s="14">
        <v>1000139644</v>
      </c>
      <c r="E9" s="17">
        <v>679674804</v>
      </c>
      <c r="F9" s="21">
        <v>320464840</v>
      </c>
      <c r="G9" s="17">
        <v>6505620000</v>
      </c>
      <c r="H9" s="10"/>
      <c r="I9" s="22"/>
      <c r="J9" s="11"/>
      <c r="M9" s="18"/>
      <c r="N9" s="18"/>
      <c r="O9" s="18"/>
      <c r="P9" s="18"/>
      <c r="Q9" s="19"/>
      <c r="R9" s="19"/>
    </row>
    <row r="10" spans="1:18" ht="21.95" customHeight="1">
      <c r="A10" s="20"/>
      <c r="B10" s="16">
        <v>30</v>
      </c>
      <c r="C10" s="13">
        <v>6899624844</v>
      </c>
      <c r="D10" s="14">
        <v>986828844</v>
      </c>
      <c r="E10" s="17">
        <v>665730164</v>
      </c>
      <c r="F10" s="21">
        <v>321098680</v>
      </c>
      <c r="G10" s="17">
        <v>5912796000</v>
      </c>
      <c r="H10" s="10"/>
      <c r="I10" s="22"/>
      <c r="J10" s="11"/>
      <c r="M10" s="18"/>
      <c r="N10" s="18"/>
      <c r="O10" s="18"/>
      <c r="P10" s="18"/>
      <c r="Q10" s="19"/>
      <c r="R10" s="19"/>
    </row>
    <row r="11" spans="1:18" ht="12.95" customHeight="1">
      <c r="B11" s="23"/>
      <c r="C11" s="24"/>
      <c r="D11" s="14"/>
      <c r="E11" s="17"/>
      <c r="F11" s="21"/>
      <c r="G11" s="17"/>
      <c r="H11" s="10"/>
      <c r="I11" s="11"/>
      <c r="J11" s="11"/>
      <c r="M11" s="18"/>
      <c r="N11" s="18"/>
      <c r="O11" s="18"/>
      <c r="P11" s="18"/>
      <c r="Q11" s="19"/>
      <c r="R11" s="19"/>
    </row>
    <row r="12" spans="1:18" ht="21.95" customHeight="1">
      <c r="A12" s="20"/>
      <c r="B12" s="25" t="s">
        <v>15</v>
      </c>
      <c r="C12" s="24">
        <v>583594462</v>
      </c>
      <c r="D12" s="14">
        <v>83149462</v>
      </c>
      <c r="E12" s="17">
        <v>54313622</v>
      </c>
      <c r="F12" s="21">
        <v>28835840</v>
      </c>
      <c r="G12" s="17">
        <v>500445000</v>
      </c>
      <c r="I12" s="20"/>
      <c r="J12" s="22"/>
      <c r="K12" s="11"/>
      <c r="L12" s="11"/>
      <c r="M12" s="11"/>
    </row>
    <row r="13" spans="1:18" ht="21.95" customHeight="1">
      <c r="A13" s="20"/>
      <c r="B13" s="26" t="s">
        <v>6</v>
      </c>
      <c r="C13" s="24">
        <v>483544956</v>
      </c>
      <c r="D13" s="14">
        <v>120981956</v>
      </c>
      <c r="E13" s="17">
        <v>82216676</v>
      </c>
      <c r="F13" s="21">
        <v>38765280</v>
      </c>
      <c r="G13" s="17">
        <v>362563000</v>
      </c>
      <c r="J13" s="11"/>
      <c r="K13" s="11"/>
      <c r="L13" s="11"/>
      <c r="M13" s="11"/>
    </row>
    <row r="14" spans="1:18" ht="21.95" customHeight="1">
      <c r="A14" s="20"/>
      <c r="B14" s="26" t="s">
        <v>16</v>
      </c>
      <c r="C14" s="24">
        <v>642131402</v>
      </c>
      <c r="D14" s="14">
        <v>113898402</v>
      </c>
      <c r="E14" s="17">
        <v>75359222</v>
      </c>
      <c r="F14" s="21">
        <v>38539180</v>
      </c>
      <c r="G14" s="17">
        <v>528233000</v>
      </c>
      <c r="J14" s="11"/>
      <c r="K14" s="11"/>
      <c r="L14" s="11"/>
      <c r="M14" s="11"/>
      <c r="O14" s="27"/>
    </row>
    <row r="15" spans="1:18" ht="21.95" customHeight="1">
      <c r="A15" s="20"/>
      <c r="B15" s="26" t="s">
        <v>17</v>
      </c>
      <c r="C15" s="24">
        <v>775817955</v>
      </c>
      <c r="D15" s="14">
        <v>128226955</v>
      </c>
      <c r="E15" s="17">
        <v>83179565</v>
      </c>
      <c r="F15" s="21">
        <v>45047390</v>
      </c>
      <c r="G15" s="17">
        <v>647591000</v>
      </c>
      <c r="H15" s="19"/>
      <c r="J15" s="11"/>
      <c r="K15" s="11"/>
      <c r="L15" s="11"/>
      <c r="M15" s="11"/>
      <c r="N15" s="19"/>
      <c r="O15" s="27"/>
    </row>
    <row r="16" spans="1:18" ht="21.95" customHeight="1">
      <c r="A16" s="20"/>
      <c r="B16" s="26" t="s">
        <v>18</v>
      </c>
      <c r="C16" s="24">
        <v>753750518</v>
      </c>
      <c r="D16" s="14">
        <v>105243518</v>
      </c>
      <c r="E16" s="17">
        <v>69105678</v>
      </c>
      <c r="F16" s="21">
        <v>36137840</v>
      </c>
      <c r="G16" s="17">
        <v>648507000</v>
      </c>
    </row>
    <row r="17" spans="1:17" ht="21.95" customHeight="1">
      <c r="A17" s="20"/>
      <c r="B17" s="26" t="s">
        <v>7</v>
      </c>
      <c r="C17" s="24">
        <v>640338445</v>
      </c>
      <c r="D17" s="14">
        <v>131778445</v>
      </c>
      <c r="E17" s="17">
        <v>93700565</v>
      </c>
      <c r="F17" s="21">
        <v>38077880</v>
      </c>
      <c r="G17" s="17">
        <v>508560000</v>
      </c>
      <c r="H17" s="28"/>
    </row>
    <row r="18" spans="1:17" ht="21.95" customHeight="1">
      <c r="A18" s="20"/>
      <c r="B18" s="26" t="s">
        <v>8</v>
      </c>
      <c r="C18" s="24">
        <v>629402707</v>
      </c>
      <c r="D18" s="14">
        <v>119512707</v>
      </c>
      <c r="E18" s="17">
        <v>78922727</v>
      </c>
      <c r="F18" s="21">
        <v>40589980</v>
      </c>
      <c r="G18" s="17">
        <v>509890000</v>
      </c>
      <c r="H18" s="7"/>
    </row>
    <row r="19" spans="1:17" ht="21.95" customHeight="1">
      <c r="A19" s="20"/>
      <c r="B19" s="26" t="s">
        <v>9</v>
      </c>
      <c r="C19" s="24">
        <v>374845708</v>
      </c>
      <c r="D19" s="14">
        <v>36413708</v>
      </c>
      <c r="E19" s="17">
        <v>25105478</v>
      </c>
      <c r="F19" s="21">
        <v>11308230</v>
      </c>
      <c r="G19" s="17">
        <v>338432000</v>
      </c>
      <c r="H19" s="7"/>
      <c r="I19" s="11"/>
      <c r="J19" s="11"/>
      <c r="K19" s="11"/>
    </row>
    <row r="20" spans="1:17" ht="21.95" customHeight="1">
      <c r="A20" s="20"/>
      <c r="B20" s="26" t="s">
        <v>19</v>
      </c>
      <c r="C20" s="24">
        <v>533199044</v>
      </c>
      <c r="D20" s="14">
        <v>31635044</v>
      </c>
      <c r="E20" s="17">
        <v>20617054</v>
      </c>
      <c r="F20" s="21">
        <v>11017990</v>
      </c>
      <c r="G20" s="17">
        <v>501564000</v>
      </c>
      <c r="H20" s="18"/>
      <c r="I20" s="29"/>
      <c r="J20" s="29"/>
      <c r="K20" s="29"/>
      <c r="L20" s="29"/>
      <c r="M20" s="29"/>
      <c r="N20" s="29"/>
    </row>
    <row r="21" spans="1:17" ht="21.95" customHeight="1">
      <c r="A21" s="20"/>
      <c r="B21" s="25" t="s">
        <v>20</v>
      </c>
      <c r="C21" s="24">
        <v>449747549</v>
      </c>
      <c r="D21" s="14">
        <v>25184549</v>
      </c>
      <c r="E21" s="17">
        <v>16657759</v>
      </c>
      <c r="F21" s="21">
        <v>8526790</v>
      </c>
      <c r="G21" s="17">
        <v>424563000</v>
      </c>
      <c r="H21" s="18"/>
    </row>
    <row r="22" spans="1:17" ht="21.95" customHeight="1">
      <c r="A22" s="20"/>
      <c r="B22" s="26" t="s">
        <v>21</v>
      </c>
      <c r="C22" s="24">
        <v>500180968</v>
      </c>
      <c r="D22" s="14">
        <v>34080968</v>
      </c>
      <c r="E22" s="17">
        <v>26988028</v>
      </c>
      <c r="F22" s="21">
        <v>7092940</v>
      </c>
      <c r="G22" s="17">
        <v>466100000</v>
      </c>
      <c r="H22" s="18"/>
      <c r="L22" s="7"/>
      <c r="M22" s="7"/>
      <c r="N22" s="7"/>
      <c r="O22" s="7"/>
      <c r="P22" s="11"/>
      <c r="Q22" s="11"/>
    </row>
    <row r="23" spans="1:17" ht="21.95" customHeight="1" thickBot="1">
      <c r="A23" s="20"/>
      <c r="B23" s="30" t="s">
        <v>10</v>
      </c>
      <c r="C23" s="31">
        <v>533071130</v>
      </c>
      <c r="D23" s="32">
        <v>56723130</v>
      </c>
      <c r="E23" s="33">
        <v>39563790</v>
      </c>
      <c r="F23" s="34">
        <v>17159340</v>
      </c>
      <c r="G23" s="33">
        <v>476348000</v>
      </c>
      <c r="H23" s="18"/>
      <c r="I23" s="35"/>
      <c r="J23" s="35"/>
      <c r="K23" s="36"/>
      <c r="L23" s="7"/>
      <c r="M23" s="7"/>
      <c r="N23" s="7"/>
      <c r="O23" s="7"/>
      <c r="P23" s="7"/>
      <c r="Q23" s="7"/>
    </row>
    <row r="24" spans="1:17" ht="16.5" customHeight="1">
      <c r="B24" s="37" t="s">
        <v>11</v>
      </c>
      <c r="C24" s="37"/>
      <c r="D24" s="38"/>
      <c r="E24" s="38"/>
      <c r="F24" s="38"/>
      <c r="G24" s="38"/>
      <c r="H24" s="18"/>
      <c r="I24" s="39"/>
      <c r="J24" s="39"/>
      <c r="K24" s="39"/>
      <c r="L24" s="7"/>
      <c r="M24" s="7"/>
      <c r="N24" s="7"/>
      <c r="O24" s="7"/>
      <c r="P24" s="40"/>
      <c r="Q24" s="40"/>
    </row>
    <row r="25" spans="1:17" ht="9.9499999999999993" customHeight="1">
      <c r="C25" s="20"/>
      <c r="D25" s="20"/>
      <c r="E25" s="3"/>
      <c r="F25" s="3"/>
      <c r="G25" s="3"/>
    </row>
    <row r="26" spans="1:17" ht="9.9499999999999993" customHeight="1"/>
    <row r="27" spans="1:17" ht="9.9499999999999993" customHeight="1">
      <c r="C27" s="7"/>
      <c r="D27" s="7"/>
      <c r="E27" s="7"/>
    </row>
    <row r="28" spans="1:17" ht="9.9499999999999993" customHeight="1">
      <c r="B28" s="11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11"/>
    </row>
    <row r="29" spans="1:17" ht="9.9499999999999993" customHeight="1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40"/>
    </row>
    <row r="30" spans="1:17" ht="9.9499999999999993" customHeight="1">
      <c r="B30" s="11"/>
      <c r="C30" s="19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</row>
    <row r="31" spans="1:17" ht="9.9499999999999993" customHeight="1">
      <c r="B31" s="41"/>
      <c r="C31" s="19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</row>
    <row r="32" spans="1:17" ht="9.9499999999999993" customHeight="1">
      <c r="B32" s="41"/>
      <c r="C32" s="19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</row>
    <row r="33" spans="2:14" ht="9.9499999999999993" customHeight="1">
      <c r="B33" s="41"/>
      <c r="C33" s="19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</row>
    <row r="34" spans="2:14" ht="9.9499999999999993" customHeight="1">
      <c r="B34" s="41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</row>
    <row r="35" spans="2:14" ht="9.9499999999999993" customHeight="1">
      <c r="B35" s="11"/>
      <c r="C35" s="19"/>
      <c r="D35" s="27"/>
      <c r="E35" s="27"/>
      <c r="F35" s="27"/>
      <c r="G35" s="27"/>
      <c r="H35" s="27"/>
      <c r="I35" s="27"/>
      <c r="J35" s="27"/>
      <c r="K35" s="27"/>
      <c r="L35" s="42"/>
      <c r="M35" s="42"/>
      <c r="N35" s="42"/>
    </row>
    <row r="36" spans="2:14" ht="9.9499999999999993" customHeight="1">
      <c r="B36" s="11"/>
      <c r="C36" s="19"/>
      <c r="D36" s="27"/>
      <c r="E36" s="27"/>
      <c r="F36" s="27"/>
      <c r="G36" s="27"/>
      <c r="H36" s="27"/>
      <c r="I36" s="27"/>
      <c r="J36" s="27"/>
      <c r="K36" s="27"/>
      <c r="L36" s="42"/>
      <c r="M36" s="42"/>
      <c r="N36" s="42"/>
    </row>
    <row r="37" spans="2:14" ht="9.9499999999999993" customHeight="1">
      <c r="B37" s="11"/>
      <c r="C37" s="19"/>
      <c r="D37" s="27"/>
      <c r="E37" s="27"/>
      <c r="F37" s="27"/>
      <c r="G37" s="27"/>
      <c r="H37" s="27"/>
      <c r="I37" s="27"/>
      <c r="J37" s="27"/>
      <c r="K37" s="27"/>
      <c r="L37" s="42"/>
      <c r="M37" s="42"/>
      <c r="N37" s="42"/>
    </row>
    <row r="38" spans="2:14" ht="9.9499999999999993" customHeight="1">
      <c r="B38" s="43"/>
      <c r="C38" s="43"/>
      <c r="D38" s="43"/>
      <c r="E38" s="43"/>
      <c r="F38" s="43"/>
      <c r="G38" s="43"/>
    </row>
    <row r="39" spans="2:14" ht="9.9499999999999993" customHeight="1">
      <c r="B39" s="43"/>
      <c r="C39" s="43"/>
      <c r="D39" s="43"/>
      <c r="E39" s="43"/>
    </row>
    <row r="40" spans="2:14" ht="9.9499999999999993" customHeight="1"/>
    <row r="41" spans="2:14" ht="9.9499999999999993" customHeight="1"/>
    <row r="42" spans="2:14" ht="9.9499999999999993" customHeight="1"/>
    <row r="43" spans="2:14" ht="9.9499999999999993" customHeight="1"/>
    <row r="44" spans="2:14" ht="9.9499999999999993" customHeight="1"/>
    <row r="45" spans="2:14" ht="9.9499999999999993" customHeight="1"/>
    <row r="46" spans="2:14" ht="9.9499999999999993" customHeight="1"/>
    <row r="47" spans="2:14" ht="9.9499999999999993" customHeight="1"/>
    <row r="48" spans="2:14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</sheetData>
  <mergeCells count="6">
    <mergeCell ref="B1:G1"/>
    <mergeCell ref="B2:G2"/>
    <mergeCell ref="B4:B5"/>
    <mergeCell ref="C4:C5"/>
    <mergeCell ref="D4:F4"/>
    <mergeCell ref="G4:G5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firstPageNumber="152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8"/>
  <sheetViews>
    <sheetView showGridLines="0" view="pageBreakPreview" zoomScaleNormal="100" zoomScaleSheetLayoutView="100" workbookViewId="0">
      <selection activeCell="B2" sqref="B2:M28"/>
    </sheetView>
  </sheetViews>
  <sheetFormatPr defaultColWidth="13.375" defaultRowHeight="13.5"/>
  <cols>
    <col min="1" max="1" width="18.5" style="1" bestFit="1" customWidth="1"/>
    <col min="2" max="2" width="3.25" style="1" customWidth="1"/>
    <col min="3" max="3" width="1.875" style="1" customWidth="1"/>
    <col min="4" max="4" width="12.5" style="1" customWidth="1"/>
    <col min="5" max="5" width="2.625" style="1" customWidth="1"/>
    <col min="6" max="6" width="20" style="1" customWidth="1"/>
    <col min="7" max="11" width="10.75" style="1" customWidth="1"/>
    <col min="12" max="12" width="6.25" style="1" customWidth="1"/>
    <col min="13" max="13" width="6.5" style="1" customWidth="1"/>
    <col min="14" max="14" width="6.75" style="1" customWidth="1"/>
    <col min="15" max="15" width="7" style="1" bestFit="1" customWidth="1"/>
    <col min="16" max="16" width="10.75" style="1" bestFit="1" customWidth="1"/>
    <col min="17" max="17" width="6.75" style="1" customWidth="1"/>
    <col min="18" max="18" width="7" style="1" customWidth="1"/>
    <col min="19" max="19" width="6.875" style="1" customWidth="1"/>
    <col min="20" max="21" width="7" style="1" customWidth="1"/>
    <col min="22" max="23" width="7.5" style="1" customWidth="1"/>
    <col min="24" max="24" width="7.375" style="1" customWidth="1"/>
    <col min="25" max="26" width="7.625" style="1" customWidth="1"/>
    <col min="27" max="27" width="7.25" style="1" customWidth="1"/>
    <col min="28" max="28" width="7.625" style="1" customWidth="1"/>
    <col min="29" max="16384" width="13.375" style="1"/>
  </cols>
  <sheetData>
    <row r="1" spans="1:19" ht="21">
      <c r="B1" s="434" t="s">
        <v>24</v>
      </c>
      <c r="C1" s="434"/>
      <c r="D1" s="434"/>
      <c r="E1" s="434"/>
      <c r="F1" s="434"/>
      <c r="G1" s="434"/>
      <c r="H1" s="434"/>
      <c r="I1" s="434"/>
      <c r="J1" s="434"/>
    </row>
    <row r="2" spans="1:19" ht="28.5" customHeight="1">
      <c r="A2" s="52"/>
      <c r="B2" s="4"/>
      <c r="C2" s="53"/>
      <c r="D2" s="54"/>
      <c r="E2" s="4"/>
      <c r="F2" s="4"/>
      <c r="G2" s="55"/>
      <c r="H2" s="53"/>
      <c r="I2" s="53"/>
      <c r="J2" s="53"/>
      <c r="K2" s="53"/>
      <c r="L2" s="3"/>
    </row>
    <row r="3" spans="1:19" s="4" customFormat="1" ht="23.25" customHeight="1" thickBot="1">
      <c r="B3" s="56" t="s">
        <v>478</v>
      </c>
      <c r="C3" s="57"/>
      <c r="D3" s="57"/>
      <c r="E3" s="57"/>
      <c r="F3" s="57"/>
      <c r="G3" s="58"/>
      <c r="H3" s="58"/>
      <c r="I3" s="59"/>
      <c r="J3" s="59"/>
      <c r="K3" s="60" t="s">
        <v>26</v>
      </c>
      <c r="L3" s="7"/>
      <c r="M3" s="7"/>
    </row>
    <row r="4" spans="1:19" ht="25.5" customHeight="1">
      <c r="B4" s="446" t="s">
        <v>27</v>
      </c>
      <c r="C4" s="446"/>
      <c r="D4" s="446"/>
      <c r="E4" s="446"/>
      <c r="F4" s="437"/>
      <c r="G4" s="9" t="s">
        <v>28</v>
      </c>
      <c r="H4" s="9">
        <v>27</v>
      </c>
      <c r="I4" s="9">
        <v>28</v>
      </c>
      <c r="J4" s="9">
        <v>29</v>
      </c>
      <c r="K4" s="9">
        <v>30</v>
      </c>
      <c r="N4" s="7"/>
      <c r="O4" s="7"/>
      <c r="P4" s="7"/>
      <c r="Q4" s="7"/>
      <c r="R4" s="7"/>
      <c r="S4" s="7"/>
    </row>
    <row r="5" spans="1:19" ht="3.75" customHeight="1">
      <c r="B5" s="37"/>
      <c r="C5" s="37"/>
      <c r="D5" s="61"/>
      <c r="E5" s="61"/>
      <c r="F5" s="62"/>
      <c r="G5" s="61"/>
      <c r="H5" s="61"/>
      <c r="I5" s="61"/>
      <c r="J5" s="63"/>
      <c r="K5" s="63"/>
      <c r="N5" s="7"/>
      <c r="O5" s="7"/>
      <c r="P5" s="7"/>
      <c r="Q5" s="7"/>
      <c r="R5" s="7"/>
      <c r="S5" s="7"/>
    </row>
    <row r="6" spans="1:19" ht="18.75" customHeight="1">
      <c r="B6" s="445" t="s">
        <v>29</v>
      </c>
      <c r="C6" s="445"/>
      <c r="D6" s="445"/>
      <c r="E6" s="64"/>
      <c r="F6" s="65" t="s">
        <v>30</v>
      </c>
      <c r="G6" s="61">
        <v>586966</v>
      </c>
      <c r="H6" s="38">
        <v>587273</v>
      </c>
      <c r="I6" s="66" t="s">
        <v>25</v>
      </c>
      <c r="J6" s="66" t="s">
        <v>25</v>
      </c>
      <c r="K6" s="66" t="s">
        <v>25</v>
      </c>
      <c r="N6" s="7"/>
      <c r="O6" s="7"/>
      <c r="P6" s="7"/>
      <c r="Q6" s="7"/>
      <c r="R6" s="7"/>
      <c r="S6" s="7"/>
    </row>
    <row r="7" spans="1:19" ht="9.9499999999999993" customHeight="1">
      <c r="B7" s="445"/>
      <c r="C7" s="445"/>
      <c r="D7" s="445"/>
      <c r="E7" s="64"/>
      <c r="F7" s="67"/>
      <c r="G7" s="61"/>
      <c r="H7" s="38"/>
      <c r="I7" s="66"/>
      <c r="J7" s="66"/>
      <c r="K7" s="66"/>
      <c r="N7" s="7"/>
      <c r="O7" s="7"/>
      <c r="P7" s="7"/>
      <c r="Q7" s="7"/>
      <c r="R7" s="7"/>
      <c r="S7" s="7"/>
    </row>
    <row r="8" spans="1:19" ht="18.75" customHeight="1">
      <c r="B8" s="445"/>
      <c r="C8" s="445"/>
      <c r="D8" s="445"/>
      <c r="E8" s="64"/>
      <c r="F8" s="67" t="s">
        <v>31</v>
      </c>
      <c r="G8" s="61">
        <v>6104358</v>
      </c>
      <c r="H8" s="38">
        <v>5962058</v>
      </c>
      <c r="I8" s="66" t="s">
        <v>25</v>
      </c>
      <c r="J8" s="66" t="s">
        <v>25</v>
      </c>
      <c r="K8" s="66" t="s">
        <v>25</v>
      </c>
      <c r="N8" s="18"/>
      <c r="O8" s="18"/>
      <c r="P8" s="18"/>
      <c r="Q8" s="18"/>
      <c r="R8" s="19"/>
      <c r="S8" s="19"/>
    </row>
    <row r="9" spans="1:19" ht="9.75" customHeight="1">
      <c r="B9" s="68"/>
      <c r="C9" s="68"/>
      <c r="D9" s="64"/>
      <c r="E9" s="64"/>
      <c r="F9" s="67"/>
      <c r="G9" s="61"/>
      <c r="H9" s="38"/>
      <c r="I9" s="66"/>
      <c r="J9" s="66"/>
      <c r="K9" s="66"/>
      <c r="N9" s="18"/>
      <c r="O9" s="18"/>
      <c r="P9" s="18"/>
      <c r="Q9" s="18"/>
      <c r="R9" s="19"/>
      <c r="S9" s="19"/>
    </row>
    <row r="10" spans="1:19" ht="18.75" customHeight="1">
      <c r="B10" s="445" t="s">
        <v>32</v>
      </c>
      <c r="C10" s="445"/>
      <c r="D10" s="445"/>
      <c r="E10" s="37"/>
      <c r="F10" s="67" t="s">
        <v>30</v>
      </c>
      <c r="G10" s="61">
        <v>498393</v>
      </c>
      <c r="H10" s="38"/>
      <c r="I10" s="66" t="s">
        <v>25</v>
      </c>
      <c r="J10" s="66" t="s">
        <v>25</v>
      </c>
      <c r="K10" s="66" t="s">
        <v>25</v>
      </c>
      <c r="N10" s="18"/>
      <c r="O10" s="18"/>
      <c r="P10" s="18"/>
      <c r="Q10" s="18"/>
      <c r="R10" s="19"/>
      <c r="S10" s="19"/>
    </row>
    <row r="11" spans="1:19" ht="9.9499999999999993" customHeight="1">
      <c r="B11" s="445"/>
      <c r="C11" s="445"/>
      <c r="D11" s="445"/>
      <c r="E11" s="37"/>
      <c r="F11" s="67"/>
      <c r="G11" s="61"/>
      <c r="H11" s="38"/>
      <c r="I11" s="66"/>
      <c r="J11" s="66"/>
      <c r="K11" s="66"/>
      <c r="N11" s="18"/>
      <c r="O11" s="18"/>
      <c r="P11" s="18"/>
      <c r="Q11" s="18"/>
      <c r="R11" s="19"/>
      <c r="S11" s="19"/>
    </row>
    <row r="12" spans="1:19" ht="18.75" customHeight="1">
      <c r="A12" s="20"/>
      <c r="B12" s="445"/>
      <c r="C12" s="445"/>
      <c r="D12" s="445"/>
      <c r="E12" s="61"/>
      <c r="F12" s="67" t="s">
        <v>31</v>
      </c>
      <c r="G12" s="61">
        <v>1912249</v>
      </c>
      <c r="H12" s="38">
        <v>1845207</v>
      </c>
      <c r="I12" s="66" t="s">
        <v>25</v>
      </c>
      <c r="J12" s="66" t="s">
        <v>25</v>
      </c>
      <c r="K12" s="66" t="s">
        <v>25</v>
      </c>
      <c r="L12" s="11"/>
      <c r="M12" s="11"/>
      <c r="N12" s="11"/>
    </row>
    <row r="13" spans="1:19" ht="11.1" customHeight="1">
      <c r="B13" s="37"/>
      <c r="C13" s="37"/>
      <c r="D13" s="69"/>
      <c r="E13" s="61"/>
      <c r="F13" s="67"/>
      <c r="G13" s="61"/>
      <c r="H13" s="38"/>
      <c r="I13" s="66"/>
      <c r="J13" s="66"/>
      <c r="K13" s="66"/>
      <c r="L13" s="11"/>
      <c r="M13" s="11"/>
      <c r="N13" s="11"/>
    </row>
    <row r="14" spans="1:19" ht="18.75" customHeight="1">
      <c r="B14" s="37"/>
      <c r="C14" s="37"/>
      <c r="D14" s="445" t="s">
        <v>33</v>
      </c>
      <c r="E14" s="37"/>
      <c r="F14" s="67" t="s">
        <v>30</v>
      </c>
      <c r="G14" s="61">
        <v>332276</v>
      </c>
      <c r="H14" s="38">
        <v>330175</v>
      </c>
      <c r="I14" s="66" t="s">
        <v>25</v>
      </c>
      <c r="J14" s="66" t="s">
        <v>25</v>
      </c>
      <c r="K14" s="66" t="s">
        <v>25</v>
      </c>
      <c r="L14" s="11"/>
      <c r="M14" s="11"/>
      <c r="N14" s="11"/>
      <c r="P14" s="27"/>
    </row>
    <row r="15" spans="1:19" ht="9.9499999999999993" customHeight="1">
      <c r="B15" s="37"/>
      <c r="C15" s="37"/>
      <c r="D15" s="445"/>
      <c r="E15" s="37"/>
      <c r="F15" s="67"/>
      <c r="G15" s="61"/>
      <c r="H15" s="38"/>
      <c r="I15" s="66"/>
      <c r="J15" s="66"/>
      <c r="K15" s="66"/>
      <c r="L15" s="11"/>
      <c r="M15" s="11"/>
      <c r="N15" s="11"/>
      <c r="O15" s="19"/>
      <c r="P15" s="27"/>
    </row>
    <row r="16" spans="1:19" ht="18.75" customHeight="1">
      <c r="B16" s="37" t="s">
        <v>34</v>
      </c>
      <c r="C16" s="37"/>
      <c r="D16" s="445"/>
      <c r="E16" s="37"/>
      <c r="F16" s="67" t="s">
        <v>31</v>
      </c>
      <c r="G16" s="61">
        <v>1188662</v>
      </c>
      <c r="H16" s="38">
        <v>1126631</v>
      </c>
      <c r="I16" s="66" t="s">
        <v>25</v>
      </c>
      <c r="J16" s="66" t="s">
        <v>25</v>
      </c>
      <c r="K16" s="66" t="s">
        <v>25</v>
      </c>
    </row>
    <row r="17" spans="2:21" ht="11.1" customHeight="1">
      <c r="B17" s="37"/>
      <c r="C17" s="37"/>
      <c r="D17" s="37"/>
      <c r="E17" s="37"/>
      <c r="F17" s="70"/>
      <c r="G17" s="61"/>
      <c r="H17" s="38"/>
      <c r="I17" s="66"/>
      <c r="J17" s="66"/>
      <c r="K17" s="66"/>
      <c r="L17" s="28"/>
    </row>
    <row r="18" spans="2:21" ht="18.75" customHeight="1">
      <c r="B18" s="37" t="s">
        <v>35</v>
      </c>
      <c r="C18" s="37"/>
      <c r="D18" s="445" t="s">
        <v>36</v>
      </c>
      <c r="E18" s="37"/>
      <c r="F18" s="67" t="s">
        <v>30</v>
      </c>
      <c r="G18" s="61">
        <v>166117</v>
      </c>
      <c r="H18" s="38">
        <v>170397</v>
      </c>
      <c r="I18" s="66" t="s">
        <v>25</v>
      </c>
      <c r="J18" s="66" t="s">
        <v>25</v>
      </c>
      <c r="K18" s="66" t="s">
        <v>25</v>
      </c>
      <c r="L18" s="7"/>
    </row>
    <row r="19" spans="2:21" ht="9.9499999999999993" customHeight="1">
      <c r="B19" s="37"/>
      <c r="C19" s="37"/>
      <c r="D19" s="445"/>
      <c r="E19" s="37"/>
      <c r="F19" s="67"/>
      <c r="G19" s="61"/>
      <c r="H19" s="38"/>
      <c r="I19" s="66"/>
      <c r="J19" s="66"/>
      <c r="K19" s="66"/>
      <c r="L19" s="7"/>
      <c r="M19" s="11"/>
      <c r="N19" s="11"/>
      <c r="O19" s="11"/>
    </row>
    <row r="20" spans="2:21" ht="18.75" customHeight="1">
      <c r="B20" s="37"/>
      <c r="C20" s="37"/>
      <c r="D20" s="445"/>
      <c r="E20" s="37"/>
      <c r="F20" s="67" t="s">
        <v>31</v>
      </c>
      <c r="G20" s="61">
        <v>723587</v>
      </c>
      <c r="H20" s="38">
        <v>718576</v>
      </c>
      <c r="I20" s="66" t="s">
        <v>25</v>
      </c>
      <c r="J20" s="66" t="s">
        <v>25</v>
      </c>
      <c r="K20" s="66" t="s">
        <v>25</v>
      </c>
      <c r="L20" s="18"/>
      <c r="M20" s="29"/>
      <c r="N20" s="29"/>
      <c r="O20" s="29"/>
      <c r="P20" s="29"/>
      <c r="Q20" s="29"/>
      <c r="R20" s="29"/>
    </row>
    <row r="21" spans="2:21" ht="11.1" customHeight="1">
      <c r="B21" s="37"/>
      <c r="C21" s="37"/>
      <c r="D21" s="37"/>
      <c r="E21" s="37"/>
      <c r="F21" s="70"/>
      <c r="G21" s="61"/>
      <c r="H21" s="38"/>
      <c r="I21" s="66"/>
      <c r="J21" s="66"/>
      <c r="K21" s="66"/>
      <c r="L21" s="18"/>
    </row>
    <row r="22" spans="2:21" ht="18.75" customHeight="1">
      <c r="B22" s="37"/>
      <c r="C22" s="37"/>
      <c r="D22" s="37"/>
      <c r="E22" s="37"/>
      <c r="F22" s="67" t="s">
        <v>30</v>
      </c>
      <c r="G22" s="61">
        <v>88573</v>
      </c>
      <c r="H22" s="38">
        <v>86701</v>
      </c>
      <c r="I22" s="66" t="s">
        <v>25</v>
      </c>
      <c r="J22" s="66" t="s">
        <v>25</v>
      </c>
      <c r="K22" s="66" t="s">
        <v>25</v>
      </c>
      <c r="L22" s="18"/>
      <c r="P22" s="7"/>
      <c r="Q22" s="7"/>
      <c r="R22" s="7"/>
      <c r="S22" s="7"/>
      <c r="T22" s="11"/>
      <c r="U22" s="11"/>
    </row>
    <row r="23" spans="2:21" ht="18.75" customHeight="1">
      <c r="B23" s="445" t="s">
        <v>37</v>
      </c>
      <c r="C23" s="445"/>
      <c r="D23" s="445"/>
      <c r="E23" s="37"/>
      <c r="F23" s="70" t="s">
        <v>38</v>
      </c>
      <c r="G23" s="61">
        <v>1517008</v>
      </c>
      <c r="H23" s="38">
        <v>1498445</v>
      </c>
      <c r="I23" s="66" t="s">
        <v>25</v>
      </c>
      <c r="J23" s="66" t="s">
        <v>25</v>
      </c>
      <c r="K23" s="66" t="s">
        <v>25</v>
      </c>
      <c r="L23" s="36"/>
      <c r="M23" s="7"/>
      <c r="N23" s="7"/>
      <c r="O23" s="7"/>
      <c r="P23" s="7"/>
      <c r="Q23" s="7"/>
      <c r="R23" s="7"/>
    </row>
    <row r="24" spans="2:21" ht="18.75" customHeight="1">
      <c r="B24" s="37"/>
      <c r="C24" s="37"/>
      <c r="D24" s="37"/>
      <c r="E24" s="37"/>
      <c r="F24" s="67" t="s">
        <v>31</v>
      </c>
      <c r="G24" s="61">
        <v>4192109</v>
      </c>
      <c r="H24" s="38">
        <v>4116851</v>
      </c>
      <c r="I24" s="66" t="s">
        <v>25</v>
      </c>
      <c r="J24" s="66" t="s">
        <v>25</v>
      </c>
      <c r="K24" s="66" t="s">
        <v>25</v>
      </c>
      <c r="L24" s="36"/>
      <c r="M24" s="7"/>
      <c r="N24" s="7"/>
      <c r="O24" s="7"/>
      <c r="P24" s="7"/>
      <c r="Q24" s="11"/>
      <c r="R24" s="11"/>
    </row>
    <row r="25" spans="2:21" ht="11.1" customHeight="1">
      <c r="B25" s="37"/>
      <c r="C25" s="37"/>
      <c r="D25" s="37"/>
      <c r="E25" s="37"/>
      <c r="F25" s="70"/>
      <c r="G25" s="61"/>
      <c r="H25" s="38"/>
      <c r="I25" s="66"/>
      <c r="J25" s="66"/>
      <c r="K25" s="66"/>
      <c r="L25" s="39"/>
      <c r="M25" s="7"/>
      <c r="N25" s="7"/>
      <c r="O25" s="7"/>
      <c r="P25" s="7"/>
      <c r="Q25" s="40"/>
      <c r="R25" s="40"/>
    </row>
    <row r="26" spans="2:21" ht="18.75" customHeight="1">
      <c r="B26" s="37"/>
      <c r="C26" s="37"/>
      <c r="D26" s="37"/>
      <c r="E26" s="37"/>
      <c r="F26" s="67" t="s">
        <v>30</v>
      </c>
      <c r="G26" s="61">
        <v>3827</v>
      </c>
      <c r="H26" s="38">
        <v>3761</v>
      </c>
      <c r="I26" s="66" t="s">
        <v>25</v>
      </c>
      <c r="J26" s="66" t="s">
        <v>25</v>
      </c>
      <c r="K26" s="66" t="s">
        <v>25</v>
      </c>
      <c r="L26" s="7"/>
      <c r="M26" s="7"/>
      <c r="N26" s="7"/>
      <c r="O26" s="7"/>
      <c r="P26" s="11"/>
      <c r="Q26" s="11"/>
    </row>
    <row r="27" spans="2:21" ht="18.75" customHeight="1">
      <c r="B27" s="37"/>
      <c r="C27" s="37"/>
      <c r="D27" s="71" t="s">
        <v>39</v>
      </c>
      <c r="E27" s="37"/>
      <c r="F27" s="70" t="s">
        <v>38</v>
      </c>
      <c r="G27" s="61">
        <v>399225</v>
      </c>
      <c r="H27" s="38">
        <v>389441</v>
      </c>
      <c r="I27" s="66" t="s">
        <v>25</v>
      </c>
      <c r="J27" s="66" t="s">
        <v>25</v>
      </c>
      <c r="K27" s="66" t="s">
        <v>25</v>
      </c>
      <c r="L27" s="18"/>
      <c r="M27" s="18"/>
      <c r="N27" s="18"/>
      <c r="O27" s="18"/>
      <c r="P27" s="18"/>
      <c r="Q27" s="18"/>
    </row>
    <row r="28" spans="2:21" ht="18.75" customHeight="1">
      <c r="B28" s="37"/>
      <c r="C28" s="37"/>
      <c r="D28" s="61"/>
      <c r="E28" s="37"/>
      <c r="F28" s="67" t="s">
        <v>31</v>
      </c>
      <c r="G28" s="61">
        <v>1181945</v>
      </c>
      <c r="H28" s="38">
        <v>1148878</v>
      </c>
      <c r="I28" s="66" t="s">
        <v>25</v>
      </c>
      <c r="J28" s="66" t="s">
        <v>25</v>
      </c>
      <c r="K28" s="66" t="s">
        <v>25</v>
      </c>
      <c r="L28" s="18"/>
      <c r="M28" s="18"/>
      <c r="N28" s="18"/>
      <c r="O28" s="18"/>
      <c r="P28" s="18"/>
      <c r="Q28" s="18"/>
    </row>
    <row r="29" spans="2:21" ht="11.1" customHeight="1">
      <c r="B29" s="37"/>
      <c r="C29" s="37"/>
      <c r="D29" s="37"/>
      <c r="E29" s="37"/>
      <c r="F29" s="70"/>
      <c r="G29" s="61"/>
      <c r="H29" s="38"/>
      <c r="I29" s="66"/>
      <c r="J29" s="66"/>
      <c r="K29" s="66"/>
      <c r="L29" s="18"/>
      <c r="M29" s="18"/>
      <c r="N29" s="18"/>
      <c r="O29" s="18"/>
      <c r="P29" s="18"/>
      <c r="Q29" s="18"/>
    </row>
    <row r="30" spans="2:21" ht="18.75" customHeight="1">
      <c r="B30" s="37"/>
      <c r="C30" s="37"/>
      <c r="D30" s="37"/>
      <c r="E30" s="37"/>
      <c r="F30" s="67" t="s">
        <v>30</v>
      </c>
      <c r="G30" s="61">
        <v>50845</v>
      </c>
      <c r="H30" s="38">
        <v>50926</v>
      </c>
      <c r="I30" s="66" t="s">
        <v>25</v>
      </c>
      <c r="J30" s="66" t="s">
        <v>25</v>
      </c>
      <c r="K30" s="66" t="s">
        <v>25</v>
      </c>
      <c r="L30" s="18"/>
      <c r="M30" s="18"/>
      <c r="N30" s="18"/>
      <c r="O30" s="18"/>
      <c r="P30" s="18"/>
      <c r="Q30" s="18"/>
    </row>
    <row r="31" spans="2:21" ht="18.75" customHeight="1">
      <c r="B31" s="37"/>
      <c r="C31" s="37"/>
      <c r="D31" s="69" t="s">
        <v>40</v>
      </c>
      <c r="E31" s="37"/>
      <c r="F31" s="70" t="s">
        <v>38</v>
      </c>
      <c r="G31" s="61">
        <v>511867</v>
      </c>
      <c r="H31" s="38">
        <v>505487</v>
      </c>
      <c r="I31" s="66" t="s">
        <v>25</v>
      </c>
      <c r="J31" s="66" t="s">
        <v>25</v>
      </c>
      <c r="K31" s="66" t="s">
        <v>25</v>
      </c>
      <c r="L31" s="11"/>
      <c r="M31" s="11"/>
      <c r="N31" s="11"/>
      <c r="O31" s="11"/>
      <c r="P31" s="11"/>
      <c r="Q31" s="11"/>
    </row>
    <row r="32" spans="2:21" ht="18.75" customHeight="1">
      <c r="B32" s="37"/>
      <c r="C32" s="37"/>
      <c r="D32" s="37"/>
      <c r="E32" s="37"/>
      <c r="F32" s="67" t="s">
        <v>31</v>
      </c>
      <c r="G32" s="61">
        <v>661040</v>
      </c>
      <c r="H32" s="38">
        <v>651516</v>
      </c>
      <c r="I32" s="66" t="s">
        <v>25</v>
      </c>
      <c r="J32" s="66" t="s">
        <v>25</v>
      </c>
      <c r="K32" s="66" t="s">
        <v>25</v>
      </c>
      <c r="L32" s="11"/>
      <c r="M32" s="11"/>
      <c r="N32" s="11"/>
      <c r="O32" s="11"/>
      <c r="P32" s="11"/>
      <c r="Q32" s="11"/>
    </row>
    <row r="33" spans="2:19" ht="11.1" customHeight="1">
      <c r="B33" s="37"/>
      <c r="C33" s="37"/>
      <c r="D33" s="37"/>
      <c r="E33" s="37"/>
      <c r="F33" s="70"/>
      <c r="G33" s="61"/>
      <c r="H33" s="38"/>
      <c r="I33" s="66"/>
      <c r="J33" s="66"/>
      <c r="K33" s="66"/>
      <c r="L33" s="11"/>
      <c r="M33" s="11"/>
      <c r="N33" s="18"/>
      <c r="O33" s="18"/>
      <c r="P33" s="11"/>
      <c r="Q33" s="11"/>
    </row>
    <row r="34" spans="2:19" ht="18.75" customHeight="1">
      <c r="B34" s="37"/>
      <c r="C34" s="37"/>
      <c r="D34" s="37"/>
      <c r="E34" s="37"/>
      <c r="F34" s="67" t="s">
        <v>30</v>
      </c>
      <c r="G34" s="61">
        <v>161</v>
      </c>
      <c r="H34" s="38">
        <v>159</v>
      </c>
      <c r="I34" s="66" t="s">
        <v>25</v>
      </c>
      <c r="J34" s="66" t="s">
        <v>25</v>
      </c>
      <c r="K34" s="66" t="s">
        <v>25</v>
      </c>
      <c r="L34" s="11"/>
      <c r="M34" s="18"/>
      <c r="N34" s="18"/>
      <c r="O34" s="11"/>
      <c r="P34" s="11"/>
    </row>
    <row r="35" spans="2:19" ht="18.75" customHeight="1">
      <c r="B35" s="37"/>
      <c r="C35" s="37"/>
      <c r="D35" s="69" t="s">
        <v>41</v>
      </c>
      <c r="E35" s="37"/>
      <c r="F35" s="70" t="s">
        <v>38</v>
      </c>
      <c r="G35" s="61">
        <v>467125</v>
      </c>
      <c r="H35" s="38">
        <v>475753</v>
      </c>
      <c r="I35" s="66" t="s">
        <v>25</v>
      </c>
      <c r="J35" s="66" t="s">
        <v>25</v>
      </c>
      <c r="K35" s="66" t="s">
        <v>25</v>
      </c>
    </row>
    <row r="36" spans="2:19" ht="18.75" customHeight="1">
      <c r="B36" s="37" t="s">
        <v>34</v>
      </c>
      <c r="C36" s="37"/>
      <c r="D36" s="37"/>
      <c r="E36" s="37"/>
      <c r="F36" s="67" t="s">
        <v>31</v>
      </c>
      <c r="G36" s="61">
        <v>2244985</v>
      </c>
      <c r="H36" s="38">
        <v>2220869</v>
      </c>
      <c r="I36" s="66" t="s">
        <v>25</v>
      </c>
      <c r="J36" s="66" t="s">
        <v>25</v>
      </c>
      <c r="K36" s="66" t="s">
        <v>25</v>
      </c>
    </row>
    <row r="37" spans="2:19" ht="11.1" customHeight="1">
      <c r="B37" s="37"/>
      <c r="C37" s="37"/>
      <c r="D37" s="37"/>
      <c r="E37" s="37"/>
      <c r="F37" s="70"/>
      <c r="G37" s="61"/>
      <c r="H37" s="38"/>
      <c r="I37" s="66"/>
      <c r="J37" s="66"/>
      <c r="K37" s="66"/>
    </row>
    <row r="38" spans="2:19" ht="18.75" customHeight="1">
      <c r="B38" s="37" t="s">
        <v>35</v>
      </c>
      <c r="C38" s="37"/>
      <c r="D38" s="37"/>
      <c r="E38" s="37"/>
      <c r="F38" s="67" t="s">
        <v>30</v>
      </c>
      <c r="G38" s="61">
        <v>247</v>
      </c>
      <c r="H38" s="38">
        <v>226</v>
      </c>
      <c r="I38" s="66" t="s">
        <v>25</v>
      </c>
      <c r="J38" s="66" t="s">
        <v>25</v>
      </c>
      <c r="K38" s="66" t="s">
        <v>25</v>
      </c>
    </row>
    <row r="39" spans="2:19" ht="18.75" customHeight="1">
      <c r="B39" s="37"/>
      <c r="C39" s="37"/>
      <c r="D39" s="69" t="s">
        <v>42</v>
      </c>
      <c r="E39" s="37"/>
      <c r="F39" s="70" t="s">
        <v>38</v>
      </c>
      <c r="G39" s="61">
        <v>3492</v>
      </c>
      <c r="H39" s="38">
        <v>3151</v>
      </c>
      <c r="I39" s="66" t="s">
        <v>25</v>
      </c>
      <c r="J39" s="66" t="s">
        <v>25</v>
      </c>
      <c r="K39" s="66" t="s">
        <v>25</v>
      </c>
    </row>
    <row r="40" spans="2:19" ht="18.75" customHeight="1">
      <c r="B40" s="37"/>
      <c r="C40" s="37"/>
      <c r="D40" s="37"/>
      <c r="E40" s="37"/>
      <c r="F40" s="67" t="s">
        <v>31</v>
      </c>
      <c r="G40" s="61">
        <v>2758</v>
      </c>
      <c r="H40" s="38">
        <v>1917</v>
      </c>
      <c r="I40" s="66" t="s">
        <v>25</v>
      </c>
      <c r="J40" s="66" t="s">
        <v>25</v>
      </c>
      <c r="K40" s="66" t="s">
        <v>25</v>
      </c>
    </row>
    <row r="41" spans="2:19" ht="11.1" customHeight="1">
      <c r="B41" s="37"/>
      <c r="C41" s="37"/>
      <c r="D41" s="37"/>
      <c r="E41" s="37"/>
      <c r="F41" s="70"/>
      <c r="G41" s="61"/>
      <c r="H41" s="38"/>
      <c r="I41" s="66"/>
      <c r="J41" s="66"/>
      <c r="K41" s="66"/>
    </row>
    <row r="42" spans="2:19" ht="18.75" customHeight="1">
      <c r="B42" s="37"/>
      <c r="C42" s="37"/>
      <c r="D42" s="37"/>
      <c r="E42" s="37"/>
      <c r="F42" s="67" t="s">
        <v>30</v>
      </c>
      <c r="G42" s="61">
        <v>10471</v>
      </c>
      <c r="H42" s="38">
        <v>10294</v>
      </c>
      <c r="I42" s="66" t="s">
        <v>25</v>
      </c>
      <c r="J42" s="66" t="s">
        <v>25</v>
      </c>
      <c r="K42" s="66" t="s">
        <v>25</v>
      </c>
      <c r="L42" s="7"/>
      <c r="N42" s="11"/>
      <c r="O42" s="11"/>
      <c r="P42" s="11"/>
      <c r="Q42" s="11"/>
      <c r="R42" s="11"/>
      <c r="S42" s="11"/>
    </row>
    <row r="43" spans="2:19" ht="18.75" customHeight="1">
      <c r="B43" s="37"/>
      <c r="C43" s="37"/>
      <c r="D43" s="69" t="s">
        <v>43</v>
      </c>
      <c r="E43" s="37"/>
      <c r="F43" s="70" t="s">
        <v>38</v>
      </c>
      <c r="G43" s="61">
        <v>40624</v>
      </c>
      <c r="H43" s="38">
        <v>40240</v>
      </c>
      <c r="I43" s="66" t="s">
        <v>25</v>
      </c>
      <c r="J43" s="66" t="s">
        <v>25</v>
      </c>
      <c r="K43" s="66" t="s">
        <v>25</v>
      </c>
      <c r="N43" s="11"/>
      <c r="O43" s="11"/>
      <c r="P43" s="11"/>
      <c r="Q43" s="11"/>
      <c r="R43" s="11"/>
      <c r="S43" s="11"/>
    </row>
    <row r="44" spans="2:19" ht="18.75" customHeight="1">
      <c r="B44" s="37"/>
      <c r="C44" s="37"/>
      <c r="D44" s="37"/>
      <c r="E44" s="37"/>
      <c r="F44" s="67" t="s">
        <v>31</v>
      </c>
      <c r="G44" s="61">
        <v>14159</v>
      </c>
      <c r="H44" s="38">
        <v>13889</v>
      </c>
      <c r="I44" s="66" t="s">
        <v>25</v>
      </c>
      <c r="J44" s="66" t="s">
        <v>25</v>
      </c>
      <c r="K44" s="66" t="s">
        <v>25</v>
      </c>
      <c r="L44" s="7"/>
      <c r="M44" s="7"/>
      <c r="N44" s="72"/>
      <c r="O44" s="72"/>
      <c r="P44" s="72"/>
      <c r="Q44" s="40"/>
      <c r="R44" s="40"/>
      <c r="S44" s="40"/>
    </row>
    <row r="45" spans="2:19" ht="11.1" customHeight="1">
      <c r="B45" s="37"/>
      <c r="C45" s="37"/>
      <c r="D45" s="37"/>
      <c r="E45" s="37"/>
      <c r="F45" s="70"/>
      <c r="G45" s="61"/>
      <c r="H45" s="38"/>
      <c r="I45" s="66"/>
      <c r="J45" s="66"/>
      <c r="K45" s="66"/>
      <c r="L45" s="18"/>
      <c r="M45" s="18"/>
      <c r="N45" s="18"/>
      <c r="O45" s="18"/>
      <c r="P45" s="18"/>
    </row>
    <row r="46" spans="2:19" ht="18.75" customHeight="1">
      <c r="B46" s="37"/>
      <c r="C46" s="37"/>
      <c r="D46" s="37"/>
      <c r="E46" s="37"/>
      <c r="F46" s="67" t="s">
        <v>30</v>
      </c>
      <c r="G46" s="61">
        <v>23022</v>
      </c>
      <c r="H46" s="38">
        <v>21335</v>
      </c>
      <c r="I46" s="66" t="s">
        <v>25</v>
      </c>
      <c r="J46" s="66" t="s">
        <v>25</v>
      </c>
      <c r="K46" s="66" t="s">
        <v>25</v>
      </c>
      <c r="L46" s="18"/>
      <c r="M46" s="18"/>
      <c r="N46" s="18"/>
      <c r="O46" s="18"/>
      <c r="P46" s="18"/>
    </row>
    <row r="47" spans="2:19" ht="18.75" customHeight="1">
      <c r="B47" s="37"/>
      <c r="C47" s="37"/>
      <c r="D47" s="37" t="s">
        <v>44</v>
      </c>
      <c r="E47" s="37"/>
      <c r="F47" s="70" t="s">
        <v>38</v>
      </c>
      <c r="G47" s="61">
        <v>94675</v>
      </c>
      <c r="H47" s="38">
        <v>84373</v>
      </c>
      <c r="I47" s="66" t="s">
        <v>25</v>
      </c>
      <c r="J47" s="66" t="s">
        <v>25</v>
      </c>
      <c r="K47" s="66" t="s">
        <v>25</v>
      </c>
      <c r="L47" s="18"/>
      <c r="M47" s="18"/>
      <c r="N47" s="18"/>
      <c r="O47" s="18"/>
      <c r="P47" s="18"/>
    </row>
    <row r="48" spans="2:19" ht="18.75" customHeight="1">
      <c r="B48" s="23"/>
      <c r="C48" s="23"/>
      <c r="D48" s="23"/>
      <c r="E48" s="23"/>
      <c r="F48" s="67" t="s">
        <v>31</v>
      </c>
      <c r="G48" s="13">
        <v>87222</v>
      </c>
      <c r="H48" s="14">
        <v>79782</v>
      </c>
      <c r="I48" s="73" t="s">
        <v>25</v>
      </c>
      <c r="J48" s="73" t="s">
        <v>25</v>
      </c>
      <c r="K48" s="73" t="s">
        <v>25</v>
      </c>
      <c r="L48" s="18"/>
      <c r="M48" s="18"/>
      <c r="N48" s="18"/>
      <c r="O48" s="18"/>
      <c r="P48" s="18"/>
    </row>
    <row r="49" spans="2:16" ht="3.75" customHeight="1" thickBot="1">
      <c r="B49" s="74"/>
      <c r="C49" s="74"/>
      <c r="D49" s="75"/>
      <c r="E49" s="75"/>
      <c r="F49" s="76"/>
      <c r="G49" s="75"/>
      <c r="H49" s="75"/>
      <c r="I49" s="75"/>
      <c r="J49" s="77"/>
      <c r="K49" s="77"/>
      <c r="L49" s="11"/>
      <c r="M49" s="11"/>
      <c r="N49" s="11"/>
      <c r="O49" s="11"/>
      <c r="P49" s="11"/>
    </row>
    <row r="50" spans="2:16" ht="16.5" customHeight="1">
      <c r="B50" s="23" t="s">
        <v>45</v>
      </c>
      <c r="C50" s="23"/>
      <c r="D50" s="23"/>
      <c r="E50" s="23"/>
      <c r="F50" s="78"/>
      <c r="G50" s="37"/>
      <c r="H50" s="37"/>
      <c r="I50" s="37"/>
      <c r="J50" s="37"/>
      <c r="K50" s="37"/>
      <c r="L50" s="18"/>
      <c r="M50" s="18"/>
      <c r="N50" s="11"/>
      <c r="O50" s="11"/>
      <c r="P50" s="11"/>
    </row>
    <row r="51" spans="2:16" ht="16.5" customHeight="1">
      <c r="B51" s="49" t="s">
        <v>485</v>
      </c>
      <c r="C51" s="23"/>
      <c r="D51" s="23"/>
      <c r="E51" s="23"/>
      <c r="F51" s="78"/>
      <c r="G51" s="37"/>
      <c r="H51" s="37"/>
      <c r="I51" s="37"/>
      <c r="J51" s="37"/>
      <c r="K51" s="37"/>
      <c r="L51" s="18"/>
      <c r="M51" s="18"/>
      <c r="N51" s="11"/>
      <c r="O51" s="11"/>
      <c r="P51" s="11"/>
    </row>
    <row r="52" spans="2:16" ht="16.5" customHeight="1">
      <c r="B52" s="37" t="s">
        <v>46</v>
      </c>
      <c r="C52" s="37"/>
      <c r="D52" s="37"/>
      <c r="E52" s="37"/>
      <c r="F52" s="37"/>
      <c r="G52" s="37"/>
      <c r="H52" s="37"/>
      <c r="I52" s="37"/>
      <c r="J52" s="37"/>
      <c r="K52" s="37"/>
      <c r="L52" s="18"/>
      <c r="M52" s="18"/>
      <c r="N52" s="11"/>
      <c r="O52" s="11"/>
      <c r="P52" s="11"/>
    </row>
    <row r="53" spans="2:16" ht="16.5" customHeight="1">
      <c r="B53" s="79"/>
      <c r="C53" s="11"/>
      <c r="D53" s="11"/>
      <c r="E53" s="11"/>
      <c r="F53" s="11"/>
      <c r="G53" s="11"/>
      <c r="H53" s="11"/>
      <c r="I53" s="11"/>
      <c r="J53" s="27"/>
      <c r="K53" s="27"/>
      <c r="L53" s="18"/>
      <c r="M53" s="18"/>
      <c r="N53" s="11"/>
      <c r="O53" s="11"/>
      <c r="P53" s="11"/>
    </row>
    <row r="54" spans="2:16" ht="20.100000000000001" customHeight="1">
      <c r="B54" s="80"/>
      <c r="D54" s="80"/>
      <c r="E54" s="43"/>
    </row>
    <row r="55" spans="2:16" ht="21" customHeight="1">
      <c r="B55" s="81"/>
      <c r="C55" s="82"/>
      <c r="D55" s="82"/>
      <c r="E55" s="82"/>
      <c r="F55" s="82"/>
    </row>
    <row r="56" spans="2:16" ht="21" customHeight="1"/>
    <row r="57" spans="2:16" ht="21" customHeight="1">
      <c r="D57" s="7"/>
      <c r="E57" s="7"/>
      <c r="F57" s="7"/>
      <c r="J57" s="7"/>
      <c r="K57" s="7"/>
      <c r="L57" s="7"/>
      <c r="M57" s="7"/>
      <c r="N57" s="7"/>
    </row>
    <row r="58" spans="2:16" ht="21" customHeight="1">
      <c r="B58" s="7"/>
      <c r="C58" s="7"/>
      <c r="E58" s="7"/>
      <c r="F58" s="7"/>
      <c r="G58" s="7"/>
      <c r="M58" s="11"/>
      <c r="N58" s="11"/>
      <c r="O58" s="8"/>
      <c r="P58" s="8"/>
    </row>
    <row r="59" spans="2:16" ht="21" customHeight="1">
      <c r="H59" s="8"/>
      <c r="I59" s="7"/>
      <c r="J59" s="7"/>
      <c r="K59" s="7"/>
      <c r="L59" s="11"/>
      <c r="M59" s="11"/>
      <c r="N59" s="11"/>
      <c r="O59" s="8"/>
      <c r="P59" s="8"/>
    </row>
    <row r="60" spans="2:16" ht="21" customHeight="1">
      <c r="B60" s="40"/>
      <c r="C60" s="40"/>
      <c r="D60" s="40"/>
      <c r="E60" s="40"/>
      <c r="F60" s="40"/>
      <c r="G60" s="40"/>
      <c r="H60" s="8"/>
      <c r="I60" s="7"/>
      <c r="J60" s="7"/>
      <c r="K60" s="7"/>
      <c r="L60" s="40"/>
      <c r="M60" s="40"/>
      <c r="N60" s="40"/>
      <c r="O60" s="8"/>
      <c r="P60" s="8"/>
    </row>
    <row r="61" spans="2:16" ht="21" customHeight="1">
      <c r="B61" s="40"/>
      <c r="C61" s="40"/>
      <c r="D61" s="40"/>
      <c r="E61" s="40"/>
      <c r="F61" s="40"/>
      <c r="G61" s="40"/>
      <c r="H61" s="8"/>
      <c r="I61" s="4"/>
      <c r="J61" s="83"/>
      <c r="K61" s="83"/>
      <c r="L61" s="40"/>
      <c r="M61" s="40"/>
      <c r="N61" s="40"/>
      <c r="O61" s="8"/>
      <c r="P61" s="8"/>
    </row>
    <row r="62" spans="2:16" ht="21" customHeight="1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27"/>
      <c r="N62" s="27"/>
      <c r="O62" s="27"/>
      <c r="P62" s="27"/>
    </row>
    <row r="63" spans="2:16" ht="21" customHeight="1"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27"/>
      <c r="N63" s="27"/>
      <c r="O63" s="27"/>
      <c r="P63" s="27"/>
    </row>
    <row r="64" spans="2:16" ht="21" customHeight="1"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27"/>
      <c r="N64" s="27"/>
      <c r="O64" s="27"/>
      <c r="P64" s="27"/>
    </row>
    <row r="65" spans="2:16" ht="21" customHeight="1">
      <c r="B65" s="27"/>
      <c r="C65" s="19"/>
      <c r="D65" s="19"/>
      <c r="E65" s="27"/>
      <c r="F65" s="19"/>
      <c r="G65" s="19"/>
      <c r="H65" s="19"/>
      <c r="I65" s="19"/>
      <c r="J65" s="19"/>
      <c r="K65" s="19"/>
      <c r="L65" s="19"/>
      <c r="M65" s="27"/>
      <c r="N65" s="27"/>
      <c r="O65" s="27"/>
      <c r="P65" s="27"/>
    </row>
    <row r="66" spans="2:16" ht="21" customHeight="1">
      <c r="M66" s="42"/>
      <c r="N66" s="42"/>
      <c r="O66" s="42"/>
      <c r="P66" s="42"/>
    </row>
    <row r="67" spans="2:16" ht="21" customHeight="1">
      <c r="I67" s="19"/>
      <c r="M67" s="42"/>
      <c r="N67" s="42"/>
      <c r="O67" s="42"/>
      <c r="P67" s="42"/>
    </row>
    <row r="68" spans="2:16" ht="21" customHeight="1">
      <c r="B68" s="27"/>
      <c r="E68" s="27"/>
      <c r="I68" s="19"/>
      <c r="M68" s="42"/>
      <c r="N68" s="42"/>
      <c r="O68" s="42"/>
      <c r="P68" s="42"/>
    </row>
    <row r="69" spans="2:16" ht="21" customHeight="1">
      <c r="B69" s="27"/>
      <c r="C69" s="19"/>
      <c r="D69" s="27"/>
      <c r="E69" s="27"/>
      <c r="F69" s="27"/>
      <c r="G69" s="19"/>
      <c r="H69" s="27"/>
      <c r="I69" s="19"/>
      <c r="J69" s="19"/>
      <c r="K69" s="19"/>
      <c r="L69" s="19"/>
      <c r="M69" s="42"/>
      <c r="N69" s="42"/>
      <c r="O69" s="27"/>
      <c r="P69" s="27"/>
    </row>
    <row r="70" spans="2:16" ht="21" customHeight="1"/>
    <row r="71" spans="2:16" ht="21" customHeight="1"/>
    <row r="72" spans="2:16" ht="21" customHeight="1"/>
    <row r="73" spans="2:16" ht="21" customHeight="1">
      <c r="N73" s="27"/>
    </row>
    <row r="74" spans="2:16" ht="21" customHeight="1">
      <c r="B74" s="81"/>
      <c r="C74" s="3"/>
      <c r="D74" s="3"/>
      <c r="E74" s="3"/>
      <c r="F74" s="11"/>
      <c r="G74" s="11"/>
    </row>
    <row r="75" spans="2:16" ht="21" customHeight="1"/>
    <row r="76" spans="2:16" ht="21" customHeight="1">
      <c r="P76" s="11"/>
    </row>
    <row r="77" spans="2:16" ht="21" customHeight="1">
      <c r="B77" s="36"/>
      <c r="C77" s="35"/>
      <c r="D77" s="35"/>
      <c r="E77" s="35"/>
      <c r="F77" s="7"/>
      <c r="G77" s="7"/>
      <c r="L77" s="35"/>
      <c r="M77" s="35"/>
      <c r="N77" s="35"/>
      <c r="P77" s="11"/>
    </row>
    <row r="78" spans="2:16" ht="21" customHeight="1">
      <c r="B78" s="36"/>
      <c r="C78" s="35"/>
      <c r="D78" s="36"/>
      <c r="E78" s="36"/>
      <c r="G78" s="7"/>
      <c r="H78" s="11"/>
      <c r="I78" s="11"/>
      <c r="L78" s="84"/>
      <c r="M78" s="84"/>
      <c r="N78" s="84"/>
      <c r="P78" s="7"/>
    </row>
    <row r="79" spans="2:16" ht="21" customHeight="1">
      <c r="B79" s="39"/>
      <c r="C79" s="39"/>
      <c r="D79" s="39"/>
      <c r="E79" s="39"/>
      <c r="F79" s="40"/>
      <c r="G79" s="7"/>
      <c r="H79" s="11"/>
      <c r="I79" s="11"/>
      <c r="J79" s="7"/>
      <c r="K79" s="7"/>
      <c r="L79" s="35"/>
      <c r="M79" s="35"/>
      <c r="N79" s="35"/>
      <c r="O79" s="35"/>
      <c r="P79" s="7"/>
    </row>
    <row r="80" spans="2:16" ht="21" customHeight="1">
      <c r="B80" s="40"/>
      <c r="C80" s="40"/>
      <c r="D80" s="40"/>
      <c r="E80" s="40"/>
      <c r="F80" s="40"/>
      <c r="G80" s="7"/>
      <c r="H80" s="11"/>
      <c r="I80" s="11"/>
      <c r="J80" s="7"/>
      <c r="K80" s="7"/>
      <c r="L80" s="35"/>
      <c r="M80" s="35"/>
      <c r="N80" s="35"/>
      <c r="O80" s="35"/>
      <c r="P80" s="8"/>
    </row>
    <row r="81" spans="2:16" ht="21" customHeight="1">
      <c r="F81" s="27"/>
      <c r="G81" s="19"/>
      <c r="P81" s="19"/>
    </row>
    <row r="82" spans="2:16" ht="21" customHeight="1">
      <c r="F82" s="27"/>
      <c r="G82" s="19"/>
      <c r="P82" s="27"/>
    </row>
    <row r="83" spans="2:16" ht="21" customHeight="1">
      <c r="F83" s="27"/>
      <c r="G83" s="19"/>
      <c r="P83" s="27"/>
    </row>
    <row r="84" spans="2:16" ht="21" customHeight="1">
      <c r="D84" s="27"/>
      <c r="F84" s="27"/>
      <c r="G84" s="27"/>
      <c r="P84" s="27"/>
    </row>
    <row r="85" spans="2:16" ht="21" customHeight="1"/>
    <row r="86" spans="2:16" ht="21" customHeight="1"/>
    <row r="87" spans="2:16" ht="21" customHeight="1">
      <c r="B87" s="27"/>
      <c r="D87" s="27"/>
      <c r="F87" s="27"/>
      <c r="G87" s="27"/>
      <c r="P87" s="27"/>
    </row>
    <row r="88" spans="2:16" ht="21" customHeight="1">
      <c r="B88" s="19"/>
      <c r="C88" s="19"/>
      <c r="D88" s="27"/>
      <c r="E88" s="19"/>
      <c r="F88" s="27"/>
      <c r="G88" s="27"/>
      <c r="H88" s="19"/>
      <c r="I88" s="19"/>
      <c r="J88" s="27"/>
      <c r="K88" s="27"/>
      <c r="L88" s="27"/>
      <c r="M88" s="27"/>
      <c r="N88" s="27"/>
      <c r="O88" s="27"/>
      <c r="P88" s="27"/>
    </row>
    <row r="89" spans="2:16" ht="21" customHeight="1"/>
    <row r="90" spans="2:16" ht="21" customHeight="1"/>
    <row r="91" spans="2:16" ht="21" customHeight="1"/>
    <row r="92" spans="2:16" ht="21" customHeight="1"/>
    <row r="93" spans="2:16" ht="21" customHeight="1"/>
    <row r="94" spans="2:16" ht="21" customHeight="1">
      <c r="B94" s="81"/>
      <c r="F94" s="3"/>
      <c r="G94" s="3"/>
      <c r="H94" s="3"/>
      <c r="I94" s="10"/>
    </row>
    <row r="95" spans="2:16" ht="21" customHeight="1"/>
    <row r="96" spans="2:16" ht="21" customHeight="1">
      <c r="D96" s="7"/>
      <c r="E96" s="7"/>
      <c r="F96" s="7"/>
    </row>
    <row r="97" spans="2:16" ht="21" customHeight="1">
      <c r="B97" s="11"/>
      <c r="C97" s="11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11"/>
    </row>
    <row r="98" spans="2:16" ht="21" customHeight="1"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40"/>
    </row>
    <row r="99" spans="2:16" ht="21" customHeight="1">
      <c r="B99" s="11"/>
      <c r="C99" s="11"/>
      <c r="D99" s="19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</row>
    <row r="100" spans="2:16" ht="21" customHeight="1">
      <c r="B100" s="41"/>
      <c r="C100" s="41"/>
      <c r="D100" s="19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</row>
    <row r="101" spans="2:16" ht="21" customHeight="1">
      <c r="B101" s="41"/>
      <c r="C101" s="41"/>
      <c r="D101" s="19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</row>
    <row r="102" spans="2:16" ht="21" customHeight="1">
      <c r="B102" s="41"/>
      <c r="C102" s="41"/>
      <c r="D102" s="19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</row>
    <row r="103" spans="2:16" ht="21" customHeight="1">
      <c r="B103" s="41"/>
      <c r="C103" s="41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</row>
    <row r="104" spans="2:16" ht="21" customHeight="1">
      <c r="B104" s="11"/>
      <c r="C104" s="11"/>
      <c r="D104" s="19"/>
      <c r="E104" s="27"/>
      <c r="F104" s="27"/>
      <c r="G104" s="27"/>
      <c r="H104" s="27"/>
      <c r="I104" s="27"/>
      <c r="J104" s="27"/>
      <c r="K104" s="27"/>
      <c r="L104" s="27"/>
      <c r="M104" s="27"/>
      <c r="N104" s="42"/>
      <c r="O104" s="42"/>
      <c r="P104" s="42"/>
    </row>
    <row r="105" spans="2:16" ht="21" customHeight="1">
      <c r="B105" s="11"/>
      <c r="C105" s="11"/>
      <c r="D105" s="19"/>
      <c r="E105" s="27"/>
      <c r="F105" s="27"/>
      <c r="G105" s="27"/>
      <c r="H105" s="27"/>
      <c r="I105" s="27"/>
      <c r="J105" s="27"/>
      <c r="K105" s="27"/>
      <c r="L105" s="27"/>
      <c r="M105" s="27"/>
      <c r="N105" s="42"/>
      <c r="O105" s="42"/>
      <c r="P105" s="42"/>
    </row>
    <row r="106" spans="2:16" ht="21" customHeight="1">
      <c r="B106" s="11"/>
      <c r="C106" s="11"/>
      <c r="D106" s="19"/>
      <c r="E106" s="27"/>
      <c r="F106" s="27"/>
      <c r="G106" s="27"/>
      <c r="H106" s="27"/>
      <c r="I106" s="27"/>
      <c r="J106" s="27"/>
      <c r="K106" s="27"/>
      <c r="L106" s="27"/>
      <c r="M106" s="27"/>
      <c r="N106" s="42"/>
      <c r="O106" s="42"/>
      <c r="P106" s="42"/>
    </row>
    <row r="107" spans="2:16" ht="21" customHeight="1">
      <c r="B107" s="43"/>
      <c r="C107" s="43"/>
      <c r="D107" s="43"/>
      <c r="E107" s="43"/>
      <c r="F107" s="43"/>
      <c r="G107" s="43"/>
      <c r="H107" s="43"/>
    </row>
    <row r="108" spans="2:16" ht="21" customHeight="1">
      <c r="B108" s="43"/>
      <c r="C108" s="43"/>
      <c r="D108" s="43"/>
      <c r="E108" s="43"/>
      <c r="F108" s="43"/>
    </row>
  </sheetData>
  <mergeCells count="7">
    <mergeCell ref="B23:D23"/>
    <mergeCell ref="B1:J1"/>
    <mergeCell ref="B4:F4"/>
    <mergeCell ref="B6:D8"/>
    <mergeCell ref="B10:D12"/>
    <mergeCell ref="D14:D16"/>
    <mergeCell ref="D18:D20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rowBreaks count="1" manualBreakCount="1">
    <brk id="54" min="1" max="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6"/>
  <sheetViews>
    <sheetView view="pageBreakPreview" topLeftCell="A2" zoomScaleNormal="100" zoomScaleSheetLayoutView="100" workbookViewId="0">
      <pane xSplit="2" ySplit="5" topLeftCell="C43" activePane="bottomRight" state="frozen"/>
      <selection activeCell="B2" sqref="B2:M28"/>
      <selection pane="topRight" activeCell="B2" sqref="B2:M28"/>
      <selection pane="bottomLeft" activeCell="B2" sqref="B2:M28"/>
      <selection pane="bottomRight" activeCell="B2" sqref="B2:M28"/>
    </sheetView>
  </sheetViews>
  <sheetFormatPr defaultRowHeight="13.5"/>
  <cols>
    <col min="1" max="1" width="18.5" style="1" bestFit="1" customWidth="1"/>
    <col min="2" max="2" width="11.125" style="1" customWidth="1"/>
    <col min="3" max="3" width="10.5" style="1" customWidth="1"/>
    <col min="4" max="4" width="10.125" style="1" customWidth="1"/>
    <col min="5" max="6" width="7" style="1" customWidth="1"/>
    <col min="7" max="7" width="14" style="1" customWidth="1"/>
    <col min="8" max="8" width="9.625" style="1" customWidth="1"/>
    <col min="9" max="9" width="1.875" style="11" customWidth="1"/>
    <col min="10" max="10" width="1.75" style="1" customWidth="1"/>
    <col min="11" max="11" width="5.25" style="1" customWidth="1"/>
    <col min="12" max="13" width="7" style="1" customWidth="1"/>
    <col min="14" max="16384" width="9" style="1"/>
  </cols>
  <sheetData>
    <row r="2" spans="1:20" ht="28.5" customHeight="1">
      <c r="A2" s="85"/>
      <c r="B2" s="435" t="s">
        <v>47</v>
      </c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</row>
    <row r="3" spans="1:20" s="4" customFormat="1" ht="23.25" customHeight="1" thickBot="1">
      <c r="B3" s="56" t="s">
        <v>477</v>
      </c>
      <c r="C3" s="59"/>
      <c r="D3" s="59"/>
      <c r="E3" s="59"/>
      <c r="F3" s="59"/>
      <c r="G3" s="59"/>
      <c r="H3" s="59"/>
      <c r="I3" s="86"/>
      <c r="J3" s="59"/>
      <c r="K3" s="59"/>
      <c r="L3" s="59"/>
      <c r="M3" s="59"/>
      <c r="R3" s="7"/>
      <c r="S3" s="7"/>
    </row>
    <row r="4" spans="1:20" ht="15" customHeight="1">
      <c r="B4" s="37"/>
      <c r="C4" s="87"/>
      <c r="D4" s="37"/>
      <c r="E4" s="449" t="s">
        <v>48</v>
      </c>
      <c r="F4" s="450"/>
      <c r="G4" s="88" t="s">
        <v>49</v>
      </c>
      <c r="H4" s="451" t="s">
        <v>50</v>
      </c>
      <c r="I4" s="452"/>
      <c r="J4" s="452"/>
      <c r="K4" s="453"/>
      <c r="L4" s="89" t="s">
        <v>51</v>
      </c>
      <c r="M4" s="90"/>
      <c r="N4" s="7"/>
      <c r="O4" s="7"/>
      <c r="P4" s="7"/>
      <c r="Q4" s="8"/>
      <c r="R4" s="11"/>
      <c r="S4" s="7"/>
    </row>
    <row r="5" spans="1:20" ht="15" customHeight="1">
      <c r="B5" s="68" t="s">
        <v>52</v>
      </c>
      <c r="C5" s="91" t="s">
        <v>53</v>
      </c>
      <c r="D5" s="92"/>
      <c r="E5" s="88" t="s">
        <v>54</v>
      </c>
      <c r="F5" s="88" t="s">
        <v>55</v>
      </c>
      <c r="G5" s="88" t="s">
        <v>56</v>
      </c>
      <c r="H5" s="454" t="s">
        <v>57</v>
      </c>
      <c r="I5" s="455"/>
      <c r="J5" s="456"/>
      <c r="K5" s="88" t="s">
        <v>58</v>
      </c>
      <c r="L5" s="88" t="s">
        <v>54</v>
      </c>
      <c r="M5" s="88" t="s">
        <v>59</v>
      </c>
      <c r="N5" s="7"/>
      <c r="O5" s="7"/>
      <c r="P5" s="7"/>
      <c r="Q5" s="8"/>
      <c r="R5" s="7"/>
      <c r="S5" s="7"/>
      <c r="T5" s="93"/>
    </row>
    <row r="6" spans="1:20" ht="15" customHeight="1">
      <c r="B6" s="94"/>
      <c r="C6" s="95"/>
      <c r="D6" s="94"/>
      <c r="E6" s="9" t="s">
        <v>60</v>
      </c>
      <c r="F6" s="9" t="s">
        <v>60</v>
      </c>
      <c r="G6" s="9" t="s">
        <v>61</v>
      </c>
      <c r="H6" s="457" t="s">
        <v>62</v>
      </c>
      <c r="I6" s="446"/>
      <c r="J6" s="437"/>
      <c r="K6" s="9" t="s">
        <v>63</v>
      </c>
      <c r="L6" s="9" t="s">
        <v>64</v>
      </c>
      <c r="M6" s="9" t="s">
        <v>64</v>
      </c>
      <c r="N6" s="35"/>
      <c r="O6" s="35"/>
      <c r="P6" s="19"/>
      <c r="Q6" s="19"/>
      <c r="R6" s="19"/>
      <c r="S6" s="19"/>
    </row>
    <row r="7" spans="1:20" s="96" customFormat="1" ht="18.95" customHeight="1">
      <c r="B7" s="68" t="s">
        <v>65</v>
      </c>
      <c r="C7" s="97"/>
      <c r="D7" s="61"/>
      <c r="E7" s="61"/>
      <c r="F7" s="61"/>
      <c r="G7" s="61"/>
      <c r="H7" s="98"/>
      <c r="I7" s="64"/>
      <c r="J7" s="99"/>
      <c r="K7" s="61"/>
      <c r="L7" s="61"/>
      <c r="M7" s="61"/>
      <c r="N7" s="100"/>
      <c r="O7" s="100"/>
      <c r="P7" s="101"/>
      <c r="Q7" s="101"/>
      <c r="R7" s="101"/>
      <c r="S7" s="101"/>
    </row>
    <row r="8" spans="1:20" s="96" customFormat="1" ht="24.75" customHeight="1">
      <c r="B8" s="68" t="s">
        <v>66</v>
      </c>
      <c r="C8" s="97"/>
      <c r="D8" s="61"/>
      <c r="E8" s="61"/>
      <c r="F8" s="61"/>
      <c r="G8" s="61"/>
      <c r="H8" s="61"/>
      <c r="I8" s="64"/>
      <c r="J8" s="99"/>
      <c r="K8" s="61"/>
      <c r="L8" s="61"/>
      <c r="M8" s="61"/>
      <c r="N8" s="100"/>
      <c r="O8" s="100"/>
      <c r="P8" s="101"/>
      <c r="Q8" s="101"/>
      <c r="R8" s="101"/>
      <c r="S8" s="101"/>
    </row>
    <row r="9" spans="1:20" s="96" customFormat="1" ht="12.75" customHeight="1">
      <c r="B9" s="102" t="s">
        <v>67</v>
      </c>
      <c r="C9" s="103" t="s">
        <v>68</v>
      </c>
      <c r="D9" s="104" t="s">
        <v>69</v>
      </c>
      <c r="E9" s="104">
        <v>2500</v>
      </c>
      <c r="F9" s="104">
        <v>120</v>
      </c>
      <c r="G9" s="105">
        <v>5524480</v>
      </c>
      <c r="H9" s="106">
        <v>2800</v>
      </c>
      <c r="I9" s="106" t="s">
        <v>70</v>
      </c>
      <c r="J9" s="106">
        <v>1</v>
      </c>
      <c r="K9" s="107">
        <v>6.6</v>
      </c>
      <c r="L9" s="108">
        <v>6.3</v>
      </c>
      <c r="M9" s="108">
        <v>0.68</v>
      </c>
      <c r="N9" s="100"/>
      <c r="O9" s="100"/>
      <c r="P9" s="101"/>
      <c r="Q9" s="101"/>
      <c r="R9" s="101"/>
      <c r="S9" s="101"/>
    </row>
    <row r="10" spans="1:20" s="96" customFormat="1" ht="12.75" customHeight="1">
      <c r="B10" s="102"/>
      <c r="C10" s="109"/>
      <c r="D10" s="104"/>
      <c r="E10" s="104"/>
      <c r="F10" s="104"/>
      <c r="G10" s="110"/>
      <c r="H10" s="106"/>
      <c r="I10" s="106"/>
      <c r="J10" s="106"/>
      <c r="K10" s="107"/>
      <c r="L10" s="104"/>
      <c r="M10" s="108"/>
      <c r="N10" s="100"/>
      <c r="O10" s="100"/>
      <c r="P10" s="101"/>
      <c r="Q10" s="101"/>
      <c r="R10" s="101"/>
      <c r="S10" s="111"/>
    </row>
    <row r="11" spans="1:20" s="96" customFormat="1" ht="12.75" customHeight="1">
      <c r="B11" s="458" t="s">
        <v>71</v>
      </c>
      <c r="C11" s="459" t="s">
        <v>72</v>
      </c>
      <c r="D11" s="104" t="s">
        <v>73</v>
      </c>
      <c r="E11" s="460">
        <v>62000</v>
      </c>
      <c r="F11" s="460">
        <v>14400</v>
      </c>
      <c r="G11" s="461">
        <v>233930000</v>
      </c>
      <c r="H11" s="462">
        <v>24000</v>
      </c>
      <c r="I11" s="462" t="s">
        <v>70</v>
      </c>
      <c r="J11" s="462">
        <v>3</v>
      </c>
      <c r="K11" s="447">
        <v>11</v>
      </c>
      <c r="L11" s="447">
        <v>60</v>
      </c>
      <c r="M11" s="448">
        <v>14.63</v>
      </c>
      <c r="O11" s="100"/>
      <c r="Q11" s="101"/>
      <c r="R11" s="101"/>
      <c r="S11" s="101"/>
    </row>
    <row r="12" spans="1:20" s="96" customFormat="1" ht="12.75" customHeight="1">
      <c r="A12" s="112"/>
      <c r="B12" s="458"/>
      <c r="C12" s="459"/>
      <c r="D12" s="113" t="s">
        <v>74</v>
      </c>
      <c r="E12" s="460"/>
      <c r="F12" s="460"/>
      <c r="G12" s="461"/>
      <c r="H12" s="462"/>
      <c r="I12" s="462"/>
      <c r="J12" s="462"/>
      <c r="K12" s="447"/>
      <c r="L12" s="447"/>
      <c r="M12" s="448"/>
      <c r="N12" s="114"/>
      <c r="O12" s="100"/>
      <c r="Q12" s="101"/>
      <c r="R12" s="101"/>
      <c r="S12" s="101"/>
    </row>
    <row r="13" spans="1:20" s="96" customFormat="1" ht="12.75" customHeight="1">
      <c r="B13" s="458" t="s">
        <v>75</v>
      </c>
      <c r="C13" s="459" t="s">
        <v>72</v>
      </c>
      <c r="D13" s="429" t="s">
        <v>73</v>
      </c>
      <c r="E13" s="460">
        <v>11700</v>
      </c>
      <c r="F13" s="460">
        <v>3000</v>
      </c>
      <c r="G13" s="461">
        <v>44819900</v>
      </c>
      <c r="H13" s="462">
        <v>7000</v>
      </c>
      <c r="I13" s="462" t="s">
        <v>70</v>
      </c>
      <c r="J13" s="462">
        <v>2</v>
      </c>
      <c r="K13" s="447">
        <v>6.6</v>
      </c>
      <c r="L13" s="447">
        <v>70</v>
      </c>
      <c r="M13" s="448">
        <v>17.75</v>
      </c>
      <c r="N13" s="114"/>
      <c r="O13" s="100"/>
      <c r="Q13" s="101"/>
      <c r="R13" s="101"/>
      <c r="S13" s="101"/>
    </row>
    <row r="14" spans="1:20" s="96" customFormat="1" ht="12.75" customHeight="1">
      <c r="B14" s="458"/>
      <c r="C14" s="459"/>
      <c r="D14" s="113" t="s">
        <v>76</v>
      </c>
      <c r="E14" s="460"/>
      <c r="F14" s="460"/>
      <c r="G14" s="461"/>
      <c r="H14" s="462"/>
      <c r="I14" s="462"/>
      <c r="J14" s="462"/>
      <c r="K14" s="447"/>
      <c r="L14" s="447"/>
      <c r="M14" s="448"/>
      <c r="N14" s="114"/>
      <c r="O14" s="100"/>
      <c r="Q14" s="101"/>
      <c r="R14" s="101"/>
      <c r="S14" s="101"/>
    </row>
    <row r="15" spans="1:20" s="96" customFormat="1" ht="12.75" customHeight="1">
      <c r="B15" s="458" t="s">
        <v>77</v>
      </c>
      <c r="C15" s="463" t="s">
        <v>78</v>
      </c>
      <c r="D15" s="108" t="s">
        <v>79</v>
      </c>
      <c r="E15" s="460">
        <v>11300</v>
      </c>
      <c r="F15" s="460">
        <v>770</v>
      </c>
      <c r="G15" s="461">
        <v>36824300</v>
      </c>
      <c r="H15" s="462">
        <v>12600</v>
      </c>
      <c r="I15" s="462" t="s">
        <v>70</v>
      </c>
      <c r="J15" s="462">
        <v>1</v>
      </c>
      <c r="K15" s="447">
        <v>11</v>
      </c>
      <c r="L15" s="447">
        <v>10</v>
      </c>
      <c r="M15" s="448">
        <v>1.91</v>
      </c>
      <c r="N15" s="114"/>
      <c r="O15" s="100"/>
      <c r="Q15" s="101"/>
      <c r="R15" s="101"/>
      <c r="S15" s="101"/>
      <c r="T15" s="115"/>
    </row>
    <row r="16" spans="1:20" s="96" customFormat="1" ht="12.75" customHeight="1">
      <c r="B16" s="458"/>
      <c r="C16" s="463"/>
      <c r="D16" s="113" t="s">
        <v>80</v>
      </c>
      <c r="E16" s="460"/>
      <c r="F16" s="460"/>
      <c r="G16" s="461"/>
      <c r="H16" s="462"/>
      <c r="I16" s="462"/>
      <c r="J16" s="462"/>
      <c r="K16" s="447"/>
      <c r="L16" s="448"/>
      <c r="M16" s="448"/>
      <c r="N16" s="114"/>
      <c r="O16" s="100"/>
      <c r="Q16" s="101"/>
      <c r="R16" s="101"/>
      <c r="S16" s="101"/>
      <c r="T16" s="115"/>
    </row>
    <row r="17" spans="2:22" s="96" customFormat="1" ht="24.75" customHeight="1">
      <c r="B17" s="68" t="s">
        <v>81</v>
      </c>
      <c r="C17" s="87"/>
      <c r="D17" s="61"/>
      <c r="E17" s="61"/>
      <c r="F17" s="61"/>
      <c r="G17" s="61"/>
      <c r="H17" s="116"/>
      <c r="I17" s="116"/>
      <c r="J17" s="116"/>
      <c r="K17" s="117"/>
      <c r="L17" s="37"/>
      <c r="M17" s="37"/>
      <c r="O17" s="101"/>
      <c r="P17" s="101"/>
      <c r="Q17" s="101"/>
      <c r="R17" s="115"/>
    </row>
    <row r="18" spans="2:22" s="96" customFormat="1" ht="12">
      <c r="B18" s="69" t="s">
        <v>82</v>
      </c>
      <c r="C18" s="428" t="s">
        <v>484</v>
      </c>
      <c r="D18" s="69" t="s">
        <v>83</v>
      </c>
      <c r="E18" s="63">
        <v>3100</v>
      </c>
      <c r="F18" s="118" t="s">
        <v>84</v>
      </c>
      <c r="G18" s="63">
        <v>3575500</v>
      </c>
      <c r="H18" s="119">
        <v>3750</v>
      </c>
      <c r="I18" s="119" t="s">
        <v>85</v>
      </c>
      <c r="J18" s="119">
        <v>1</v>
      </c>
      <c r="K18" s="120">
        <v>3.3</v>
      </c>
      <c r="L18" s="121">
        <v>9</v>
      </c>
      <c r="M18" s="121">
        <v>0.6</v>
      </c>
      <c r="N18" s="122"/>
      <c r="O18" s="114"/>
      <c r="P18" s="114"/>
      <c r="Q18" s="114"/>
      <c r="S18" s="101"/>
      <c r="T18" s="101"/>
      <c r="U18" s="101"/>
    </row>
    <row r="19" spans="2:22" s="96" customFormat="1" ht="12">
      <c r="B19" s="69"/>
      <c r="C19" s="87"/>
      <c r="D19" s="71"/>
      <c r="E19" s="63"/>
      <c r="F19" s="118"/>
      <c r="G19" s="63"/>
      <c r="H19" s="119"/>
      <c r="I19" s="119"/>
      <c r="J19" s="119"/>
      <c r="K19" s="120"/>
      <c r="L19" s="121"/>
      <c r="M19" s="121"/>
      <c r="N19" s="123"/>
      <c r="O19" s="124"/>
      <c r="Q19" s="100"/>
      <c r="S19" s="101"/>
      <c r="T19" s="101"/>
      <c r="U19" s="101"/>
      <c r="V19" s="115"/>
    </row>
    <row r="20" spans="2:22" s="96" customFormat="1" ht="12">
      <c r="B20" s="69" t="s">
        <v>86</v>
      </c>
      <c r="C20" s="88" t="s">
        <v>72</v>
      </c>
      <c r="D20" s="69" t="s">
        <v>87</v>
      </c>
      <c r="E20" s="63">
        <v>1300</v>
      </c>
      <c r="F20" s="118" t="s">
        <v>88</v>
      </c>
      <c r="G20" s="63">
        <v>3868990</v>
      </c>
      <c r="H20" s="119">
        <v>1400</v>
      </c>
      <c r="I20" s="119" t="s">
        <v>89</v>
      </c>
      <c r="J20" s="119">
        <v>1</v>
      </c>
      <c r="K20" s="120">
        <v>3.3</v>
      </c>
      <c r="L20" s="121">
        <v>3.5</v>
      </c>
      <c r="M20" s="121">
        <v>0.57999999999999996</v>
      </c>
      <c r="N20" s="122"/>
      <c r="O20" s="124"/>
      <c r="Q20" s="100"/>
      <c r="S20" s="101"/>
      <c r="T20" s="101"/>
      <c r="U20" s="101"/>
      <c r="V20" s="115"/>
    </row>
    <row r="21" spans="2:22" s="96" customFormat="1" ht="12">
      <c r="B21" s="69"/>
      <c r="C21" s="88"/>
      <c r="D21" s="61"/>
      <c r="E21" s="63"/>
      <c r="F21" s="49"/>
      <c r="G21" s="63"/>
      <c r="H21" s="119"/>
      <c r="I21" s="119"/>
      <c r="J21" s="119"/>
      <c r="K21" s="120"/>
      <c r="L21" s="121"/>
      <c r="M21" s="121"/>
      <c r="N21" s="123"/>
      <c r="O21" s="124"/>
      <c r="Q21" s="100"/>
      <c r="S21" s="101"/>
      <c r="T21" s="101"/>
      <c r="U21" s="101"/>
      <c r="V21" s="115"/>
    </row>
    <row r="22" spans="2:22" s="96" customFormat="1" ht="12">
      <c r="B22" s="69" t="s">
        <v>90</v>
      </c>
      <c r="C22" s="88" t="s">
        <v>72</v>
      </c>
      <c r="D22" s="25" t="s">
        <v>72</v>
      </c>
      <c r="E22" s="63">
        <v>6300</v>
      </c>
      <c r="F22" s="63">
        <v>440</v>
      </c>
      <c r="G22" s="63">
        <v>17664000</v>
      </c>
      <c r="H22" s="119">
        <v>4375</v>
      </c>
      <c r="I22" s="119" t="s">
        <v>91</v>
      </c>
      <c r="J22" s="119">
        <v>2</v>
      </c>
      <c r="K22" s="120">
        <v>3.3</v>
      </c>
      <c r="L22" s="121">
        <v>3.7</v>
      </c>
      <c r="M22" s="121">
        <v>0.42</v>
      </c>
      <c r="O22" s="101"/>
      <c r="P22" s="101"/>
      <c r="Q22" s="101"/>
      <c r="R22" s="115"/>
    </row>
    <row r="23" spans="2:22" s="96" customFormat="1" ht="12">
      <c r="B23" s="69"/>
      <c r="C23" s="125"/>
      <c r="D23" s="13"/>
      <c r="E23" s="63"/>
      <c r="F23" s="63"/>
      <c r="G23" s="63"/>
      <c r="H23" s="119"/>
      <c r="I23" s="119"/>
      <c r="J23" s="119"/>
      <c r="K23" s="120"/>
      <c r="L23" s="121"/>
      <c r="M23" s="121"/>
      <c r="O23" s="101"/>
      <c r="P23" s="101"/>
      <c r="Q23" s="101"/>
      <c r="R23" s="115"/>
    </row>
    <row r="24" spans="2:22" s="96" customFormat="1" ht="12">
      <c r="B24" s="69" t="s">
        <v>92</v>
      </c>
      <c r="C24" s="88" t="s">
        <v>93</v>
      </c>
      <c r="D24" s="25" t="s">
        <v>72</v>
      </c>
      <c r="E24" s="63">
        <v>5200</v>
      </c>
      <c r="F24" s="63">
        <v>230</v>
      </c>
      <c r="G24" s="63">
        <v>15605300</v>
      </c>
      <c r="H24" s="119">
        <v>5800</v>
      </c>
      <c r="I24" s="119" t="s">
        <v>89</v>
      </c>
      <c r="J24" s="119">
        <v>1</v>
      </c>
      <c r="K24" s="120">
        <v>6.6</v>
      </c>
      <c r="L24" s="121">
        <v>8.8000000000000007</v>
      </c>
      <c r="M24" s="121">
        <v>1.1599999999999999</v>
      </c>
      <c r="O24" s="101"/>
      <c r="P24" s="101"/>
      <c r="Q24" s="101"/>
    </row>
    <row r="25" spans="2:22" s="96" customFormat="1" ht="12">
      <c r="B25" s="69"/>
      <c r="C25" s="88"/>
      <c r="D25" s="23"/>
      <c r="E25" s="63"/>
      <c r="F25" s="63"/>
      <c r="G25" s="63"/>
      <c r="H25" s="119"/>
      <c r="I25" s="119"/>
      <c r="J25" s="119"/>
      <c r="K25" s="120"/>
      <c r="L25" s="121"/>
      <c r="M25" s="121"/>
      <c r="O25" s="101"/>
      <c r="P25" s="101"/>
      <c r="Q25" s="101"/>
      <c r="R25" s="115"/>
    </row>
    <row r="26" spans="2:22" s="96" customFormat="1" ht="12">
      <c r="B26" s="69" t="s">
        <v>94</v>
      </c>
      <c r="C26" s="88" t="s">
        <v>93</v>
      </c>
      <c r="D26" s="25" t="s">
        <v>93</v>
      </c>
      <c r="E26" s="63">
        <v>8700</v>
      </c>
      <c r="F26" s="63">
        <v>840</v>
      </c>
      <c r="G26" s="63">
        <v>36495000</v>
      </c>
      <c r="H26" s="119">
        <v>5250</v>
      </c>
      <c r="I26" s="119" t="s">
        <v>89</v>
      </c>
      <c r="J26" s="119">
        <v>2</v>
      </c>
      <c r="K26" s="120">
        <v>6.6</v>
      </c>
      <c r="L26" s="121">
        <v>9.4610000000000003</v>
      </c>
      <c r="M26" s="121">
        <v>1.49</v>
      </c>
      <c r="O26" s="101"/>
      <c r="P26" s="101"/>
      <c r="Q26" s="101"/>
      <c r="R26" s="115"/>
    </row>
    <row r="27" spans="2:22" s="96" customFormat="1" ht="12">
      <c r="B27" s="69"/>
      <c r="C27" s="88"/>
      <c r="D27" s="23"/>
      <c r="E27" s="63"/>
      <c r="F27" s="63"/>
      <c r="G27" s="63"/>
      <c r="H27" s="119"/>
      <c r="I27" s="119"/>
      <c r="J27" s="119"/>
      <c r="K27" s="120"/>
      <c r="L27" s="121"/>
      <c r="M27" s="121"/>
      <c r="O27" s="101"/>
      <c r="P27" s="101"/>
      <c r="Q27" s="101"/>
      <c r="R27" s="115"/>
    </row>
    <row r="28" spans="2:22" s="96" customFormat="1" ht="12">
      <c r="B28" s="69" t="s">
        <v>95</v>
      </c>
      <c r="C28" s="88" t="s">
        <v>93</v>
      </c>
      <c r="D28" s="25" t="s">
        <v>93</v>
      </c>
      <c r="E28" s="63">
        <v>10600</v>
      </c>
      <c r="F28" s="63">
        <v>2100</v>
      </c>
      <c r="G28" s="63">
        <v>46554711</v>
      </c>
      <c r="H28" s="119">
        <v>4200</v>
      </c>
      <c r="I28" s="119" t="s">
        <v>89</v>
      </c>
      <c r="J28" s="119">
        <v>3</v>
      </c>
      <c r="K28" s="120">
        <v>6.6</v>
      </c>
      <c r="L28" s="121">
        <v>10.53</v>
      </c>
      <c r="M28" s="121">
        <v>2.09</v>
      </c>
      <c r="O28" s="101"/>
      <c r="P28" s="101"/>
      <c r="Q28" s="101"/>
      <c r="R28" s="115"/>
    </row>
    <row r="29" spans="2:22" s="96" customFormat="1" ht="12">
      <c r="B29" s="69"/>
      <c r="C29" s="88"/>
      <c r="D29" s="23"/>
      <c r="E29" s="63"/>
      <c r="F29" s="63"/>
      <c r="G29" s="63"/>
      <c r="H29" s="119"/>
      <c r="I29" s="119"/>
      <c r="J29" s="119"/>
      <c r="K29" s="120"/>
      <c r="L29" s="121"/>
      <c r="M29" s="121"/>
      <c r="O29" s="101"/>
      <c r="P29" s="101"/>
      <c r="Q29" s="101"/>
      <c r="R29" s="115"/>
    </row>
    <row r="30" spans="2:22" s="96" customFormat="1" ht="12">
      <c r="B30" s="69" t="s">
        <v>96</v>
      </c>
      <c r="C30" s="88" t="s">
        <v>93</v>
      </c>
      <c r="D30" s="25" t="s">
        <v>93</v>
      </c>
      <c r="E30" s="63">
        <v>7000</v>
      </c>
      <c r="F30" s="63">
        <v>1400</v>
      </c>
      <c r="G30" s="63">
        <v>30312600</v>
      </c>
      <c r="H30" s="119">
        <v>7500</v>
      </c>
      <c r="I30" s="119" t="s">
        <v>89</v>
      </c>
      <c r="J30" s="119">
        <v>1</v>
      </c>
      <c r="K30" s="120">
        <v>6.6</v>
      </c>
      <c r="L30" s="121">
        <v>14.6</v>
      </c>
      <c r="M30" s="121">
        <v>3.18</v>
      </c>
      <c r="O30" s="101"/>
      <c r="P30" s="101"/>
      <c r="Q30" s="111"/>
    </row>
    <row r="31" spans="2:22" s="96" customFormat="1" ht="12">
      <c r="B31" s="69"/>
      <c r="C31" s="88"/>
      <c r="D31" s="61"/>
      <c r="E31" s="63"/>
      <c r="F31" s="63"/>
      <c r="G31" s="63"/>
      <c r="H31" s="119"/>
      <c r="I31" s="119"/>
      <c r="J31" s="119"/>
      <c r="K31" s="120"/>
      <c r="L31" s="121"/>
      <c r="M31" s="121"/>
      <c r="O31" s="111"/>
      <c r="P31" s="111"/>
      <c r="Q31" s="111"/>
    </row>
    <row r="32" spans="2:22" s="96" customFormat="1" ht="12">
      <c r="B32" s="69" t="s">
        <v>97</v>
      </c>
      <c r="C32" s="88" t="s">
        <v>93</v>
      </c>
      <c r="D32" s="100" t="s">
        <v>98</v>
      </c>
      <c r="E32" s="63">
        <v>20800</v>
      </c>
      <c r="F32" s="63">
        <v>11900</v>
      </c>
      <c r="G32" s="63">
        <v>111839550</v>
      </c>
      <c r="H32" s="119">
        <v>24000</v>
      </c>
      <c r="I32" s="119" t="s">
        <v>89</v>
      </c>
      <c r="J32" s="119">
        <v>1</v>
      </c>
      <c r="K32" s="120">
        <v>11</v>
      </c>
      <c r="L32" s="121">
        <v>6.3</v>
      </c>
      <c r="M32" s="121">
        <v>3.74</v>
      </c>
      <c r="O32" s="101"/>
      <c r="P32" s="101"/>
      <c r="Q32" s="111"/>
    </row>
    <row r="33" spans="2:18" s="96" customFormat="1" ht="12">
      <c r="B33" s="69"/>
      <c r="C33" s="87"/>
      <c r="D33" s="71"/>
      <c r="E33" s="63"/>
      <c r="F33" s="63"/>
      <c r="G33" s="63"/>
      <c r="H33" s="119"/>
      <c r="I33" s="119"/>
      <c r="J33" s="119"/>
      <c r="K33" s="120"/>
      <c r="L33" s="121"/>
      <c r="M33" s="121"/>
      <c r="O33" s="101"/>
      <c r="P33" s="101"/>
      <c r="Q33" s="101"/>
    </row>
    <row r="34" spans="2:18" s="96" customFormat="1" ht="12">
      <c r="B34" s="69" t="s">
        <v>99</v>
      </c>
      <c r="C34" s="88" t="s">
        <v>93</v>
      </c>
      <c r="D34" s="100" t="s">
        <v>100</v>
      </c>
      <c r="E34" s="63">
        <v>21400</v>
      </c>
      <c r="F34" s="63">
        <v>13000</v>
      </c>
      <c r="G34" s="63">
        <v>118440800</v>
      </c>
      <c r="H34" s="119">
        <v>24000</v>
      </c>
      <c r="I34" s="119" t="s">
        <v>89</v>
      </c>
      <c r="J34" s="119">
        <v>1</v>
      </c>
      <c r="K34" s="120">
        <v>11</v>
      </c>
      <c r="L34" s="121">
        <v>6.3</v>
      </c>
      <c r="M34" s="121">
        <v>3.76</v>
      </c>
      <c r="O34" s="101"/>
      <c r="P34" s="101"/>
      <c r="Q34" s="101"/>
    </row>
    <row r="35" spans="2:18" s="96" customFormat="1" ht="12">
      <c r="B35" s="69"/>
      <c r="C35" s="87"/>
      <c r="D35" s="71"/>
      <c r="E35" s="63"/>
      <c r="F35" s="63"/>
      <c r="G35" s="63"/>
      <c r="H35" s="119"/>
      <c r="I35" s="119"/>
      <c r="J35" s="119"/>
      <c r="K35" s="120"/>
      <c r="L35" s="121"/>
      <c r="M35" s="121"/>
      <c r="O35" s="101"/>
      <c r="P35" s="101"/>
      <c r="Q35" s="101"/>
      <c r="R35" s="115"/>
    </row>
    <row r="36" spans="2:18" s="96" customFormat="1" ht="12">
      <c r="B36" s="69" t="s">
        <v>101</v>
      </c>
      <c r="C36" s="88" t="s">
        <v>93</v>
      </c>
      <c r="D36" s="100" t="s">
        <v>102</v>
      </c>
      <c r="E36" s="63">
        <v>4500</v>
      </c>
      <c r="F36" s="63">
        <v>590</v>
      </c>
      <c r="G36" s="118">
        <v>19755470</v>
      </c>
      <c r="H36" s="119">
        <v>4670</v>
      </c>
      <c r="I36" s="119" t="s">
        <v>89</v>
      </c>
      <c r="J36" s="119">
        <v>1</v>
      </c>
      <c r="K36" s="120">
        <v>3.3</v>
      </c>
      <c r="L36" s="121">
        <v>2.78</v>
      </c>
      <c r="M36" s="121">
        <v>0.5</v>
      </c>
      <c r="O36" s="101"/>
      <c r="P36" s="101"/>
      <c r="Q36" s="111"/>
    </row>
    <row r="37" spans="2:18" s="96" customFormat="1" ht="12">
      <c r="B37" s="69"/>
      <c r="C37" s="87"/>
      <c r="D37" s="71"/>
      <c r="E37" s="63"/>
      <c r="F37" s="118"/>
      <c r="G37" s="63"/>
      <c r="H37" s="119"/>
      <c r="I37" s="119"/>
      <c r="J37" s="119"/>
      <c r="K37" s="120"/>
      <c r="L37" s="121"/>
      <c r="M37" s="121"/>
      <c r="O37" s="101"/>
      <c r="P37" s="101"/>
      <c r="Q37" s="111"/>
      <c r="R37" s="115"/>
    </row>
    <row r="38" spans="2:18" s="96" customFormat="1" ht="12">
      <c r="B38" s="69" t="s">
        <v>103</v>
      </c>
      <c r="C38" s="126" t="s">
        <v>104</v>
      </c>
      <c r="D38" s="69" t="s">
        <v>105</v>
      </c>
      <c r="E38" s="63">
        <v>35700</v>
      </c>
      <c r="F38" s="118" t="s">
        <v>106</v>
      </c>
      <c r="G38" s="63">
        <v>110631741</v>
      </c>
      <c r="H38" s="119">
        <v>38000</v>
      </c>
      <c r="I38" s="119" t="s">
        <v>89</v>
      </c>
      <c r="J38" s="119">
        <v>1</v>
      </c>
      <c r="K38" s="120">
        <v>11</v>
      </c>
      <c r="L38" s="121">
        <v>14.3</v>
      </c>
      <c r="M38" s="121">
        <v>1.46</v>
      </c>
      <c r="O38" s="111"/>
      <c r="P38" s="111"/>
      <c r="Q38" s="111"/>
      <c r="R38" s="115"/>
    </row>
    <row r="39" spans="2:18" s="96" customFormat="1" ht="12">
      <c r="B39" s="69"/>
      <c r="C39" s="87"/>
      <c r="D39" s="71"/>
      <c r="E39" s="63"/>
      <c r="F39" s="118"/>
      <c r="G39" s="63"/>
      <c r="H39" s="119"/>
      <c r="I39" s="119"/>
      <c r="J39" s="119"/>
      <c r="K39" s="120"/>
      <c r="L39" s="121"/>
      <c r="M39" s="121"/>
      <c r="O39" s="101"/>
      <c r="P39" s="101"/>
      <c r="Q39" s="101"/>
    </row>
    <row r="40" spans="2:18" s="96" customFormat="1" ht="12">
      <c r="B40" s="468" t="s">
        <v>107</v>
      </c>
      <c r="C40" s="469" t="s">
        <v>93</v>
      </c>
      <c r="D40" s="445" t="s">
        <v>108</v>
      </c>
      <c r="E40" s="470">
        <v>46650</v>
      </c>
      <c r="F40" s="464" t="s">
        <v>106</v>
      </c>
      <c r="G40" s="464">
        <v>117704302</v>
      </c>
      <c r="H40" s="119">
        <v>51000</v>
      </c>
      <c r="I40" s="119" t="s">
        <v>89</v>
      </c>
      <c r="J40" s="119">
        <v>1</v>
      </c>
      <c r="K40" s="120">
        <v>13.8</v>
      </c>
      <c r="L40" s="121">
        <v>60</v>
      </c>
      <c r="M40" s="121">
        <v>5.57</v>
      </c>
      <c r="O40" s="101"/>
      <c r="P40" s="101"/>
      <c r="Q40" s="111"/>
      <c r="R40" s="115"/>
    </row>
    <row r="41" spans="2:18" s="96" customFormat="1" ht="12">
      <c r="B41" s="468"/>
      <c r="C41" s="469"/>
      <c r="D41" s="445"/>
      <c r="E41" s="470"/>
      <c r="F41" s="464"/>
      <c r="G41" s="464"/>
      <c r="H41" s="119">
        <v>75</v>
      </c>
      <c r="I41" s="119" t="s">
        <v>89</v>
      </c>
      <c r="J41" s="119">
        <v>2</v>
      </c>
      <c r="K41" s="120">
        <v>0.5</v>
      </c>
      <c r="L41" s="121">
        <v>0.57999999999999996</v>
      </c>
      <c r="M41" s="121">
        <v>0.54</v>
      </c>
      <c r="O41" s="101"/>
      <c r="P41" s="101"/>
      <c r="Q41" s="101"/>
    </row>
    <row r="42" spans="2:18" s="96" customFormat="1" ht="12">
      <c r="B42" s="69"/>
      <c r="C42" s="87"/>
      <c r="D42" s="69"/>
      <c r="E42" s="63"/>
      <c r="F42" s="118"/>
      <c r="G42" s="63"/>
      <c r="H42" s="119"/>
      <c r="I42" s="119"/>
      <c r="J42" s="119"/>
      <c r="K42" s="120"/>
      <c r="L42" s="121"/>
      <c r="M42" s="121"/>
      <c r="O42" s="101"/>
      <c r="P42" s="101"/>
      <c r="Q42" s="101"/>
    </row>
    <row r="43" spans="2:18" s="96" customFormat="1" ht="12">
      <c r="B43" s="69"/>
      <c r="C43" s="87"/>
      <c r="D43" s="71"/>
      <c r="E43" s="63"/>
      <c r="F43" s="63"/>
      <c r="G43" s="63"/>
      <c r="H43" s="119"/>
      <c r="I43" s="119"/>
      <c r="J43" s="119"/>
      <c r="K43" s="120"/>
      <c r="L43" s="121"/>
      <c r="M43" s="121"/>
      <c r="O43" s="101"/>
      <c r="P43" s="101"/>
      <c r="Q43" s="111"/>
    </row>
    <row r="44" spans="2:18" s="96" customFormat="1" ht="12">
      <c r="B44" s="102" t="s">
        <v>109</v>
      </c>
      <c r="C44" s="127" t="s">
        <v>110</v>
      </c>
      <c r="D44" s="102" t="s">
        <v>111</v>
      </c>
      <c r="E44" s="63">
        <v>5000</v>
      </c>
      <c r="F44" s="63">
        <v>1900</v>
      </c>
      <c r="G44" s="63">
        <v>26005300</v>
      </c>
      <c r="H44" s="119">
        <v>5000</v>
      </c>
      <c r="I44" s="119" t="s">
        <v>89</v>
      </c>
      <c r="J44" s="119">
        <v>1</v>
      </c>
      <c r="K44" s="120">
        <v>6.6</v>
      </c>
      <c r="L44" s="121">
        <v>62</v>
      </c>
      <c r="M44" s="121">
        <v>22.6</v>
      </c>
      <c r="O44" s="101"/>
      <c r="P44" s="101"/>
      <c r="Q44" s="101"/>
    </row>
    <row r="45" spans="2:18" s="96" customFormat="1" ht="12">
      <c r="B45" s="102"/>
      <c r="C45" s="128"/>
      <c r="D45" s="102"/>
      <c r="E45" s="49"/>
      <c r="F45" s="49"/>
      <c r="G45" s="49"/>
      <c r="H45" s="119"/>
      <c r="I45" s="119"/>
      <c r="J45" s="119"/>
      <c r="K45" s="120"/>
      <c r="L45" s="121"/>
      <c r="M45" s="121"/>
      <c r="O45" s="111"/>
      <c r="P45" s="111"/>
      <c r="Q45" s="111"/>
      <c r="R45" s="115"/>
    </row>
    <row r="46" spans="2:18" s="96" customFormat="1" ht="18.95" customHeight="1">
      <c r="B46" s="102" t="s">
        <v>112</v>
      </c>
      <c r="C46" s="88" t="s">
        <v>93</v>
      </c>
      <c r="D46" s="102" t="s">
        <v>113</v>
      </c>
      <c r="E46" s="129">
        <v>2700</v>
      </c>
      <c r="F46" s="49">
        <v>690</v>
      </c>
      <c r="G46" s="63">
        <v>7276900</v>
      </c>
      <c r="H46" s="119">
        <v>3000</v>
      </c>
      <c r="I46" s="119" t="s">
        <v>89</v>
      </c>
      <c r="J46" s="119">
        <v>1</v>
      </c>
      <c r="K46" s="120">
        <v>3.3</v>
      </c>
      <c r="L46" s="121">
        <v>3.8</v>
      </c>
      <c r="M46" s="121">
        <v>1.19</v>
      </c>
      <c r="O46" s="101"/>
      <c r="P46" s="101"/>
      <c r="Q46" s="101"/>
      <c r="R46" s="115"/>
    </row>
    <row r="47" spans="2:18" s="96" customFormat="1" ht="18.95" customHeight="1">
      <c r="B47" s="37"/>
      <c r="C47" s="87"/>
      <c r="D47" s="37"/>
      <c r="E47" s="37"/>
      <c r="F47" s="37"/>
      <c r="G47" s="63"/>
      <c r="H47" s="130"/>
      <c r="I47" s="130"/>
      <c r="J47" s="130"/>
      <c r="K47" s="117"/>
      <c r="L47" s="37"/>
      <c r="M47" s="37"/>
      <c r="R47" s="115"/>
    </row>
    <row r="48" spans="2:18" s="96" customFormat="1" ht="18.75" customHeight="1">
      <c r="B48" s="68" t="s">
        <v>114</v>
      </c>
      <c r="C48" s="87"/>
      <c r="D48" s="37"/>
      <c r="E48" s="37"/>
      <c r="F48" s="37"/>
      <c r="G48" s="63"/>
      <c r="H48" s="130"/>
      <c r="I48" s="130"/>
      <c r="J48" s="130"/>
      <c r="K48" s="117"/>
      <c r="L48" s="37"/>
      <c r="M48" s="37"/>
      <c r="R48" s="115"/>
    </row>
    <row r="49" spans="2:18" s="96" customFormat="1" ht="24.75" customHeight="1">
      <c r="B49" s="68" t="s">
        <v>81</v>
      </c>
      <c r="C49" s="87"/>
      <c r="D49" s="37"/>
      <c r="E49" s="37"/>
      <c r="F49" s="37"/>
      <c r="G49" s="49"/>
      <c r="H49" s="131"/>
      <c r="I49" s="131"/>
      <c r="J49" s="131"/>
      <c r="K49" s="23"/>
      <c r="L49" s="37"/>
      <c r="M49" s="37"/>
    </row>
    <row r="50" spans="2:18" s="96" customFormat="1" ht="13.5" customHeight="1">
      <c r="B50" s="68"/>
      <c r="C50" s="87"/>
      <c r="D50" s="37"/>
      <c r="E50" s="37"/>
      <c r="F50" s="37"/>
      <c r="G50" s="49"/>
      <c r="H50" s="119"/>
      <c r="I50" s="119"/>
      <c r="J50" s="119"/>
      <c r="K50" s="120"/>
      <c r="L50" s="37"/>
      <c r="M50" s="37"/>
      <c r="O50" s="115"/>
      <c r="P50" s="132"/>
      <c r="R50" s="115"/>
    </row>
    <row r="51" spans="2:18" s="96" customFormat="1" ht="13.5" customHeight="1">
      <c r="B51" s="23"/>
      <c r="C51" s="87"/>
      <c r="D51" s="61"/>
      <c r="E51" s="61"/>
      <c r="F51" s="61"/>
      <c r="G51" s="63"/>
      <c r="H51" s="119"/>
      <c r="I51" s="119"/>
      <c r="J51" s="119"/>
      <c r="K51" s="120"/>
      <c r="L51" s="37"/>
      <c r="M51" s="37"/>
      <c r="P51" s="132"/>
      <c r="R51" s="115"/>
    </row>
    <row r="52" spans="2:18" s="96" customFormat="1" ht="13.5" customHeight="1">
      <c r="B52" s="69" t="s">
        <v>115</v>
      </c>
      <c r="C52" s="87"/>
      <c r="D52" s="464">
        <v>900000</v>
      </c>
      <c r="E52" s="465"/>
      <c r="F52" s="118" t="s">
        <v>479</v>
      </c>
      <c r="G52" s="63">
        <v>505786000</v>
      </c>
      <c r="H52" s="119">
        <v>500000</v>
      </c>
      <c r="I52" s="119" t="s">
        <v>70</v>
      </c>
      <c r="J52" s="119">
        <v>1</v>
      </c>
      <c r="K52" s="120">
        <v>22</v>
      </c>
      <c r="L52" s="37"/>
      <c r="M52" s="37"/>
      <c r="R52" s="132"/>
    </row>
    <row r="53" spans="2:18" s="96" customFormat="1" ht="13.5" customHeight="1">
      <c r="B53" s="37"/>
      <c r="C53" s="87"/>
      <c r="D53" s="49"/>
      <c r="E53" s="49"/>
      <c r="F53" s="49"/>
      <c r="G53" s="63"/>
      <c r="H53" s="119">
        <v>500000</v>
      </c>
      <c r="I53" s="119" t="s">
        <v>70</v>
      </c>
      <c r="J53" s="119">
        <v>1</v>
      </c>
      <c r="K53" s="120">
        <v>19</v>
      </c>
      <c r="L53" s="37"/>
      <c r="M53" s="37"/>
      <c r="R53" s="132"/>
    </row>
    <row r="54" spans="2:18" s="96" customFormat="1" ht="13.5" customHeight="1">
      <c r="B54" s="37"/>
      <c r="C54" s="87"/>
      <c r="D54" s="49"/>
      <c r="E54" s="49"/>
      <c r="F54" s="49"/>
      <c r="G54" s="49"/>
      <c r="H54" s="133"/>
      <c r="I54" s="133"/>
      <c r="J54" s="133"/>
      <c r="K54" s="49"/>
      <c r="L54" s="37"/>
      <c r="M54" s="37"/>
      <c r="O54" s="115"/>
      <c r="R54" s="115"/>
    </row>
    <row r="55" spans="2:18" s="96" customFormat="1" ht="13.5" customHeight="1">
      <c r="B55" s="70" t="s">
        <v>116</v>
      </c>
      <c r="C55" s="87"/>
      <c r="D55" s="464">
        <v>700000</v>
      </c>
      <c r="E55" s="465"/>
      <c r="F55" s="118" t="s">
        <v>479</v>
      </c>
      <c r="G55" s="63">
        <v>5407010000</v>
      </c>
      <c r="H55" s="134">
        <v>780000</v>
      </c>
      <c r="I55" s="119" t="s">
        <v>70</v>
      </c>
      <c r="J55" s="119">
        <v>1</v>
      </c>
      <c r="K55" s="135">
        <v>25</v>
      </c>
      <c r="L55" s="37"/>
      <c r="M55" s="37"/>
      <c r="R55" s="115"/>
    </row>
    <row r="56" spans="2:18" ht="15" customHeight="1" thickBot="1">
      <c r="B56" s="136"/>
      <c r="C56" s="137"/>
      <c r="D56" s="74"/>
      <c r="E56" s="75"/>
      <c r="F56" s="138"/>
      <c r="G56" s="75"/>
      <c r="H56" s="75"/>
      <c r="I56" s="139"/>
      <c r="J56" s="140"/>
      <c r="K56" s="141"/>
      <c r="L56" s="74"/>
      <c r="M56" s="74"/>
      <c r="R56" s="42"/>
    </row>
    <row r="57" spans="2:18" ht="18" customHeight="1">
      <c r="B57" s="466" t="s">
        <v>117</v>
      </c>
      <c r="C57" s="466"/>
      <c r="D57" s="466"/>
      <c r="E57" s="466"/>
      <c r="F57" s="466"/>
      <c r="G57" s="467"/>
      <c r="H57" s="23"/>
      <c r="I57" s="25"/>
      <c r="J57" s="142"/>
      <c r="K57" s="23"/>
      <c r="L57" s="23"/>
      <c r="M57" s="23"/>
    </row>
    <row r="58" spans="2:18" ht="12.95" customHeight="1">
      <c r="B58" s="36"/>
      <c r="C58" s="143"/>
      <c r="D58" s="143"/>
      <c r="E58" s="144"/>
      <c r="F58" s="144"/>
      <c r="G58" s="144"/>
      <c r="H58" s="144"/>
      <c r="I58" s="18"/>
      <c r="J58" s="145"/>
      <c r="K58" s="19"/>
    </row>
    <row r="59" spans="2:18" ht="12.95" customHeight="1">
      <c r="B59" s="36"/>
      <c r="C59" s="143"/>
      <c r="D59" s="42"/>
      <c r="E59" s="143"/>
      <c r="F59" s="143"/>
      <c r="G59" s="144"/>
      <c r="H59" s="144"/>
      <c r="I59" s="18"/>
      <c r="J59" s="145"/>
      <c r="K59" s="19"/>
      <c r="R59" s="146"/>
    </row>
    <row r="60" spans="2:18" ht="12.95" customHeight="1">
      <c r="B60" s="36"/>
      <c r="C60" s="143"/>
      <c r="D60" s="143"/>
      <c r="E60" s="143"/>
      <c r="F60" s="143"/>
      <c r="G60" s="143"/>
      <c r="H60" s="143"/>
      <c r="J60" s="10"/>
      <c r="K60" s="19"/>
      <c r="L60" s="19"/>
      <c r="P60" s="146"/>
    </row>
    <row r="61" spans="2:18" ht="12.95" customHeight="1">
      <c r="B61" s="36"/>
      <c r="C61" s="143"/>
      <c r="D61" s="143"/>
      <c r="E61" s="143"/>
      <c r="F61" s="143"/>
      <c r="G61" s="144"/>
      <c r="H61" s="144"/>
      <c r="I61" s="18"/>
      <c r="J61" s="145"/>
      <c r="K61" s="19"/>
      <c r="L61" s="19"/>
      <c r="P61" s="42"/>
      <c r="R61" s="146"/>
    </row>
    <row r="62" spans="2:18" ht="12.95" customHeight="1">
      <c r="B62" s="36"/>
      <c r="C62" s="143"/>
      <c r="D62" s="143"/>
      <c r="E62" s="143"/>
      <c r="F62" s="143"/>
      <c r="G62" s="143"/>
      <c r="H62" s="143"/>
      <c r="J62" s="10"/>
      <c r="K62" s="19"/>
      <c r="R62" s="146"/>
    </row>
    <row r="63" spans="2:18" ht="12.95" customHeight="1">
      <c r="B63" s="36"/>
      <c r="C63" s="143"/>
      <c r="D63" s="143"/>
      <c r="E63" s="144"/>
      <c r="F63" s="144"/>
      <c r="G63" s="144"/>
      <c r="H63" s="144"/>
      <c r="I63" s="18"/>
      <c r="J63" s="145"/>
      <c r="K63" s="19"/>
    </row>
    <row r="64" spans="2:18" ht="12.95" customHeight="1">
      <c r="B64" s="36"/>
      <c r="C64" s="143"/>
      <c r="D64" s="143"/>
      <c r="E64" s="144"/>
      <c r="F64" s="144"/>
      <c r="G64" s="144"/>
      <c r="H64" s="144"/>
      <c r="I64" s="18"/>
      <c r="J64" s="145"/>
      <c r="R64" s="146"/>
    </row>
    <row r="65" spans="2:10" ht="12.95" customHeight="1">
      <c r="B65" s="43"/>
      <c r="C65" s="43"/>
      <c r="D65" s="43"/>
      <c r="E65" s="143"/>
      <c r="F65" s="143"/>
      <c r="G65" s="143"/>
      <c r="H65" s="143"/>
      <c r="J65" s="10"/>
    </row>
    <row r="66" spans="2:10" ht="12.95" customHeight="1">
      <c r="B66" s="43"/>
      <c r="C66" s="43"/>
      <c r="D66" s="43"/>
      <c r="E66" s="143"/>
      <c r="F66" s="143"/>
      <c r="G66" s="143"/>
      <c r="H66" s="143"/>
      <c r="J66" s="143"/>
    </row>
  </sheetData>
  <mergeCells count="47">
    <mergeCell ref="D52:E52"/>
    <mergeCell ref="D55:E55"/>
    <mergeCell ref="B57:G57"/>
    <mergeCell ref="B40:B41"/>
    <mergeCell ref="C40:C41"/>
    <mergeCell ref="D40:D41"/>
    <mergeCell ref="E40:E41"/>
    <mergeCell ref="F40:F41"/>
    <mergeCell ref="G40:G41"/>
    <mergeCell ref="H15:H16"/>
    <mergeCell ref="I15:I16"/>
    <mergeCell ref="J15:J16"/>
    <mergeCell ref="K15:K16"/>
    <mergeCell ref="L15:L16"/>
    <mergeCell ref="M15:M16"/>
    <mergeCell ref="I13:I14"/>
    <mergeCell ref="J13:J14"/>
    <mergeCell ref="K13:K14"/>
    <mergeCell ref="L13:L14"/>
    <mergeCell ref="M13:M14"/>
    <mergeCell ref="B15:B16"/>
    <mergeCell ref="C15:C16"/>
    <mergeCell ref="E15:E16"/>
    <mergeCell ref="F15:F16"/>
    <mergeCell ref="G15:G16"/>
    <mergeCell ref="B13:B14"/>
    <mergeCell ref="C13:C14"/>
    <mergeCell ref="E13:E14"/>
    <mergeCell ref="F13:F14"/>
    <mergeCell ref="G13:G14"/>
    <mergeCell ref="H13:H14"/>
    <mergeCell ref="H11:H12"/>
    <mergeCell ref="I11:I12"/>
    <mergeCell ref="J11:J12"/>
    <mergeCell ref="K11:K12"/>
    <mergeCell ref="L11:L12"/>
    <mergeCell ref="M11:M12"/>
    <mergeCell ref="B2:M2"/>
    <mergeCell ref="E4:F4"/>
    <mergeCell ref="H4:K4"/>
    <mergeCell ref="H5:J5"/>
    <mergeCell ref="H6:J6"/>
    <mergeCell ref="B11:B12"/>
    <mergeCell ref="C11:C12"/>
    <mergeCell ref="E11:E12"/>
    <mergeCell ref="F11:F12"/>
    <mergeCell ref="G11:G12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66"/>
  <sheetViews>
    <sheetView showGridLines="0" view="pageBreakPreview" topLeftCell="A40" zoomScaleNormal="100" zoomScaleSheetLayoutView="100" workbookViewId="0">
      <selection activeCell="G32" sqref="G32"/>
    </sheetView>
  </sheetViews>
  <sheetFormatPr defaultColWidth="9" defaultRowHeight="13.5"/>
  <cols>
    <col min="1" max="1" width="15" style="1" bestFit="1" customWidth="1"/>
    <col min="2" max="2" width="12.375" style="1" customWidth="1"/>
    <col min="3" max="10" width="11.625" style="1" customWidth="1"/>
    <col min="11" max="12" width="9" style="1"/>
    <col min="13" max="13" width="3.125" style="1" customWidth="1"/>
    <col min="14" max="14" width="10.625" style="1" customWidth="1"/>
    <col min="15" max="16384" width="9" style="1"/>
  </cols>
  <sheetData>
    <row r="2" spans="1:15" ht="28.5" customHeight="1">
      <c r="A2" s="2"/>
      <c r="B2" s="435" t="s">
        <v>118</v>
      </c>
      <c r="C2" s="435"/>
      <c r="D2" s="435"/>
      <c r="E2" s="435"/>
      <c r="F2" s="435"/>
      <c r="G2" s="435"/>
      <c r="H2" s="435"/>
      <c r="I2" s="435"/>
    </row>
    <row r="3" spans="1:15" s="4" customFormat="1" ht="23.25" customHeight="1" thickBot="1">
      <c r="B3" s="56" t="s">
        <v>119</v>
      </c>
      <c r="C3" s="147"/>
      <c r="D3" s="147"/>
      <c r="E3" s="147"/>
      <c r="F3" s="147"/>
      <c r="G3" s="148"/>
      <c r="H3" s="148"/>
      <c r="I3" s="148"/>
      <c r="M3" s="7"/>
      <c r="N3" s="7"/>
    </row>
    <row r="4" spans="1:15" ht="16.5" customHeight="1">
      <c r="B4" s="474" t="s">
        <v>120</v>
      </c>
      <c r="C4" s="457" t="s">
        <v>121</v>
      </c>
      <c r="D4" s="446"/>
      <c r="E4" s="437"/>
      <c r="F4" s="89" t="s">
        <v>122</v>
      </c>
      <c r="G4" s="90"/>
      <c r="H4" s="89" t="s">
        <v>123</v>
      </c>
      <c r="I4" s="149"/>
      <c r="J4" s="7"/>
      <c r="K4" s="7"/>
      <c r="L4" s="8"/>
      <c r="M4" s="11"/>
      <c r="N4" s="7"/>
    </row>
    <row r="5" spans="1:15" ht="24" customHeight="1">
      <c r="B5" s="475"/>
      <c r="C5" s="476" t="s">
        <v>124</v>
      </c>
      <c r="D5" s="150" t="s">
        <v>125</v>
      </c>
      <c r="E5" s="150" t="s">
        <v>126</v>
      </c>
      <c r="F5" s="476" t="s">
        <v>127</v>
      </c>
      <c r="G5" s="476" t="s">
        <v>128</v>
      </c>
      <c r="H5" s="87"/>
      <c r="I5" s="479" t="s">
        <v>129</v>
      </c>
      <c r="J5" s="7"/>
      <c r="K5" s="7"/>
      <c r="L5" s="8"/>
      <c r="M5" s="7"/>
      <c r="N5" s="7"/>
      <c r="O5" s="93"/>
    </row>
    <row r="6" spans="1:15" ht="24" customHeight="1">
      <c r="B6" s="475"/>
      <c r="C6" s="477"/>
      <c r="D6" s="150" t="s">
        <v>130</v>
      </c>
      <c r="E6" s="150" t="s">
        <v>131</v>
      </c>
      <c r="F6" s="477"/>
      <c r="G6" s="478"/>
      <c r="H6" s="88" t="s">
        <v>132</v>
      </c>
      <c r="I6" s="480"/>
      <c r="J6" s="35"/>
      <c r="K6" s="19"/>
      <c r="L6" s="19"/>
      <c r="M6" s="19"/>
      <c r="N6" s="19"/>
    </row>
    <row r="7" spans="1:15" ht="24" customHeight="1">
      <c r="B7" s="437"/>
      <c r="C7" s="9" t="s">
        <v>133</v>
      </c>
      <c r="D7" s="9" t="s">
        <v>134</v>
      </c>
      <c r="E7" s="9" t="s">
        <v>135</v>
      </c>
      <c r="F7" s="9" t="s">
        <v>133</v>
      </c>
      <c r="G7" s="9" t="s">
        <v>135</v>
      </c>
      <c r="H7" s="9"/>
      <c r="I7" s="9" t="s">
        <v>136</v>
      </c>
      <c r="J7" s="35"/>
      <c r="K7" s="19"/>
      <c r="L7" s="19"/>
      <c r="M7" s="19"/>
      <c r="N7" s="19"/>
    </row>
    <row r="8" spans="1:15" ht="24.75" customHeight="1">
      <c r="B8" s="151" t="s">
        <v>137</v>
      </c>
      <c r="C8" s="97">
        <v>1</v>
      </c>
      <c r="D8" s="61">
        <v>696</v>
      </c>
      <c r="E8" s="61">
        <v>384000</v>
      </c>
      <c r="F8" s="61">
        <v>2</v>
      </c>
      <c r="G8" s="61">
        <v>111000</v>
      </c>
      <c r="H8" s="64" t="s">
        <v>138</v>
      </c>
      <c r="I8" s="152">
        <v>42157</v>
      </c>
      <c r="J8" s="35"/>
      <c r="K8" s="19"/>
      <c r="L8" s="19"/>
      <c r="M8" s="19"/>
      <c r="N8" s="19"/>
    </row>
    <row r="9" spans="1:15" ht="24.75" customHeight="1">
      <c r="B9" s="151">
        <v>27</v>
      </c>
      <c r="C9" s="97">
        <v>1</v>
      </c>
      <c r="D9" s="61">
        <v>696</v>
      </c>
      <c r="E9" s="61">
        <v>384000</v>
      </c>
      <c r="F9" s="61">
        <v>2</v>
      </c>
      <c r="G9" s="61">
        <v>111000</v>
      </c>
      <c r="H9" s="64" t="s">
        <v>139</v>
      </c>
      <c r="I9" s="152">
        <v>42210</v>
      </c>
      <c r="J9" s="35"/>
      <c r="K9" s="19"/>
      <c r="L9" s="19"/>
      <c r="M9" s="19"/>
      <c r="N9" s="27"/>
    </row>
    <row r="10" spans="1:15" ht="24.75" customHeight="1">
      <c r="B10" s="153">
        <v>28</v>
      </c>
      <c r="C10" s="154">
        <v>1</v>
      </c>
      <c r="D10" s="155">
        <v>696</v>
      </c>
      <c r="E10" s="155">
        <v>384000</v>
      </c>
      <c r="F10" s="155">
        <v>2</v>
      </c>
      <c r="G10" s="155">
        <v>111000</v>
      </c>
      <c r="H10" s="156"/>
      <c r="I10" s="152">
        <v>42391</v>
      </c>
      <c r="J10" s="35"/>
      <c r="L10" s="19"/>
      <c r="M10" s="19"/>
      <c r="N10" s="19"/>
    </row>
    <row r="11" spans="1:15" ht="24.75" customHeight="1">
      <c r="A11" s="157"/>
      <c r="B11" s="153">
        <v>29</v>
      </c>
      <c r="C11" s="154">
        <v>1</v>
      </c>
      <c r="D11" s="155">
        <v>696</v>
      </c>
      <c r="E11" s="158">
        <v>384000</v>
      </c>
      <c r="F11" s="158">
        <v>2</v>
      </c>
      <c r="G11" s="158">
        <v>111000</v>
      </c>
      <c r="H11" s="159" t="s">
        <v>139</v>
      </c>
      <c r="I11" s="152">
        <v>42568</v>
      </c>
      <c r="J11" s="35"/>
      <c r="L11" s="19"/>
      <c r="M11" s="19"/>
      <c r="N11" s="19"/>
    </row>
    <row r="12" spans="1:15" ht="24.75" customHeight="1" thickBot="1">
      <c r="A12" s="157"/>
      <c r="B12" s="160">
        <v>30</v>
      </c>
      <c r="C12" s="161">
        <v>1</v>
      </c>
      <c r="D12" s="162">
        <v>696</v>
      </c>
      <c r="E12" s="162">
        <v>384000</v>
      </c>
      <c r="F12" s="162">
        <v>2</v>
      </c>
      <c r="G12" s="162">
        <v>111000</v>
      </c>
      <c r="H12" s="163" t="s">
        <v>139</v>
      </c>
      <c r="I12" s="164">
        <v>41639</v>
      </c>
      <c r="J12" s="35"/>
      <c r="L12" s="19"/>
      <c r="M12" s="19"/>
      <c r="N12" s="19"/>
    </row>
    <row r="13" spans="1:15" ht="16.5" customHeight="1">
      <c r="B13" s="23" t="s">
        <v>140</v>
      </c>
      <c r="C13" s="23"/>
      <c r="D13" s="165"/>
      <c r="E13" s="23"/>
      <c r="F13" s="23"/>
      <c r="G13" s="78"/>
      <c r="H13" s="78"/>
      <c r="I13" s="78"/>
      <c r="J13" s="35"/>
      <c r="L13" s="19"/>
      <c r="M13" s="19"/>
      <c r="N13" s="19"/>
    </row>
    <row r="14" spans="1:15" ht="16.5" customHeight="1">
      <c r="B14" s="166" t="s">
        <v>141</v>
      </c>
      <c r="C14" s="166"/>
      <c r="D14" s="167"/>
      <c r="E14" s="167"/>
      <c r="F14" s="167"/>
      <c r="G14" s="100"/>
      <c r="H14" s="23"/>
      <c r="I14" s="23"/>
      <c r="J14" s="35"/>
      <c r="L14" s="19"/>
      <c r="M14" s="19"/>
      <c r="N14" s="19"/>
      <c r="O14" s="146"/>
    </row>
    <row r="15" spans="1:15" ht="9.9499999999999993" customHeight="1">
      <c r="B15" s="168"/>
      <c r="C15" s="144"/>
      <c r="D15" s="144"/>
      <c r="E15" s="169"/>
      <c r="F15" s="169"/>
      <c r="G15" s="170"/>
      <c r="H15" s="144"/>
      <c r="I15" s="144"/>
      <c r="J15" s="36"/>
      <c r="K15" s="171"/>
      <c r="L15" s="19"/>
      <c r="M15" s="19"/>
      <c r="N15" s="27"/>
      <c r="O15" s="146"/>
    </row>
    <row r="16" spans="1:15" ht="9.9499999999999993" customHeight="1">
      <c r="B16" s="172"/>
      <c r="C16" s="168"/>
      <c r="D16" s="168"/>
      <c r="E16" s="168"/>
      <c r="F16" s="168"/>
      <c r="G16" s="168"/>
      <c r="H16" s="168"/>
      <c r="I16" s="168"/>
      <c r="J16" s="36"/>
      <c r="L16" s="27"/>
      <c r="M16" s="27"/>
      <c r="N16" s="27"/>
      <c r="O16" s="146"/>
    </row>
    <row r="17" spans="2:15" ht="9" customHeight="1">
      <c r="B17" s="172"/>
      <c r="C17" s="168"/>
      <c r="D17" s="168"/>
      <c r="E17" s="168"/>
      <c r="F17" s="168"/>
      <c r="G17" s="168"/>
      <c r="H17" s="168"/>
      <c r="I17" s="168"/>
      <c r="J17" s="35"/>
      <c r="L17" s="19"/>
      <c r="M17" s="19"/>
      <c r="N17" s="19"/>
    </row>
    <row r="18" spans="2:15" s="4" customFormat="1" ht="23.25" customHeight="1" thickBot="1">
      <c r="B18" s="173" t="s">
        <v>142</v>
      </c>
      <c r="C18" s="173"/>
      <c r="D18" s="173"/>
      <c r="E18" s="173"/>
      <c r="F18" s="174"/>
      <c r="G18" s="6"/>
      <c r="I18" s="6" t="s">
        <v>143</v>
      </c>
      <c r="K18" s="175"/>
      <c r="L18" s="175"/>
      <c r="M18" s="175"/>
      <c r="N18" s="176"/>
    </row>
    <row r="19" spans="2:15" ht="24" customHeight="1">
      <c r="B19" s="481" t="s">
        <v>144</v>
      </c>
      <c r="C19" s="436"/>
      <c r="D19" s="482" t="s">
        <v>145</v>
      </c>
      <c r="E19" s="436"/>
      <c r="F19" s="441" t="s">
        <v>146</v>
      </c>
      <c r="G19" s="441"/>
      <c r="H19" s="441"/>
      <c r="I19" s="441"/>
      <c r="J19" s="19"/>
      <c r="K19" s="19"/>
      <c r="L19" s="146"/>
    </row>
    <row r="20" spans="2:15" ht="24" customHeight="1">
      <c r="B20" s="446"/>
      <c r="C20" s="437"/>
      <c r="D20" s="457"/>
      <c r="E20" s="437"/>
      <c r="F20" s="177" t="s">
        <v>147</v>
      </c>
      <c r="G20" s="177" t="s">
        <v>148</v>
      </c>
      <c r="H20" s="177" t="s">
        <v>149</v>
      </c>
      <c r="I20" s="178" t="s">
        <v>150</v>
      </c>
      <c r="K20" s="19"/>
      <c r="L20" s="19"/>
      <c r="M20" s="19"/>
    </row>
    <row r="21" spans="2:15" ht="24.75" customHeight="1">
      <c r="B21" s="483" t="s">
        <v>137</v>
      </c>
      <c r="C21" s="484"/>
      <c r="D21" s="473">
        <v>2109266</v>
      </c>
      <c r="E21" s="473"/>
      <c r="F21" s="179">
        <v>379125</v>
      </c>
      <c r="G21" s="179">
        <v>198955</v>
      </c>
      <c r="H21" s="179">
        <v>1213555</v>
      </c>
      <c r="I21" s="179">
        <v>317631</v>
      </c>
    </row>
    <row r="22" spans="2:15" ht="24.75" customHeight="1">
      <c r="B22" s="471">
        <v>27</v>
      </c>
      <c r="C22" s="472"/>
      <c r="D22" s="473">
        <v>2159297</v>
      </c>
      <c r="E22" s="473"/>
      <c r="F22" s="179">
        <v>368580</v>
      </c>
      <c r="G22" s="179">
        <v>197566</v>
      </c>
      <c r="H22" s="179">
        <v>1297770</v>
      </c>
      <c r="I22" s="179">
        <v>295381</v>
      </c>
    </row>
    <row r="23" spans="2:15" ht="24.75" customHeight="1">
      <c r="B23" s="485">
        <v>28</v>
      </c>
      <c r="C23" s="486"/>
      <c r="D23" s="487">
        <v>2303047</v>
      </c>
      <c r="E23" s="487"/>
      <c r="F23" s="180">
        <v>354711</v>
      </c>
      <c r="G23" s="180">
        <v>201644</v>
      </c>
      <c r="H23" s="180">
        <v>1441686</v>
      </c>
      <c r="I23" s="180">
        <v>305006</v>
      </c>
    </row>
    <row r="24" spans="2:15" ht="24.75" customHeight="1">
      <c r="B24" s="485">
        <v>29</v>
      </c>
      <c r="C24" s="486"/>
      <c r="D24" s="487">
        <v>2346087</v>
      </c>
      <c r="E24" s="487"/>
      <c r="F24" s="180">
        <v>363766</v>
      </c>
      <c r="G24" s="180">
        <v>209680</v>
      </c>
      <c r="H24" s="180">
        <v>1452445</v>
      </c>
      <c r="I24" s="180">
        <v>320196</v>
      </c>
    </row>
    <row r="25" spans="2:15" ht="24.75" customHeight="1" thickBot="1">
      <c r="B25" s="488">
        <v>30</v>
      </c>
      <c r="C25" s="489"/>
      <c r="D25" s="181"/>
      <c r="E25" s="181">
        <v>2415763</v>
      </c>
      <c r="F25" s="182">
        <v>359352</v>
      </c>
      <c r="G25" s="182">
        <v>213812</v>
      </c>
      <c r="H25" s="182">
        <v>1529528</v>
      </c>
      <c r="I25" s="182">
        <v>313071</v>
      </c>
    </row>
    <row r="26" spans="2:15" ht="16.5" customHeight="1">
      <c r="B26" s="37" t="s">
        <v>151</v>
      </c>
      <c r="C26" s="37"/>
      <c r="D26" s="167"/>
      <c r="E26" s="167"/>
      <c r="F26" s="167"/>
      <c r="G26" s="167"/>
      <c r="H26" s="183"/>
      <c r="I26" s="144"/>
      <c r="J26" s="35"/>
      <c r="L26" s="19"/>
      <c r="M26" s="19"/>
      <c r="N26" s="19"/>
    </row>
    <row r="27" spans="2:15" ht="9.9499999999999993" customHeight="1">
      <c r="B27" s="36"/>
      <c r="C27" s="143"/>
      <c r="D27" s="143"/>
      <c r="E27" s="143"/>
      <c r="F27" s="143"/>
      <c r="G27" s="144"/>
      <c r="H27" s="144"/>
      <c r="I27" s="11"/>
      <c r="J27" s="35"/>
      <c r="L27" s="19"/>
      <c r="M27" s="19"/>
      <c r="N27" s="27"/>
      <c r="O27" s="146"/>
    </row>
    <row r="28" spans="2:15" ht="9.9499999999999993" customHeight="1">
      <c r="B28" s="36"/>
      <c r="C28" s="143"/>
      <c r="D28" s="143"/>
      <c r="E28" s="143"/>
      <c r="F28" s="143"/>
      <c r="G28" s="144"/>
      <c r="H28" s="144"/>
      <c r="I28" s="11"/>
      <c r="J28" s="35"/>
      <c r="L28" s="19"/>
      <c r="M28" s="19"/>
      <c r="N28" s="27"/>
      <c r="O28" s="146"/>
    </row>
    <row r="29" spans="2:15" ht="9.9499999999999993" customHeight="1">
      <c r="B29" s="36"/>
      <c r="C29" s="143"/>
      <c r="D29" s="143"/>
      <c r="E29" s="143"/>
      <c r="F29" s="143"/>
      <c r="G29" s="144"/>
      <c r="H29" s="144"/>
      <c r="I29" s="11"/>
      <c r="J29" s="35"/>
      <c r="L29" s="19"/>
      <c r="M29" s="19"/>
      <c r="N29" s="27"/>
      <c r="O29" s="146"/>
    </row>
    <row r="30" spans="2:15" ht="9.9499999999999993" customHeight="1">
      <c r="B30" s="36"/>
      <c r="C30" s="143"/>
      <c r="D30" s="143"/>
      <c r="E30" s="143"/>
      <c r="F30" s="143"/>
      <c r="G30" s="144"/>
      <c r="H30" s="144"/>
      <c r="I30" s="11"/>
      <c r="J30" s="35"/>
      <c r="L30" s="19"/>
      <c r="M30" s="19"/>
      <c r="N30" s="27"/>
      <c r="O30" s="146"/>
    </row>
    <row r="31" spans="2:15" ht="9.9499999999999993" customHeight="1">
      <c r="B31" s="36"/>
      <c r="C31" s="143"/>
      <c r="D31" s="143"/>
      <c r="E31" s="143"/>
      <c r="F31" s="143"/>
      <c r="G31" s="144"/>
      <c r="H31" s="144"/>
      <c r="I31" s="11"/>
      <c r="J31" s="35"/>
      <c r="L31" s="19"/>
      <c r="M31" s="19"/>
      <c r="N31" s="27"/>
      <c r="O31" s="146"/>
    </row>
    <row r="32" spans="2:15" customFormat="1" ht="17.25" customHeight="1"/>
    <row r="33" spans="2:15" customFormat="1" ht="28.5" customHeight="1"/>
    <row r="34" spans="2:15" customFormat="1" ht="19.5" customHeight="1"/>
    <row r="35" spans="2:15" customFormat="1" ht="24.75" customHeight="1"/>
    <row r="36" spans="2:15" customFormat="1" ht="24.75" customHeight="1"/>
    <row r="37" spans="2:15" customFormat="1" ht="24.75" customHeight="1"/>
    <row r="38" spans="2:15" customFormat="1" ht="24.75" customHeight="1"/>
    <row r="39" spans="2:15" customFormat="1" ht="24.75" customHeight="1"/>
    <row r="40" spans="2:15" customFormat="1" ht="24.75" customHeight="1"/>
    <row r="41" spans="2:15" customFormat="1" ht="16.5" customHeight="1"/>
    <row r="42" spans="2:15" ht="9.9499999999999993" customHeight="1">
      <c r="B42" s="36"/>
      <c r="C42" s="143"/>
      <c r="D42" s="143"/>
      <c r="E42" s="143"/>
      <c r="F42" s="143"/>
      <c r="G42" s="143"/>
      <c r="H42" s="143"/>
      <c r="I42" s="11"/>
      <c r="J42" s="11"/>
      <c r="L42" s="19"/>
      <c r="M42" s="19"/>
      <c r="N42" s="19"/>
    </row>
    <row r="43" spans="2:15" ht="9.9499999999999993" customHeight="1">
      <c r="B43" s="36"/>
      <c r="C43" s="143"/>
      <c r="D43" s="143"/>
      <c r="E43" s="143"/>
      <c r="F43" s="144"/>
      <c r="G43" s="144"/>
      <c r="H43" s="144"/>
      <c r="I43" s="36"/>
      <c r="J43" s="36"/>
      <c r="L43" s="19"/>
      <c r="M43" s="19"/>
      <c r="N43" s="27"/>
    </row>
    <row r="44" spans="2:15" ht="9.9499999999999993" customHeight="1">
      <c r="B44" s="36"/>
      <c r="C44" s="143"/>
      <c r="D44" s="143"/>
      <c r="E44" s="144"/>
      <c r="F44" s="143"/>
      <c r="G44" s="144"/>
      <c r="H44" s="144"/>
      <c r="I44" s="35"/>
      <c r="J44" s="35"/>
      <c r="L44" s="19"/>
      <c r="M44" s="19"/>
      <c r="N44" s="19"/>
    </row>
    <row r="45" spans="2:15" ht="9.9499999999999993" customHeight="1">
      <c r="B45" s="36"/>
      <c r="C45" s="143"/>
      <c r="D45" s="143"/>
      <c r="E45" s="143"/>
      <c r="F45" s="144"/>
      <c r="G45" s="144"/>
      <c r="H45" s="144"/>
      <c r="I45" s="36"/>
      <c r="J45" s="36"/>
      <c r="L45" s="27"/>
      <c r="M45" s="27"/>
      <c r="N45" s="27"/>
      <c r="O45" s="146"/>
    </row>
    <row r="46" spans="2:15" ht="9.9499999999999993" customHeight="1">
      <c r="B46" s="36"/>
      <c r="C46" s="143"/>
      <c r="D46" s="143"/>
      <c r="E46" s="144"/>
      <c r="F46" s="144"/>
      <c r="G46" s="144"/>
      <c r="H46" s="144"/>
      <c r="I46" s="36"/>
      <c r="J46" s="36"/>
      <c r="L46" s="19"/>
      <c r="M46" s="19"/>
      <c r="N46" s="19"/>
      <c r="O46" s="146"/>
    </row>
    <row r="47" spans="2:15" ht="9.9499999999999993" customHeight="1">
      <c r="B47" s="36"/>
      <c r="C47" s="143"/>
      <c r="D47" s="143"/>
      <c r="E47" s="144"/>
      <c r="F47" s="143"/>
      <c r="G47" s="143"/>
      <c r="H47" s="143"/>
      <c r="O47" s="146"/>
    </row>
    <row r="48" spans="2:15" ht="9.9499999999999993" customHeight="1">
      <c r="B48" s="36"/>
      <c r="C48" s="143"/>
      <c r="D48" s="143"/>
      <c r="E48" s="143"/>
      <c r="F48" s="143"/>
      <c r="G48" s="143"/>
      <c r="H48" s="143"/>
      <c r="I48" s="19"/>
    </row>
    <row r="49" spans="2:15" ht="9.9499999999999993" customHeight="1">
      <c r="B49" s="36"/>
      <c r="C49" s="42"/>
      <c r="D49" s="42"/>
      <c r="E49" s="42"/>
      <c r="F49" s="42"/>
      <c r="G49" s="42"/>
      <c r="H49" s="42"/>
      <c r="I49" s="19"/>
      <c r="L49" s="146"/>
      <c r="M49" s="42"/>
      <c r="O49" s="146"/>
    </row>
    <row r="50" spans="2:15" ht="9.9499999999999993" customHeight="1">
      <c r="B50" s="36"/>
      <c r="C50" s="143"/>
      <c r="D50" s="143"/>
      <c r="E50" s="143"/>
      <c r="F50" s="143"/>
      <c r="G50" s="144"/>
      <c r="H50" s="144"/>
      <c r="I50" s="19"/>
      <c r="M50" s="42"/>
      <c r="O50" s="146"/>
    </row>
    <row r="51" spans="2:15" ht="9.9499999999999993" customHeight="1">
      <c r="B51" s="36"/>
      <c r="C51" s="143"/>
      <c r="D51" s="143"/>
      <c r="E51" s="144"/>
      <c r="F51" s="144"/>
      <c r="G51" s="144"/>
      <c r="H51" s="144"/>
      <c r="I51" s="19"/>
      <c r="O51" s="42"/>
    </row>
    <row r="52" spans="2:15" ht="9.9499999999999993" customHeight="1">
      <c r="B52" s="36"/>
      <c r="C52" s="143"/>
      <c r="D52" s="143"/>
      <c r="E52" s="144"/>
      <c r="F52" s="144"/>
      <c r="G52" s="144"/>
      <c r="H52" s="144"/>
      <c r="I52" s="19"/>
      <c r="O52" s="42"/>
    </row>
    <row r="53" spans="2:15" ht="9.9499999999999993" customHeight="1">
      <c r="B53" s="36"/>
      <c r="C53" s="143"/>
      <c r="D53" s="42"/>
      <c r="E53" s="144"/>
      <c r="F53" s="144"/>
      <c r="G53" s="144"/>
      <c r="H53" s="144"/>
      <c r="L53" s="146"/>
      <c r="O53" s="146"/>
    </row>
    <row r="54" spans="2:15" ht="9.9499999999999993" customHeight="1">
      <c r="B54" s="36"/>
      <c r="C54" s="143"/>
      <c r="D54" s="143"/>
      <c r="E54" s="143"/>
      <c r="F54" s="143"/>
      <c r="G54" s="143"/>
      <c r="H54" s="143"/>
      <c r="I54" s="19"/>
    </row>
    <row r="55" spans="2:15" ht="9.9499999999999993" customHeight="1">
      <c r="B55" s="36"/>
      <c r="C55" s="143"/>
      <c r="D55" s="143"/>
      <c r="E55" s="144"/>
      <c r="F55" s="144"/>
      <c r="G55" s="144"/>
      <c r="H55" s="144"/>
      <c r="I55" s="19"/>
      <c r="L55" s="146"/>
      <c r="O55" s="146"/>
    </row>
    <row r="56" spans="2:15" ht="9.9499999999999993" customHeight="1">
      <c r="B56" s="36"/>
      <c r="C56" s="143"/>
      <c r="D56" s="143"/>
      <c r="E56" s="143"/>
      <c r="F56" s="143"/>
      <c r="G56" s="143"/>
      <c r="H56" s="143"/>
      <c r="I56" s="19"/>
      <c r="L56" s="146"/>
      <c r="O56" s="146"/>
    </row>
    <row r="57" spans="2:15" ht="9.9499999999999993" customHeight="1">
      <c r="B57" s="36"/>
      <c r="C57" s="42"/>
      <c r="D57" s="42"/>
      <c r="E57" s="42"/>
      <c r="F57" s="42"/>
      <c r="G57" s="42"/>
      <c r="H57" s="42"/>
      <c r="I57" s="19"/>
      <c r="L57" s="42"/>
      <c r="O57" s="146"/>
    </row>
    <row r="58" spans="2:15" ht="9.9499999999999993" customHeight="1">
      <c r="B58" s="36"/>
      <c r="C58" s="143"/>
      <c r="D58" s="143"/>
      <c r="E58" s="144"/>
      <c r="F58" s="144"/>
      <c r="G58" s="144"/>
      <c r="H58" s="144"/>
      <c r="I58" s="19"/>
      <c r="O58" s="146"/>
    </row>
    <row r="59" spans="2:15" ht="9.9499999999999993" customHeight="1">
      <c r="B59" s="36"/>
      <c r="C59" s="143"/>
      <c r="D59" s="143"/>
      <c r="E59" s="144"/>
      <c r="F59" s="144"/>
      <c r="G59" s="144"/>
      <c r="H59" s="144"/>
      <c r="I59" s="19"/>
      <c r="O59" s="42"/>
    </row>
    <row r="60" spans="2:15" ht="9.9499999999999993" customHeight="1">
      <c r="B60" s="36"/>
      <c r="C60" s="143"/>
      <c r="D60" s="143"/>
      <c r="E60" s="144"/>
      <c r="F60" s="144"/>
      <c r="G60" s="144"/>
      <c r="H60" s="144"/>
      <c r="I60" s="19"/>
    </row>
    <row r="61" spans="2:15" ht="9.9499999999999993" customHeight="1">
      <c r="B61" s="36"/>
      <c r="C61" s="143"/>
      <c r="D61" s="143"/>
      <c r="E61" s="144"/>
      <c r="F61" s="144"/>
      <c r="G61" s="144"/>
      <c r="H61" s="144"/>
      <c r="I61" s="19"/>
    </row>
    <row r="62" spans="2:15" ht="9.9499999999999993" customHeight="1">
      <c r="B62" s="36"/>
      <c r="C62" s="143"/>
      <c r="D62" s="42"/>
      <c r="E62" s="143"/>
      <c r="F62" s="143"/>
      <c r="G62" s="144"/>
      <c r="H62" s="144"/>
      <c r="I62" s="19"/>
      <c r="O62" s="146"/>
    </row>
    <row r="63" spans="2:15" ht="9.9499999999999993" customHeight="1">
      <c r="B63" s="36"/>
      <c r="C63" s="143"/>
      <c r="D63" s="143"/>
      <c r="E63" s="143"/>
      <c r="F63" s="143"/>
      <c r="G63" s="143"/>
      <c r="H63" s="143"/>
      <c r="I63" s="19"/>
      <c r="M63" s="146"/>
    </row>
    <row r="64" spans="2:15" ht="9.9499999999999993" customHeight="1">
      <c r="B64" s="36"/>
      <c r="C64" s="143"/>
      <c r="D64" s="143"/>
      <c r="E64" s="143"/>
      <c r="F64" s="143"/>
      <c r="G64" s="144"/>
      <c r="H64" s="144"/>
      <c r="I64" s="19"/>
      <c r="M64" s="42"/>
      <c r="O64" s="146"/>
    </row>
    <row r="65" spans="2:15" ht="9.9499999999999993" customHeight="1">
      <c r="B65" s="36"/>
      <c r="C65" s="143"/>
      <c r="D65" s="143"/>
      <c r="E65" s="143"/>
      <c r="F65" s="143"/>
      <c r="G65" s="143"/>
      <c r="H65" s="143"/>
      <c r="I65" s="19"/>
      <c r="O65" s="146"/>
    </row>
    <row r="66" spans="2:15" ht="9.9499999999999993" customHeight="1">
      <c r="B66" s="36"/>
      <c r="C66" s="143"/>
      <c r="D66" s="143"/>
      <c r="E66" s="144"/>
      <c r="F66" s="144"/>
      <c r="G66" s="144"/>
      <c r="H66" s="144"/>
      <c r="I66" s="19"/>
    </row>
    <row r="67" spans="2:15" ht="9.9499999999999993" customHeight="1">
      <c r="B67" s="36"/>
      <c r="C67" s="143"/>
      <c r="D67" s="143"/>
      <c r="E67" s="144"/>
      <c r="F67" s="144"/>
      <c r="G67" s="144"/>
      <c r="H67" s="144"/>
      <c r="O67" s="146"/>
    </row>
    <row r="68" spans="2:15" ht="9.9499999999999993" customHeight="1">
      <c r="B68" s="43"/>
      <c r="C68" s="43"/>
      <c r="D68" s="43"/>
      <c r="E68" s="143"/>
      <c r="F68" s="143"/>
      <c r="G68" s="143"/>
      <c r="H68" s="143"/>
    </row>
    <row r="69" spans="2:15" ht="9.9499999999999993" customHeight="1">
      <c r="B69" s="43"/>
      <c r="C69" s="43"/>
      <c r="D69" s="43"/>
      <c r="E69" s="143"/>
      <c r="F69" s="143"/>
      <c r="G69" s="143"/>
      <c r="H69" s="143"/>
    </row>
    <row r="70" spans="2:15" ht="9.9499999999999993" customHeight="1"/>
    <row r="71" spans="2:15" ht="9.9499999999999993" customHeight="1"/>
    <row r="72" spans="2:15" ht="9.9499999999999993" customHeight="1"/>
    <row r="73" spans="2:15" ht="9.9499999999999993" customHeight="1"/>
    <row r="74" spans="2:15" ht="9.9499999999999993" customHeight="1"/>
    <row r="75" spans="2:15" ht="9.9499999999999993" customHeight="1"/>
    <row r="76" spans="2:15" ht="9.9499999999999993" customHeight="1"/>
    <row r="77" spans="2:15" ht="9.9499999999999993" customHeight="1"/>
    <row r="78" spans="2:15" ht="9.9499999999999993" customHeight="1"/>
    <row r="79" spans="2:15" ht="9.9499999999999993" customHeight="1"/>
    <row r="80" spans="2:15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  <row r="152" ht="9.9499999999999993" customHeight="1"/>
    <row r="153" ht="9.9499999999999993" customHeight="1"/>
    <row r="154" ht="9.9499999999999993" customHeight="1"/>
    <row r="155" ht="9.9499999999999993" customHeight="1"/>
    <row r="156" ht="9.9499999999999993" customHeight="1"/>
    <row r="157" ht="9.9499999999999993" customHeight="1"/>
    <row r="158" ht="9.9499999999999993" customHeight="1"/>
    <row r="159" ht="9.9499999999999993" customHeight="1"/>
    <row r="160" ht="9.9499999999999993" customHeight="1"/>
    <row r="161" ht="9.9499999999999993" customHeight="1"/>
    <row r="162" ht="9.9499999999999993" customHeight="1"/>
    <row r="163" ht="9.9499999999999993" customHeight="1"/>
    <row r="164" ht="9.9499999999999993" customHeight="1"/>
    <row r="165" ht="9.9499999999999993" customHeight="1"/>
    <row r="166" ht="9.9499999999999993" customHeight="1"/>
  </sheetData>
  <mergeCells count="19">
    <mergeCell ref="B23:C23"/>
    <mergeCell ref="D23:E23"/>
    <mergeCell ref="B24:C24"/>
    <mergeCell ref="D24:E24"/>
    <mergeCell ref="B25:C25"/>
    <mergeCell ref="B22:C22"/>
    <mergeCell ref="D22:E22"/>
    <mergeCell ref="B2:I2"/>
    <mergeCell ref="B4:B7"/>
    <mergeCell ref="C4:E4"/>
    <mergeCell ref="C5:C6"/>
    <mergeCell ref="F5:F6"/>
    <mergeCell ref="G5:G6"/>
    <mergeCell ref="I5:I6"/>
    <mergeCell ref="B19:C20"/>
    <mergeCell ref="D19:E20"/>
    <mergeCell ref="F19:I19"/>
    <mergeCell ref="B21:C21"/>
    <mergeCell ref="D21:E21"/>
  </mergeCells>
  <phoneticPr fontId="8"/>
  <printOptions horizontalCentered="1"/>
  <pageMargins left="0.51181102362204722" right="0.51181102362204722" top="0.74803149606299213" bottom="0.55118110236220474" header="0.51181102362204722" footer="0.51181102362204722"/>
  <pageSetup paperSize="9"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9"/>
  <sheetViews>
    <sheetView showGridLines="0" zoomScaleNormal="100" zoomScaleSheetLayoutView="100" workbookViewId="0">
      <selection activeCell="B15" sqref="B15"/>
    </sheetView>
  </sheetViews>
  <sheetFormatPr defaultRowHeight="13.5"/>
  <cols>
    <col min="1" max="1" width="15" style="1" bestFit="1" customWidth="1"/>
    <col min="2" max="2" width="12.375" style="1" customWidth="1"/>
    <col min="3" max="9" width="11.625" style="1" customWidth="1"/>
    <col min="10" max="11" width="9" style="1"/>
    <col min="12" max="12" width="3.125" style="1" customWidth="1"/>
    <col min="13" max="13" width="10.625" style="1" customWidth="1"/>
    <col min="14" max="16384" width="9" style="1"/>
  </cols>
  <sheetData>
    <row r="2" spans="1:14" ht="9.9499999999999993" customHeight="1">
      <c r="B2" s="36"/>
      <c r="C2" s="143"/>
      <c r="D2" s="143"/>
      <c r="E2" s="143"/>
      <c r="F2" s="144"/>
      <c r="G2" s="144"/>
      <c r="H2" s="11"/>
      <c r="I2" s="35"/>
      <c r="K2" s="19"/>
      <c r="L2" s="19"/>
      <c r="M2" s="27"/>
      <c r="N2" s="146"/>
    </row>
    <row r="3" spans="1:14" ht="9.9499999999999993" customHeight="1">
      <c r="B3" s="36"/>
      <c r="C3" s="143"/>
      <c r="D3" s="143"/>
      <c r="E3" s="143"/>
      <c r="F3" s="144"/>
      <c r="G3" s="144"/>
      <c r="H3" s="11"/>
      <c r="I3" s="35"/>
      <c r="K3" s="19"/>
      <c r="L3" s="19"/>
      <c r="M3" s="27"/>
      <c r="N3" s="146"/>
    </row>
    <row r="4" spans="1:14" ht="9.9499999999999993" customHeight="1">
      <c r="B4" s="36"/>
      <c r="C4" s="143"/>
      <c r="D4" s="143"/>
      <c r="E4" s="143"/>
      <c r="F4" s="144"/>
      <c r="G4" s="144"/>
      <c r="H4" s="11"/>
      <c r="I4" s="35"/>
      <c r="K4" s="19"/>
      <c r="L4" s="19"/>
      <c r="M4" s="27"/>
      <c r="N4" s="146"/>
    </row>
    <row r="5" spans="1:14" ht="17.25" customHeight="1">
      <c r="B5" s="36"/>
      <c r="C5" s="143"/>
      <c r="D5" s="143"/>
      <c r="E5" s="143"/>
      <c r="F5" s="143"/>
      <c r="G5" s="143"/>
      <c r="H5" s="11"/>
      <c r="I5" s="35"/>
      <c r="K5" s="19"/>
      <c r="L5" s="19"/>
      <c r="M5" s="19"/>
    </row>
    <row r="6" spans="1:14" ht="28.5" customHeight="1">
      <c r="A6" s="2"/>
      <c r="B6" s="435" t="s">
        <v>152</v>
      </c>
      <c r="C6" s="435"/>
      <c r="D6" s="435"/>
      <c r="E6" s="435"/>
      <c r="F6" s="435"/>
      <c r="G6" s="435"/>
      <c r="H6" s="435"/>
      <c r="I6" s="435"/>
      <c r="J6" s="19"/>
      <c r="K6" s="19"/>
      <c r="L6" s="146"/>
    </row>
    <row r="7" spans="1:14" ht="19.5" customHeight="1" thickBot="1">
      <c r="B7" s="53"/>
      <c r="C7" s="57"/>
      <c r="D7" s="57"/>
      <c r="E7" s="57"/>
      <c r="F7" s="566"/>
      <c r="G7" s="566"/>
      <c r="H7" s="566"/>
      <c r="I7" s="27" t="s">
        <v>153</v>
      </c>
      <c r="J7" s="19"/>
      <c r="K7" s="19"/>
      <c r="L7" s="146"/>
    </row>
    <row r="8" spans="1:14" ht="24.75" customHeight="1">
      <c r="B8" s="441" t="s">
        <v>154</v>
      </c>
      <c r="C8" s="441"/>
      <c r="D8" s="441"/>
      <c r="E8" s="567"/>
      <c r="F8" s="184" t="s">
        <v>155</v>
      </c>
      <c r="G8" s="184">
        <v>28</v>
      </c>
      <c r="H8" s="44">
        <v>29</v>
      </c>
      <c r="I8" s="44">
        <v>30</v>
      </c>
      <c r="J8" s="19"/>
      <c r="K8" s="27"/>
    </row>
    <row r="9" spans="1:14" ht="24.75" customHeight="1">
      <c r="B9" s="563" t="s">
        <v>156</v>
      </c>
      <c r="C9" s="563"/>
      <c r="D9" s="563"/>
      <c r="E9" s="468"/>
      <c r="F9" s="185">
        <v>47132</v>
      </c>
      <c r="G9" s="185">
        <v>43102</v>
      </c>
      <c r="H9" s="185">
        <v>44913</v>
      </c>
      <c r="I9" s="186">
        <v>43362</v>
      </c>
      <c r="J9" s="27"/>
      <c r="K9" s="27"/>
    </row>
    <row r="10" spans="1:14" ht="24.75" customHeight="1">
      <c r="B10" s="23"/>
      <c r="C10" s="100"/>
      <c r="D10" s="568" t="s">
        <v>157</v>
      </c>
      <c r="E10" s="569"/>
      <c r="F10" s="13">
        <v>39692</v>
      </c>
      <c r="G10" s="13">
        <v>37266</v>
      </c>
      <c r="H10" s="13">
        <v>39051</v>
      </c>
      <c r="I10" s="13">
        <v>37705</v>
      </c>
      <c r="J10" s="19"/>
      <c r="K10" s="27"/>
    </row>
    <row r="11" spans="1:14" ht="24.75" customHeight="1">
      <c r="B11" s="23"/>
      <c r="C11" s="100"/>
      <c r="D11" s="568" t="s">
        <v>158</v>
      </c>
      <c r="E11" s="569"/>
      <c r="F11" s="13">
        <v>7440</v>
      </c>
      <c r="G11" s="13">
        <v>5836</v>
      </c>
      <c r="H11" s="13">
        <v>5862</v>
      </c>
      <c r="I11" s="13">
        <v>5657</v>
      </c>
      <c r="J11" s="19"/>
      <c r="K11" s="19"/>
    </row>
    <row r="12" spans="1:14" ht="24.75" customHeight="1">
      <c r="B12" s="563" t="s">
        <v>159</v>
      </c>
      <c r="C12" s="563"/>
      <c r="D12" s="563"/>
      <c r="E12" s="468"/>
      <c r="F12" s="13">
        <v>221703</v>
      </c>
      <c r="G12" s="13">
        <v>222179</v>
      </c>
      <c r="H12" s="13">
        <v>219439</v>
      </c>
      <c r="I12" s="13">
        <v>218394</v>
      </c>
      <c r="J12" s="19"/>
    </row>
    <row r="13" spans="1:14" ht="24.75" customHeight="1" thickBot="1">
      <c r="B13" s="564" t="s">
        <v>160</v>
      </c>
      <c r="C13" s="564"/>
      <c r="D13" s="564"/>
      <c r="E13" s="565"/>
      <c r="F13" s="187">
        <v>66.599999999999994</v>
      </c>
      <c r="G13" s="187">
        <v>66.5</v>
      </c>
      <c r="H13" s="187">
        <v>65.5</v>
      </c>
      <c r="I13" s="188">
        <v>65</v>
      </c>
      <c r="J13" s="19"/>
      <c r="K13" s="146"/>
    </row>
    <row r="14" spans="1:14" ht="16.5" customHeight="1">
      <c r="B14" s="23" t="s">
        <v>161</v>
      </c>
      <c r="C14" s="23"/>
      <c r="D14" s="23"/>
      <c r="E14" s="23"/>
      <c r="F14" s="23"/>
      <c r="H14" s="19"/>
      <c r="I14" s="19"/>
      <c r="J14" s="27"/>
    </row>
    <row r="15" spans="1:14" ht="9.9499999999999993" customHeight="1">
      <c r="B15" s="36"/>
      <c r="C15" s="143"/>
      <c r="D15" s="143"/>
      <c r="E15" s="143"/>
      <c r="F15" s="143"/>
      <c r="G15" s="143"/>
      <c r="H15" s="11"/>
      <c r="I15" s="11"/>
      <c r="K15" s="19"/>
      <c r="L15" s="19"/>
      <c r="M15" s="19"/>
    </row>
    <row r="16" spans="1:14" ht="9.9499999999999993" customHeight="1">
      <c r="B16" s="36"/>
      <c r="C16" s="143"/>
      <c r="D16" s="143"/>
      <c r="E16" s="143"/>
      <c r="F16" s="144"/>
      <c r="G16" s="144"/>
      <c r="H16" s="36"/>
      <c r="I16" s="36"/>
      <c r="K16" s="19"/>
      <c r="L16" s="19"/>
      <c r="M16" s="27"/>
    </row>
    <row r="17" spans="2:14" ht="9.9499999999999993" customHeight="1">
      <c r="B17" s="36"/>
      <c r="C17" s="143"/>
      <c r="D17" s="143"/>
      <c r="E17" s="144"/>
      <c r="F17" s="144"/>
      <c r="G17" s="144"/>
      <c r="H17" s="35"/>
      <c r="I17" s="35"/>
      <c r="K17" s="19"/>
      <c r="L17" s="19"/>
      <c r="M17" s="19"/>
    </row>
    <row r="18" spans="2:14" ht="9.9499999999999993" customHeight="1">
      <c r="B18" s="36"/>
      <c r="C18" s="143"/>
      <c r="D18" s="143"/>
      <c r="E18" s="143"/>
      <c r="F18" s="144"/>
      <c r="G18" s="144"/>
      <c r="H18" s="36"/>
      <c r="I18" s="36"/>
      <c r="K18" s="27"/>
      <c r="L18" s="27"/>
      <c r="M18" s="27"/>
      <c r="N18" s="146"/>
    </row>
    <row r="19" spans="2:14" ht="9.9499999999999993" customHeight="1">
      <c r="B19" s="36"/>
      <c r="C19" s="143"/>
      <c r="D19" s="143"/>
      <c r="E19" s="144"/>
      <c r="F19" s="144"/>
      <c r="G19" s="144"/>
      <c r="H19" s="36"/>
      <c r="I19" s="36"/>
      <c r="K19" s="19"/>
      <c r="L19" s="19"/>
      <c r="M19" s="19"/>
      <c r="N19" s="146"/>
    </row>
    <row r="20" spans="2:14" ht="9.9499999999999993" customHeight="1">
      <c r="B20" s="36"/>
      <c r="C20" s="143"/>
      <c r="D20" s="143"/>
      <c r="E20" s="144"/>
      <c r="F20" s="143"/>
      <c r="G20" s="143"/>
      <c r="N20" s="146"/>
    </row>
    <row r="21" spans="2:14" ht="9.9499999999999993" customHeight="1">
      <c r="B21" s="36"/>
      <c r="C21" s="143"/>
      <c r="D21" s="143"/>
      <c r="E21" s="143"/>
      <c r="F21" s="143"/>
      <c r="G21" s="143"/>
      <c r="H21" s="19"/>
    </row>
    <row r="22" spans="2:14" ht="9.9499999999999993" customHeight="1">
      <c r="B22" s="36"/>
      <c r="C22" s="42"/>
      <c r="D22" s="42"/>
      <c r="E22" s="42"/>
      <c r="F22" s="42"/>
      <c r="G22" s="42"/>
      <c r="H22" s="19"/>
      <c r="K22" s="146"/>
      <c r="L22" s="42"/>
      <c r="N22" s="146"/>
    </row>
    <row r="23" spans="2:14" ht="9.9499999999999993" customHeight="1">
      <c r="B23" s="36"/>
      <c r="C23" s="143"/>
      <c r="D23" s="143"/>
      <c r="E23" s="143"/>
      <c r="F23" s="144"/>
      <c r="G23" s="144"/>
      <c r="H23" s="19"/>
      <c r="L23" s="42"/>
      <c r="N23" s="146"/>
    </row>
    <row r="24" spans="2:14" ht="9.9499999999999993" customHeight="1">
      <c r="B24" s="36"/>
      <c r="C24" s="143"/>
      <c r="D24" s="143"/>
      <c r="E24" s="144"/>
      <c r="F24" s="144"/>
      <c r="G24" s="144"/>
      <c r="H24" s="19"/>
      <c r="N24" s="42"/>
    </row>
    <row r="25" spans="2:14" ht="9.9499999999999993" customHeight="1">
      <c r="B25" s="36"/>
      <c r="C25" s="143"/>
      <c r="D25" s="143"/>
      <c r="E25" s="144"/>
      <c r="F25" s="144"/>
      <c r="G25" s="144"/>
      <c r="H25" s="19"/>
      <c r="N25" s="42"/>
    </row>
    <row r="26" spans="2:14" ht="9.9499999999999993" customHeight="1">
      <c r="B26" s="36"/>
      <c r="C26" s="143"/>
      <c r="D26" s="42"/>
      <c r="E26" s="144"/>
      <c r="F26" s="144"/>
      <c r="G26" s="144"/>
      <c r="K26" s="146"/>
      <c r="N26" s="146"/>
    </row>
    <row r="27" spans="2:14" ht="9.9499999999999993" customHeight="1">
      <c r="B27" s="36"/>
      <c r="C27" s="143"/>
      <c r="D27" s="143"/>
      <c r="E27" s="143"/>
      <c r="F27" s="143"/>
      <c r="G27" s="143"/>
      <c r="H27" s="19"/>
    </row>
    <row r="28" spans="2:14" ht="9.9499999999999993" customHeight="1">
      <c r="B28" s="36"/>
      <c r="C28" s="143"/>
      <c r="D28" s="143"/>
      <c r="E28" s="144"/>
      <c r="F28" s="144"/>
      <c r="G28" s="144"/>
      <c r="H28" s="19"/>
      <c r="K28" s="146"/>
      <c r="N28" s="146"/>
    </row>
    <row r="29" spans="2:14" ht="9.9499999999999993" customHeight="1">
      <c r="B29" s="36"/>
      <c r="C29" s="143"/>
      <c r="D29" s="143"/>
      <c r="E29" s="143"/>
      <c r="F29" s="143"/>
      <c r="G29" s="143"/>
      <c r="H29" s="19"/>
      <c r="K29" s="146"/>
      <c r="N29" s="146"/>
    </row>
    <row r="30" spans="2:14" ht="9.9499999999999993" customHeight="1">
      <c r="B30" s="36"/>
      <c r="C30" s="42"/>
      <c r="D30" s="42"/>
      <c r="E30" s="42"/>
      <c r="F30" s="42"/>
      <c r="G30" s="42"/>
      <c r="H30" s="19"/>
      <c r="K30" s="42"/>
      <c r="N30" s="146"/>
    </row>
    <row r="31" spans="2:14" ht="9.9499999999999993" customHeight="1">
      <c r="B31" s="36"/>
      <c r="C31" s="143"/>
      <c r="D31" s="143"/>
      <c r="E31" s="144"/>
      <c r="F31" s="144"/>
      <c r="G31" s="144"/>
      <c r="H31" s="19"/>
      <c r="N31" s="146"/>
    </row>
    <row r="32" spans="2:14" ht="9.9499999999999993" customHeight="1">
      <c r="B32" s="36"/>
      <c r="C32" s="143"/>
      <c r="D32" s="143"/>
      <c r="E32" s="144"/>
      <c r="F32" s="144"/>
      <c r="G32" s="144"/>
      <c r="H32" s="19"/>
      <c r="N32" s="42"/>
    </row>
    <row r="33" spans="2:14" ht="9.9499999999999993" customHeight="1">
      <c r="B33" s="36"/>
      <c r="C33" s="143"/>
      <c r="D33" s="143"/>
      <c r="E33" s="144"/>
      <c r="F33" s="144"/>
      <c r="G33" s="144"/>
      <c r="H33" s="19"/>
    </row>
    <row r="34" spans="2:14" ht="9.9499999999999993" customHeight="1">
      <c r="B34" s="36"/>
      <c r="C34" s="143"/>
      <c r="D34" s="143"/>
      <c r="E34" s="144"/>
      <c r="F34" s="144"/>
      <c r="G34" s="144"/>
      <c r="H34" s="19"/>
    </row>
    <row r="35" spans="2:14" ht="9.9499999999999993" customHeight="1">
      <c r="B35" s="36"/>
      <c r="C35" s="143"/>
      <c r="D35" s="42"/>
      <c r="E35" s="143"/>
      <c r="F35" s="144"/>
      <c r="G35" s="144"/>
      <c r="H35" s="19"/>
      <c r="N35" s="146"/>
    </row>
    <row r="36" spans="2:14" ht="9.9499999999999993" customHeight="1">
      <c r="B36" s="36"/>
      <c r="C36" s="143"/>
      <c r="D36" s="143"/>
      <c r="E36" s="143"/>
      <c r="F36" s="143"/>
      <c r="G36" s="143"/>
      <c r="H36" s="19"/>
      <c r="L36" s="146"/>
    </row>
    <row r="37" spans="2:14" ht="9.9499999999999993" customHeight="1">
      <c r="B37" s="36"/>
      <c r="C37" s="143"/>
      <c r="D37" s="143"/>
      <c r="E37" s="143"/>
      <c r="F37" s="144"/>
      <c r="G37" s="144"/>
      <c r="H37" s="19"/>
      <c r="L37" s="42"/>
      <c r="N37" s="146"/>
    </row>
    <row r="38" spans="2:14" ht="9.9499999999999993" customHeight="1">
      <c r="B38" s="36"/>
      <c r="C38" s="143"/>
      <c r="D38" s="143"/>
      <c r="E38" s="143"/>
      <c r="F38" s="143"/>
      <c r="G38" s="143"/>
      <c r="H38" s="19"/>
      <c r="N38" s="146"/>
    </row>
    <row r="39" spans="2:14" ht="9.9499999999999993" customHeight="1">
      <c r="B39" s="36"/>
      <c r="C39" s="143"/>
      <c r="D39" s="143"/>
      <c r="E39" s="144"/>
      <c r="F39" s="144"/>
      <c r="G39" s="144"/>
      <c r="H39" s="19"/>
    </row>
    <row r="40" spans="2:14" ht="9.9499999999999993" customHeight="1">
      <c r="B40" s="36"/>
      <c r="C40" s="143"/>
      <c r="D40" s="143"/>
      <c r="E40" s="144"/>
      <c r="F40" s="144"/>
      <c r="G40" s="144"/>
      <c r="N40" s="146"/>
    </row>
    <row r="41" spans="2:14" ht="9.9499999999999993" customHeight="1">
      <c r="B41" s="43"/>
      <c r="C41" s="43"/>
      <c r="D41" s="43"/>
      <c r="E41" s="143"/>
      <c r="F41" s="143"/>
      <c r="G41" s="143"/>
    </row>
    <row r="42" spans="2:14" ht="9.9499999999999993" customHeight="1">
      <c r="B42" s="43"/>
      <c r="C42" s="43"/>
      <c r="D42" s="43"/>
      <c r="E42" s="143"/>
      <c r="F42" s="143"/>
      <c r="G42" s="143"/>
    </row>
    <row r="43" spans="2:14" ht="9.9499999999999993" customHeight="1"/>
    <row r="44" spans="2:14" ht="9.9499999999999993" customHeight="1"/>
    <row r="45" spans="2:14" ht="9.9499999999999993" customHeight="1"/>
    <row r="46" spans="2:14" ht="9.9499999999999993" customHeight="1"/>
    <row r="47" spans="2:14" ht="9.9499999999999993" customHeight="1"/>
    <row r="48" spans="2:14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</sheetData>
  <mergeCells count="8">
    <mergeCell ref="B12:E12"/>
    <mergeCell ref="B13:E13"/>
    <mergeCell ref="B6:I6"/>
    <mergeCell ref="F7:H7"/>
    <mergeCell ref="B8:E8"/>
    <mergeCell ref="B9:E9"/>
    <mergeCell ref="D10:E10"/>
    <mergeCell ref="D11:E11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scale="8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2"/>
  <sheetViews>
    <sheetView view="pageBreakPreview" topLeftCell="A31" zoomScaleNormal="100" zoomScaleSheetLayoutView="100" workbookViewId="0">
      <selection activeCell="B2" sqref="B2:M28"/>
    </sheetView>
  </sheetViews>
  <sheetFormatPr defaultRowHeight="13.5"/>
  <cols>
    <col min="1" max="1" width="9" style="189"/>
    <col min="2" max="2" width="14.375" style="189" customWidth="1"/>
    <col min="3" max="3" width="10.625" style="189" customWidth="1"/>
    <col min="4" max="6" width="8.75" style="189" customWidth="1"/>
    <col min="7" max="7" width="8.125" style="189" customWidth="1"/>
    <col min="8" max="9" width="8.75" style="189" customWidth="1"/>
    <col min="10" max="10" width="8.125" style="189" customWidth="1"/>
    <col min="11" max="11" width="8.75" style="189" customWidth="1"/>
    <col min="12" max="12" width="0.375" style="189" customWidth="1"/>
    <col min="13" max="13" width="8.75" style="189" customWidth="1"/>
    <col min="14" max="14" width="8.125" style="189" customWidth="1"/>
    <col min="15" max="16" width="8.75" style="189" customWidth="1"/>
    <col min="17" max="17" width="8.125" style="189" customWidth="1"/>
    <col min="18" max="19" width="8.75" style="189" customWidth="1"/>
    <col min="20" max="21" width="8.125" style="189" customWidth="1"/>
    <col min="22" max="23" width="8.75" style="189" customWidth="1"/>
    <col min="24" max="257" width="9" style="189"/>
    <col min="258" max="258" width="11.625" style="189" customWidth="1"/>
    <col min="259" max="259" width="10.125" style="189" customWidth="1"/>
    <col min="260" max="260" width="8.375" style="189" customWidth="1"/>
    <col min="261" max="262" width="9.5" style="189" bestFit="1" customWidth="1"/>
    <col min="263" max="263" width="8.375" style="189" customWidth="1"/>
    <col min="264" max="265" width="9.5" style="189" bestFit="1" customWidth="1"/>
    <col min="266" max="266" width="8.375" style="189" customWidth="1"/>
    <col min="267" max="267" width="9" style="189"/>
    <col min="268" max="268" width="0.375" style="189" customWidth="1"/>
    <col min="269" max="279" width="8.5" style="189" customWidth="1"/>
    <col min="280" max="513" width="9" style="189"/>
    <col min="514" max="514" width="11.625" style="189" customWidth="1"/>
    <col min="515" max="515" width="10.125" style="189" customWidth="1"/>
    <col min="516" max="516" width="8.375" style="189" customWidth="1"/>
    <col min="517" max="518" width="9.5" style="189" bestFit="1" customWidth="1"/>
    <col min="519" max="519" width="8.375" style="189" customWidth="1"/>
    <col min="520" max="521" width="9.5" style="189" bestFit="1" customWidth="1"/>
    <col min="522" max="522" width="8.375" style="189" customWidth="1"/>
    <col min="523" max="523" width="9" style="189"/>
    <col min="524" max="524" width="0.375" style="189" customWidth="1"/>
    <col min="525" max="535" width="8.5" style="189" customWidth="1"/>
    <col min="536" max="769" width="9" style="189"/>
    <col min="770" max="770" width="11.625" style="189" customWidth="1"/>
    <col min="771" max="771" width="10.125" style="189" customWidth="1"/>
    <col min="772" max="772" width="8.375" style="189" customWidth="1"/>
    <col min="773" max="774" width="9.5" style="189" bestFit="1" customWidth="1"/>
    <col min="775" max="775" width="8.375" style="189" customWidth="1"/>
    <col min="776" max="777" width="9.5" style="189" bestFit="1" customWidth="1"/>
    <col min="778" max="778" width="8.375" style="189" customWidth="1"/>
    <col min="779" max="779" width="9" style="189"/>
    <col min="780" max="780" width="0.375" style="189" customWidth="1"/>
    <col min="781" max="791" width="8.5" style="189" customWidth="1"/>
    <col min="792" max="1025" width="9" style="189"/>
    <col min="1026" max="1026" width="11.625" style="189" customWidth="1"/>
    <col min="1027" max="1027" width="10.125" style="189" customWidth="1"/>
    <col min="1028" max="1028" width="8.375" style="189" customWidth="1"/>
    <col min="1029" max="1030" width="9.5" style="189" bestFit="1" customWidth="1"/>
    <col min="1031" max="1031" width="8.375" style="189" customWidth="1"/>
    <col min="1032" max="1033" width="9.5" style="189" bestFit="1" customWidth="1"/>
    <col min="1034" max="1034" width="8.375" style="189" customWidth="1"/>
    <col min="1035" max="1035" width="9" style="189"/>
    <col min="1036" max="1036" width="0.375" style="189" customWidth="1"/>
    <col min="1037" max="1047" width="8.5" style="189" customWidth="1"/>
    <col min="1048" max="1281" width="9" style="189"/>
    <col min="1282" max="1282" width="11.625" style="189" customWidth="1"/>
    <col min="1283" max="1283" width="10.125" style="189" customWidth="1"/>
    <col min="1284" max="1284" width="8.375" style="189" customWidth="1"/>
    <col min="1285" max="1286" width="9.5" style="189" bestFit="1" customWidth="1"/>
    <col min="1287" max="1287" width="8.375" style="189" customWidth="1"/>
    <col min="1288" max="1289" width="9.5" style="189" bestFit="1" customWidth="1"/>
    <col min="1290" max="1290" width="8.375" style="189" customWidth="1"/>
    <col min="1291" max="1291" width="9" style="189"/>
    <col min="1292" max="1292" width="0.375" style="189" customWidth="1"/>
    <col min="1293" max="1303" width="8.5" style="189" customWidth="1"/>
    <col min="1304" max="1537" width="9" style="189"/>
    <col min="1538" max="1538" width="11.625" style="189" customWidth="1"/>
    <col min="1539" max="1539" width="10.125" style="189" customWidth="1"/>
    <col min="1540" max="1540" width="8.375" style="189" customWidth="1"/>
    <col min="1541" max="1542" width="9.5" style="189" bestFit="1" customWidth="1"/>
    <col min="1543" max="1543" width="8.375" style="189" customWidth="1"/>
    <col min="1544" max="1545" width="9.5" style="189" bestFit="1" customWidth="1"/>
    <col min="1546" max="1546" width="8.375" style="189" customWidth="1"/>
    <col min="1547" max="1547" width="9" style="189"/>
    <col min="1548" max="1548" width="0.375" style="189" customWidth="1"/>
    <col min="1549" max="1559" width="8.5" style="189" customWidth="1"/>
    <col min="1560" max="1793" width="9" style="189"/>
    <col min="1794" max="1794" width="11.625" style="189" customWidth="1"/>
    <col min="1795" max="1795" width="10.125" style="189" customWidth="1"/>
    <col min="1796" max="1796" width="8.375" style="189" customWidth="1"/>
    <col min="1797" max="1798" width="9.5" style="189" bestFit="1" customWidth="1"/>
    <col min="1799" max="1799" width="8.375" style="189" customWidth="1"/>
    <col min="1800" max="1801" width="9.5" style="189" bestFit="1" customWidth="1"/>
    <col min="1802" max="1802" width="8.375" style="189" customWidth="1"/>
    <col min="1803" max="1803" width="9" style="189"/>
    <col min="1804" max="1804" width="0.375" style="189" customWidth="1"/>
    <col min="1805" max="1815" width="8.5" style="189" customWidth="1"/>
    <col min="1816" max="2049" width="9" style="189"/>
    <col min="2050" max="2050" width="11.625" style="189" customWidth="1"/>
    <col min="2051" max="2051" width="10.125" style="189" customWidth="1"/>
    <col min="2052" max="2052" width="8.375" style="189" customWidth="1"/>
    <col min="2053" max="2054" width="9.5" style="189" bestFit="1" customWidth="1"/>
    <col min="2055" max="2055" width="8.375" style="189" customWidth="1"/>
    <col min="2056" max="2057" width="9.5" style="189" bestFit="1" customWidth="1"/>
    <col min="2058" max="2058" width="8.375" style="189" customWidth="1"/>
    <col min="2059" max="2059" width="9" style="189"/>
    <col min="2060" max="2060" width="0.375" style="189" customWidth="1"/>
    <col min="2061" max="2071" width="8.5" style="189" customWidth="1"/>
    <col min="2072" max="2305" width="9" style="189"/>
    <col min="2306" max="2306" width="11.625" style="189" customWidth="1"/>
    <col min="2307" max="2307" width="10.125" style="189" customWidth="1"/>
    <col min="2308" max="2308" width="8.375" style="189" customWidth="1"/>
    <col min="2309" max="2310" width="9.5" style="189" bestFit="1" customWidth="1"/>
    <col min="2311" max="2311" width="8.375" style="189" customWidth="1"/>
    <col min="2312" max="2313" width="9.5" style="189" bestFit="1" customWidth="1"/>
    <col min="2314" max="2314" width="8.375" style="189" customWidth="1"/>
    <col min="2315" max="2315" width="9" style="189"/>
    <col min="2316" max="2316" width="0.375" style="189" customWidth="1"/>
    <col min="2317" max="2327" width="8.5" style="189" customWidth="1"/>
    <col min="2328" max="2561" width="9" style="189"/>
    <col min="2562" max="2562" width="11.625" style="189" customWidth="1"/>
    <col min="2563" max="2563" width="10.125" style="189" customWidth="1"/>
    <col min="2564" max="2564" width="8.375" style="189" customWidth="1"/>
    <col min="2565" max="2566" width="9.5" style="189" bestFit="1" customWidth="1"/>
    <col min="2567" max="2567" width="8.375" style="189" customWidth="1"/>
    <col min="2568" max="2569" width="9.5" style="189" bestFit="1" customWidth="1"/>
    <col min="2570" max="2570" width="8.375" style="189" customWidth="1"/>
    <col min="2571" max="2571" width="9" style="189"/>
    <col min="2572" max="2572" width="0.375" style="189" customWidth="1"/>
    <col min="2573" max="2583" width="8.5" style="189" customWidth="1"/>
    <col min="2584" max="2817" width="9" style="189"/>
    <col min="2818" max="2818" width="11.625" style="189" customWidth="1"/>
    <col min="2819" max="2819" width="10.125" style="189" customWidth="1"/>
    <col min="2820" max="2820" width="8.375" style="189" customWidth="1"/>
    <col min="2821" max="2822" width="9.5" style="189" bestFit="1" customWidth="1"/>
    <col min="2823" max="2823" width="8.375" style="189" customWidth="1"/>
    <col min="2824" max="2825" width="9.5" style="189" bestFit="1" customWidth="1"/>
    <col min="2826" max="2826" width="8.375" style="189" customWidth="1"/>
    <col min="2827" max="2827" width="9" style="189"/>
    <col min="2828" max="2828" width="0.375" style="189" customWidth="1"/>
    <col min="2829" max="2839" width="8.5" style="189" customWidth="1"/>
    <col min="2840" max="3073" width="9" style="189"/>
    <col min="3074" max="3074" width="11.625" style="189" customWidth="1"/>
    <col min="3075" max="3075" width="10.125" style="189" customWidth="1"/>
    <col min="3076" max="3076" width="8.375" style="189" customWidth="1"/>
    <col min="3077" max="3078" width="9.5" style="189" bestFit="1" customWidth="1"/>
    <col min="3079" max="3079" width="8.375" style="189" customWidth="1"/>
    <col min="3080" max="3081" width="9.5" style="189" bestFit="1" customWidth="1"/>
    <col min="3082" max="3082" width="8.375" style="189" customWidth="1"/>
    <col min="3083" max="3083" width="9" style="189"/>
    <col min="3084" max="3084" width="0.375" style="189" customWidth="1"/>
    <col min="3085" max="3095" width="8.5" style="189" customWidth="1"/>
    <col min="3096" max="3329" width="9" style="189"/>
    <col min="3330" max="3330" width="11.625" style="189" customWidth="1"/>
    <col min="3331" max="3331" width="10.125" style="189" customWidth="1"/>
    <col min="3332" max="3332" width="8.375" style="189" customWidth="1"/>
    <col min="3333" max="3334" width="9.5" style="189" bestFit="1" customWidth="1"/>
    <col min="3335" max="3335" width="8.375" style="189" customWidth="1"/>
    <col min="3336" max="3337" width="9.5" style="189" bestFit="1" customWidth="1"/>
    <col min="3338" max="3338" width="8.375" style="189" customWidth="1"/>
    <col min="3339" max="3339" width="9" style="189"/>
    <col min="3340" max="3340" width="0.375" style="189" customWidth="1"/>
    <col min="3341" max="3351" width="8.5" style="189" customWidth="1"/>
    <col min="3352" max="3585" width="9" style="189"/>
    <col min="3586" max="3586" width="11.625" style="189" customWidth="1"/>
    <col min="3587" max="3587" width="10.125" style="189" customWidth="1"/>
    <col min="3588" max="3588" width="8.375" style="189" customWidth="1"/>
    <col min="3589" max="3590" width="9.5" style="189" bestFit="1" customWidth="1"/>
    <col min="3591" max="3591" width="8.375" style="189" customWidth="1"/>
    <col min="3592" max="3593" width="9.5" style="189" bestFit="1" customWidth="1"/>
    <col min="3594" max="3594" width="8.375" style="189" customWidth="1"/>
    <col min="3595" max="3595" width="9" style="189"/>
    <col min="3596" max="3596" width="0.375" style="189" customWidth="1"/>
    <col min="3597" max="3607" width="8.5" style="189" customWidth="1"/>
    <col min="3608" max="3841" width="9" style="189"/>
    <col min="3842" max="3842" width="11.625" style="189" customWidth="1"/>
    <col min="3843" max="3843" width="10.125" style="189" customWidth="1"/>
    <col min="3844" max="3844" width="8.375" style="189" customWidth="1"/>
    <col min="3845" max="3846" width="9.5" style="189" bestFit="1" customWidth="1"/>
    <col min="3847" max="3847" width="8.375" style="189" customWidth="1"/>
    <col min="3848" max="3849" width="9.5" style="189" bestFit="1" customWidth="1"/>
    <col min="3850" max="3850" width="8.375" style="189" customWidth="1"/>
    <col min="3851" max="3851" width="9" style="189"/>
    <col min="3852" max="3852" width="0.375" style="189" customWidth="1"/>
    <col min="3853" max="3863" width="8.5" style="189" customWidth="1"/>
    <col min="3864" max="4097" width="9" style="189"/>
    <col min="4098" max="4098" width="11.625" style="189" customWidth="1"/>
    <col min="4099" max="4099" width="10.125" style="189" customWidth="1"/>
    <col min="4100" max="4100" width="8.375" style="189" customWidth="1"/>
    <col min="4101" max="4102" width="9.5" style="189" bestFit="1" customWidth="1"/>
    <col min="4103" max="4103" width="8.375" style="189" customWidth="1"/>
    <col min="4104" max="4105" width="9.5" style="189" bestFit="1" customWidth="1"/>
    <col min="4106" max="4106" width="8.375" style="189" customWidth="1"/>
    <col min="4107" max="4107" width="9" style="189"/>
    <col min="4108" max="4108" width="0.375" style="189" customWidth="1"/>
    <col min="4109" max="4119" width="8.5" style="189" customWidth="1"/>
    <col min="4120" max="4353" width="9" style="189"/>
    <col min="4354" max="4354" width="11.625" style="189" customWidth="1"/>
    <col min="4355" max="4355" width="10.125" style="189" customWidth="1"/>
    <col min="4356" max="4356" width="8.375" style="189" customWidth="1"/>
    <col min="4357" max="4358" width="9.5" style="189" bestFit="1" customWidth="1"/>
    <col min="4359" max="4359" width="8.375" style="189" customWidth="1"/>
    <col min="4360" max="4361" width="9.5" style="189" bestFit="1" customWidth="1"/>
    <col min="4362" max="4362" width="8.375" style="189" customWidth="1"/>
    <col min="4363" max="4363" width="9" style="189"/>
    <col min="4364" max="4364" width="0.375" style="189" customWidth="1"/>
    <col min="4365" max="4375" width="8.5" style="189" customWidth="1"/>
    <col min="4376" max="4609" width="9" style="189"/>
    <col min="4610" max="4610" width="11.625" style="189" customWidth="1"/>
    <col min="4611" max="4611" width="10.125" style="189" customWidth="1"/>
    <col min="4612" max="4612" width="8.375" style="189" customWidth="1"/>
    <col min="4613" max="4614" width="9.5" style="189" bestFit="1" customWidth="1"/>
    <col min="4615" max="4615" width="8.375" style="189" customWidth="1"/>
    <col min="4616" max="4617" width="9.5" style="189" bestFit="1" customWidth="1"/>
    <col min="4618" max="4618" width="8.375" style="189" customWidth="1"/>
    <col min="4619" max="4619" width="9" style="189"/>
    <col min="4620" max="4620" width="0.375" style="189" customWidth="1"/>
    <col min="4621" max="4631" width="8.5" style="189" customWidth="1"/>
    <col min="4632" max="4865" width="9" style="189"/>
    <col min="4866" max="4866" width="11.625" style="189" customWidth="1"/>
    <col min="4867" max="4867" width="10.125" style="189" customWidth="1"/>
    <col min="4868" max="4868" width="8.375" style="189" customWidth="1"/>
    <col min="4869" max="4870" width="9.5" style="189" bestFit="1" customWidth="1"/>
    <col min="4871" max="4871" width="8.375" style="189" customWidth="1"/>
    <col min="4872" max="4873" width="9.5" style="189" bestFit="1" customWidth="1"/>
    <col min="4874" max="4874" width="8.375" style="189" customWidth="1"/>
    <col min="4875" max="4875" width="9" style="189"/>
    <col min="4876" max="4876" width="0.375" style="189" customWidth="1"/>
    <col min="4877" max="4887" width="8.5" style="189" customWidth="1"/>
    <col min="4888" max="5121" width="9" style="189"/>
    <col min="5122" max="5122" width="11.625" style="189" customWidth="1"/>
    <col min="5123" max="5123" width="10.125" style="189" customWidth="1"/>
    <col min="5124" max="5124" width="8.375" style="189" customWidth="1"/>
    <col min="5125" max="5126" width="9.5" style="189" bestFit="1" customWidth="1"/>
    <col min="5127" max="5127" width="8.375" style="189" customWidth="1"/>
    <col min="5128" max="5129" width="9.5" style="189" bestFit="1" customWidth="1"/>
    <col min="5130" max="5130" width="8.375" style="189" customWidth="1"/>
    <col min="5131" max="5131" width="9" style="189"/>
    <col min="5132" max="5132" width="0.375" style="189" customWidth="1"/>
    <col min="5133" max="5143" width="8.5" style="189" customWidth="1"/>
    <col min="5144" max="5377" width="9" style="189"/>
    <col min="5378" max="5378" width="11.625" style="189" customWidth="1"/>
    <col min="5379" max="5379" width="10.125" style="189" customWidth="1"/>
    <col min="5380" max="5380" width="8.375" style="189" customWidth="1"/>
    <col min="5381" max="5382" width="9.5" style="189" bestFit="1" customWidth="1"/>
    <col min="5383" max="5383" width="8.375" style="189" customWidth="1"/>
    <col min="5384" max="5385" width="9.5" style="189" bestFit="1" customWidth="1"/>
    <col min="5386" max="5386" width="8.375" style="189" customWidth="1"/>
    <col min="5387" max="5387" width="9" style="189"/>
    <col min="5388" max="5388" width="0.375" style="189" customWidth="1"/>
    <col min="5389" max="5399" width="8.5" style="189" customWidth="1"/>
    <col min="5400" max="5633" width="9" style="189"/>
    <col min="5634" max="5634" width="11.625" style="189" customWidth="1"/>
    <col min="5635" max="5635" width="10.125" style="189" customWidth="1"/>
    <col min="5636" max="5636" width="8.375" style="189" customWidth="1"/>
    <col min="5637" max="5638" width="9.5" style="189" bestFit="1" customWidth="1"/>
    <col min="5639" max="5639" width="8.375" style="189" customWidth="1"/>
    <col min="5640" max="5641" width="9.5" style="189" bestFit="1" customWidth="1"/>
    <col min="5642" max="5642" width="8.375" style="189" customWidth="1"/>
    <col min="5643" max="5643" width="9" style="189"/>
    <col min="5644" max="5644" width="0.375" style="189" customWidth="1"/>
    <col min="5645" max="5655" width="8.5" style="189" customWidth="1"/>
    <col min="5656" max="5889" width="9" style="189"/>
    <col min="5890" max="5890" width="11.625" style="189" customWidth="1"/>
    <col min="5891" max="5891" width="10.125" style="189" customWidth="1"/>
    <col min="5892" max="5892" width="8.375" style="189" customWidth="1"/>
    <col min="5893" max="5894" width="9.5" style="189" bestFit="1" customWidth="1"/>
    <col min="5895" max="5895" width="8.375" style="189" customWidth="1"/>
    <col min="5896" max="5897" width="9.5" style="189" bestFit="1" customWidth="1"/>
    <col min="5898" max="5898" width="8.375" style="189" customWidth="1"/>
    <col min="5899" max="5899" width="9" style="189"/>
    <col min="5900" max="5900" width="0.375" style="189" customWidth="1"/>
    <col min="5901" max="5911" width="8.5" style="189" customWidth="1"/>
    <col min="5912" max="6145" width="9" style="189"/>
    <col min="6146" max="6146" width="11.625" style="189" customWidth="1"/>
    <col min="6147" max="6147" width="10.125" style="189" customWidth="1"/>
    <col min="6148" max="6148" width="8.375" style="189" customWidth="1"/>
    <col min="6149" max="6150" width="9.5" style="189" bestFit="1" customWidth="1"/>
    <col min="6151" max="6151" width="8.375" style="189" customWidth="1"/>
    <col min="6152" max="6153" width="9.5" style="189" bestFit="1" customWidth="1"/>
    <col min="6154" max="6154" width="8.375" style="189" customWidth="1"/>
    <col min="6155" max="6155" width="9" style="189"/>
    <col min="6156" max="6156" width="0.375" style="189" customWidth="1"/>
    <col min="6157" max="6167" width="8.5" style="189" customWidth="1"/>
    <col min="6168" max="6401" width="9" style="189"/>
    <col min="6402" max="6402" width="11.625" style="189" customWidth="1"/>
    <col min="6403" max="6403" width="10.125" style="189" customWidth="1"/>
    <col min="6404" max="6404" width="8.375" style="189" customWidth="1"/>
    <col min="6405" max="6406" width="9.5" style="189" bestFit="1" customWidth="1"/>
    <col min="6407" max="6407" width="8.375" style="189" customWidth="1"/>
    <col min="6408" max="6409" width="9.5" style="189" bestFit="1" customWidth="1"/>
    <col min="6410" max="6410" width="8.375" style="189" customWidth="1"/>
    <col min="6411" max="6411" width="9" style="189"/>
    <col min="6412" max="6412" width="0.375" style="189" customWidth="1"/>
    <col min="6413" max="6423" width="8.5" style="189" customWidth="1"/>
    <col min="6424" max="6657" width="9" style="189"/>
    <col min="6658" max="6658" width="11.625" style="189" customWidth="1"/>
    <col min="6659" max="6659" width="10.125" style="189" customWidth="1"/>
    <col min="6660" max="6660" width="8.375" style="189" customWidth="1"/>
    <col min="6661" max="6662" width="9.5" style="189" bestFit="1" customWidth="1"/>
    <col min="6663" max="6663" width="8.375" style="189" customWidth="1"/>
    <col min="6664" max="6665" width="9.5" style="189" bestFit="1" customWidth="1"/>
    <col min="6666" max="6666" width="8.375" style="189" customWidth="1"/>
    <col min="6667" max="6667" width="9" style="189"/>
    <col min="6668" max="6668" width="0.375" style="189" customWidth="1"/>
    <col min="6669" max="6679" width="8.5" style="189" customWidth="1"/>
    <col min="6680" max="6913" width="9" style="189"/>
    <col min="6914" max="6914" width="11.625" style="189" customWidth="1"/>
    <col min="6915" max="6915" width="10.125" style="189" customWidth="1"/>
    <col min="6916" max="6916" width="8.375" style="189" customWidth="1"/>
    <col min="6917" max="6918" width="9.5" style="189" bestFit="1" customWidth="1"/>
    <col min="6919" max="6919" width="8.375" style="189" customWidth="1"/>
    <col min="6920" max="6921" width="9.5" style="189" bestFit="1" customWidth="1"/>
    <col min="6922" max="6922" width="8.375" style="189" customWidth="1"/>
    <col min="6923" max="6923" width="9" style="189"/>
    <col min="6924" max="6924" width="0.375" style="189" customWidth="1"/>
    <col min="6925" max="6935" width="8.5" style="189" customWidth="1"/>
    <col min="6936" max="7169" width="9" style="189"/>
    <col min="7170" max="7170" width="11.625" style="189" customWidth="1"/>
    <col min="7171" max="7171" width="10.125" style="189" customWidth="1"/>
    <col min="7172" max="7172" width="8.375" style="189" customWidth="1"/>
    <col min="7173" max="7174" width="9.5" style="189" bestFit="1" customWidth="1"/>
    <col min="7175" max="7175" width="8.375" style="189" customWidth="1"/>
    <col min="7176" max="7177" width="9.5" style="189" bestFit="1" customWidth="1"/>
    <col min="7178" max="7178" width="8.375" style="189" customWidth="1"/>
    <col min="7179" max="7179" width="9" style="189"/>
    <col min="7180" max="7180" width="0.375" style="189" customWidth="1"/>
    <col min="7181" max="7191" width="8.5" style="189" customWidth="1"/>
    <col min="7192" max="7425" width="9" style="189"/>
    <col min="7426" max="7426" width="11.625" style="189" customWidth="1"/>
    <col min="7427" max="7427" width="10.125" style="189" customWidth="1"/>
    <col min="7428" max="7428" width="8.375" style="189" customWidth="1"/>
    <col min="7429" max="7430" width="9.5" style="189" bestFit="1" customWidth="1"/>
    <col min="7431" max="7431" width="8.375" style="189" customWidth="1"/>
    <col min="7432" max="7433" width="9.5" style="189" bestFit="1" customWidth="1"/>
    <col min="7434" max="7434" width="8.375" style="189" customWidth="1"/>
    <col min="7435" max="7435" width="9" style="189"/>
    <col min="7436" max="7436" width="0.375" style="189" customWidth="1"/>
    <col min="7437" max="7447" width="8.5" style="189" customWidth="1"/>
    <col min="7448" max="7681" width="9" style="189"/>
    <col min="7682" max="7682" width="11.625" style="189" customWidth="1"/>
    <col min="7683" max="7683" width="10.125" style="189" customWidth="1"/>
    <col min="7684" max="7684" width="8.375" style="189" customWidth="1"/>
    <col min="7685" max="7686" width="9.5" style="189" bestFit="1" customWidth="1"/>
    <col min="7687" max="7687" width="8.375" style="189" customWidth="1"/>
    <col min="7688" max="7689" width="9.5" style="189" bestFit="1" customWidth="1"/>
    <col min="7690" max="7690" width="8.375" style="189" customWidth="1"/>
    <col min="7691" max="7691" width="9" style="189"/>
    <col min="7692" max="7692" width="0.375" style="189" customWidth="1"/>
    <col min="7693" max="7703" width="8.5" style="189" customWidth="1"/>
    <col min="7704" max="7937" width="9" style="189"/>
    <col min="7938" max="7938" width="11.625" style="189" customWidth="1"/>
    <col min="7939" max="7939" width="10.125" style="189" customWidth="1"/>
    <col min="7940" max="7940" width="8.375" style="189" customWidth="1"/>
    <col min="7941" max="7942" width="9.5" style="189" bestFit="1" customWidth="1"/>
    <col min="7943" max="7943" width="8.375" style="189" customWidth="1"/>
    <col min="7944" max="7945" width="9.5" style="189" bestFit="1" customWidth="1"/>
    <col min="7946" max="7946" width="8.375" style="189" customWidth="1"/>
    <col min="7947" max="7947" width="9" style="189"/>
    <col min="7948" max="7948" width="0.375" style="189" customWidth="1"/>
    <col min="7949" max="7959" width="8.5" style="189" customWidth="1"/>
    <col min="7960" max="8193" width="9" style="189"/>
    <col min="8194" max="8194" width="11.625" style="189" customWidth="1"/>
    <col min="8195" max="8195" width="10.125" style="189" customWidth="1"/>
    <col min="8196" max="8196" width="8.375" style="189" customWidth="1"/>
    <col min="8197" max="8198" width="9.5" style="189" bestFit="1" customWidth="1"/>
    <col min="8199" max="8199" width="8.375" style="189" customWidth="1"/>
    <col min="8200" max="8201" width="9.5" style="189" bestFit="1" customWidth="1"/>
    <col min="8202" max="8202" width="8.375" style="189" customWidth="1"/>
    <col min="8203" max="8203" width="9" style="189"/>
    <col min="8204" max="8204" width="0.375" style="189" customWidth="1"/>
    <col min="8205" max="8215" width="8.5" style="189" customWidth="1"/>
    <col min="8216" max="8449" width="9" style="189"/>
    <col min="8450" max="8450" width="11.625" style="189" customWidth="1"/>
    <col min="8451" max="8451" width="10.125" style="189" customWidth="1"/>
    <col min="8452" max="8452" width="8.375" style="189" customWidth="1"/>
    <col min="8453" max="8454" width="9.5" style="189" bestFit="1" customWidth="1"/>
    <col min="8455" max="8455" width="8.375" style="189" customWidth="1"/>
    <col min="8456" max="8457" width="9.5" style="189" bestFit="1" customWidth="1"/>
    <col min="8458" max="8458" width="8.375" style="189" customWidth="1"/>
    <col min="8459" max="8459" width="9" style="189"/>
    <col min="8460" max="8460" width="0.375" style="189" customWidth="1"/>
    <col min="8461" max="8471" width="8.5" style="189" customWidth="1"/>
    <col min="8472" max="8705" width="9" style="189"/>
    <col min="8706" max="8706" width="11.625" style="189" customWidth="1"/>
    <col min="8707" max="8707" width="10.125" style="189" customWidth="1"/>
    <col min="8708" max="8708" width="8.375" style="189" customWidth="1"/>
    <col min="8709" max="8710" width="9.5" style="189" bestFit="1" customWidth="1"/>
    <col min="8711" max="8711" width="8.375" style="189" customWidth="1"/>
    <col min="8712" max="8713" width="9.5" style="189" bestFit="1" customWidth="1"/>
    <col min="8714" max="8714" width="8.375" style="189" customWidth="1"/>
    <col min="8715" max="8715" width="9" style="189"/>
    <col min="8716" max="8716" width="0.375" style="189" customWidth="1"/>
    <col min="8717" max="8727" width="8.5" style="189" customWidth="1"/>
    <col min="8728" max="8961" width="9" style="189"/>
    <col min="8962" max="8962" width="11.625" style="189" customWidth="1"/>
    <col min="8963" max="8963" width="10.125" style="189" customWidth="1"/>
    <col min="8964" max="8964" width="8.375" style="189" customWidth="1"/>
    <col min="8965" max="8966" width="9.5" style="189" bestFit="1" customWidth="1"/>
    <col min="8967" max="8967" width="8.375" style="189" customWidth="1"/>
    <col min="8968" max="8969" width="9.5" style="189" bestFit="1" customWidth="1"/>
    <col min="8970" max="8970" width="8.375" style="189" customWidth="1"/>
    <col min="8971" max="8971" width="9" style="189"/>
    <col min="8972" max="8972" width="0.375" style="189" customWidth="1"/>
    <col min="8973" max="8983" width="8.5" style="189" customWidth="1"/>
    <col min="8984" max="9217" width="9" style="189"/>
    <col min="9218" max="9218" width="11.625" style="189" customWidth="1"/>
    <col min="9219" max="9219" width="10.125" style="189" customWidth="1"/>
    <col min="9220" max="9220" width="8.375" style="189" customWidth="1"/>
    <col min="9221" max="9222" width="9.5" style="189" bestFit="1" customWidth="1"/>
    <col min="9223" max="9223" width="8.375" style="189" customWidth="1"/>
    <col min="9224" max="9225" width="9.5" style="189" bestFit="1" customWidth="1"/>
    <col min="9226" max="9226" width="8.375" style="189" customWidth="1"/>
    <col min="9227" max="9227" width="9" style="189"/>
    <col min="9228" max="9228" width="0.375" style="189" customWidth="1"/>
    <col min="9229" max="9239" width="8.5" style="189" customWidth="1"/>
    <col min="9240" max="9473" width="9" style="189"/>
    <col min="9474" max="9474" width="11.625" style="189" customWidth="1"/>
    <col min="9475" max="9475" width="10.125" style="189" customWidth="1"/>
    <col min="9476" max="9476" width="8.375" style="189" customWidth="1"/>
    <col min="9477" max="9478" width="9.5" style="189" bestFit="1" customWidth="1"/>
    <col min="9479" max="9479" width="8.375" style="189" customWidth="1"/>
    <col min="9480" max="9481" width="9.5" style="189" bestFit="1" customWidth="1"/>
    <col min="9482" max="9482" width="8.375" style="189" customWidth="1"/>
    <col min="9483" max="9483" width="9" style="189"/>
    <col min="9484" max="9484" width="0.375" style="189" customWidth="1"/>
    <col min="9485" max="9495" width="8.5" style="189" customWidth="1"/>
    <col min="9496" max="9729" width="9" style="189"/>
    <col min="9730" max="9730" width="11.625" style="189" customWidth="1"/>
    <col min="9731" max="9731" width="10.125" style="189" customWidth="1"/>
    <col min="9732" max="9732" width="8.375" style="189" customWidth="1"/>
    <col min="9733" max="9734" width="9.5" style="189" bestFit="1" customWidth="1"/>
    <col min="9735" max="9735" width="8.375" style="189" customWidth="1"/>
    <col min="9736" max="9737" width="9.5" style="189" bestFit="1" customWidth="1"/>
    <col min="9738" max="9738" width="8.375" style="189" customWidth="1"/>
    <col min="9739" max="9739" width="9" style="189"/>
    <col min="9740" max="9740" width="0.375" style="189" customWidth="1"/>
    <col min="9741" max="9751" width="8.5" style="189" customWidth="1"/>
    <col min="9752" max="9985" width="9" style="189"/>
    <col min="9986" max="9986" width="11.625" style="189" customWidth="1"/>
    <col min="9987" max="9987" width="10.125" style="189" customWidth="1"/>
    <col min="9988" max="9988" width="8.375" style="189" customWidth="1"/>
    <col min="9989" max="9990" width="9.5" style="189" bestFit="1" customWidth="1"/>
    <col min="9991" max="9991" width="8.375" style="189" customWidth="1"/>
    <col min="9992" max="9993" width="9.5" style="189" bestFit="1" customWidth="1"/>
    <col min="9994" max="9994" width="8.375" style="189" customWidth="1"/>
    <col min="9995" max="9995" width="9" style="189"/>
    <col min="9996" max="9996" width="0.375" style="189" customWidth="1"/>
    <col min="9997" max="10007" width="8.5" style="189" customWidth="1"/>
    <col min="10008" max="10241" width="9" style="189"/>
    <col min="10242" max="10242" width="11.625" style="189" customWidth="1"/>
    <col min="10243" max="10243" width="10.125" style="189" customWidth="1"/>
    <col min="10244" max="10244" width="8.375" style="189" customWidth="1"/>
    <col min="10245" max="10246" width="9.5" style="189" bestFit="1" customWidth="1"/>
    <col min="10247" max="10247" width="8.375" style="189" customWidth="1"/>
    <col min="10248" max="10249" width="9.5" style="189" bestFit="1" customWidth="1"/>
    <col min="10250" max="10250" width="8.375" style="189" customWidth="1"/>
    <col min="10251" max="10251" width="9" style="189"/>
    <col min="10252" max="10252" width="0.375" style="189" customWidth="1"/>
    <col min="10253" max="10263" width="8.5" style="189" customWidth="1"/>
    <col min="10264" max="10497" width="9" style="189"/>
    <col min="10498" max="10498" width="11.625" style="189" customWidth="1"/>
    <col min="10499" max="10499" width="10.125" style="189" customWidth="1"/>
    <col min="10500" max="10500" width="8.375" style="189" customWidth="1"/>
    <col min="10501" max="10502" width="9.5" style="189" bestFit="1" customWidth="1"/>
    <col min="10503" max="10503" width="8.375" style="189" customWidth="1"/>
    <col min="10504" max="10505" width="9.5" style="189" bestFit="1" customWidth="1"/>
    <col min="10506" max="10506" width="8.375" style="189" customWidth="1"/>
    <col min="10507" max="10507" width="9" style="189"/>
    <col min="10508" max="10508" width="0.375" style="189" customWidth="1"/>
    <col min="10509" max="10519" width="8.5" style="189" customWidth="1"/>
    <col min="10520" max="10753" width="9" style="189"/>
    <col min="10754" max="10754" width="11.625" style="189" customWidth="1"/>
    <col min="10755" max="10755" width="10.125" style="189" customWidth="1"/>
    <col min="10756" max="10756" width="8.375" style="189" customWidth="1"/>
    <col min="10757" max="10758" width="9.5" style="189" bestFit="1" customWidth="1"/>
    <col min="10759" max="10759" width="8.375" style="189" customWidth="1"/>
    <col min="10760" max="10761" width="9.5" style="189" bestFit="1" customWidth="1"/>
    <col min="10762" max="10762" width="8.375" style="189" customWidth="1"/>
    <col min="10763" max="10763" width="9" style="189"/>
    <col min="10764" max="10764" width="0.375" style="189" customWidth="1"/>
    <col min="10765" max="10775" width="8.5" style="189" customWidth="1"/>
    <col min="10776" max="11009" width="9" style="189"/>
    <col min="11010" max="11010" width="11.625" style="189" customWidth="1"/>
    <col min="11011" max="11011" width="10.125" style="189" customWidth="1"/>
    <col min="11012" max="11012" width="8.375" style="189" customWidth="1"/>
    <col min="11013" max="11014" width="9.5" style="189" bestFit="1" customWidth="1"/>
    <col min="11015" max="11015" width="8.375" style="189" customWidth="1"/>
    <col min="11016" max="11017" width="9.5" style="189" bestFit="1" customWidth="1"/>
    <col min="11018" max="11018" width="8.375" style="189" customWidth="1"/>
    <col min="11019" max="11019" width="9" style="189"/>
    <col min="11020" max="11020" width="0.375" style="189" customWidth="1"/>
    <col min="11021" max="11031" width="8.5" style="189" customWidth="1"/>
    <col min="11032" max="11265" width="9" style="189"/>
    <col min="11266" max="11266" width="11.625" style="189" customWidth="1"/>
    <col min="11267" max="11267" width="10.125" style="189" customWidth="1"/>
    <col min="11268" max="11268" width="8.375" style="189" customWidth="1"/>
    <col min="11269" max="11270" width="9.5" style="189" bestFit="1" customWidth="1"/>
    <col min="11271" max="11271" width="8.375" style="189" customWidth="1"/>
    <col min="11272" max="11273" width="9.5" style="189" bestFit="1" customWidth="1"/>
    <col min="11274" max="11274" width="8.375" style="189" customWidth="1"/>
    <col min="11275" max="11275" width="9" style="189"/>
    <col min="11276" max="11276" width="0.375" style="189" customWidth="1"/>
    <col min="11277" max="11287" width="8.5" style="189" customWidth="1"/>
    <col min="11288" max="11521" width="9" style="189"/>
    <col min="11522" max="11522" width="11.625" style="189" customWidth="1"/>
    <col min="11523" max="11523" width="10.125" style="189" customWidth="1"/>
    <col min="11524" max="11524" width="8.375" style="189" customWidth="1"/>
    <col min="11525" max="11526" width="9.5" style="189" bestFit="1" customWidth="1"/>
    <col min="11527" max="11527" width="8.375" style="189" customWidth="1"/>
    <col min="11528" max="11529" width="9.5" style="189" bestFit="1" customWidth="1"/>
    <col min="11530" max="11530" width="8.375" style="189" customWidth="1"/>
    <col min="11531" max="11531" width="9" style="189"/>
    <col min="11532" max="11532" width="0.375" style="189" customWidth="1"/>
    <col min="11533" max="11543" width="8.5" style="189" customWidth="1"/>
    <col min="11544" max="11777" width="9" style="189"/>
    <col min="11778" max="11778" width="11.625" style="189" customWidth="1"/>
    <col min="11779" max="11779" width="10.125" style="189" customWidth="1"/>
    <col min="11780" max="11780" width="8.375" style="189" customWidth="1"/>
    <col min="11781" max="11782" width="9.5" style="189" bestFit="1" customWidth="1"/>
    <col min="11783" max="11783" width="8.375" style="189" customWidth="1"/>
    <col min="11784" max="11785" width="9.5" style="189" bestFit="1" customWidth="1"/>
    <col min="11786" max="11786" width="8.375" style="189" customWidth="1"/>
    <col min="11787" max="11787" width="9" style="189"/>
    <col min="11788" max="11788" width="0.375" style="189" customWidth="1"/>
    <col min="11789" max="11799" width="8.5" style="189" customWidth="1"/>
    <col min="11800" max="12033" width="9" style="189"/>
    <col min="12034" max="12034" width="11.625" style="189" customWidth="1"/>
    <col min="12035" max="12035" width="10.125" style="189" customWidth="1"/>
    <col min="12036" max="12036" width="8.375" style="189" customWidth="1"/>
    <col min="12037" max="12038" width="9.5" style="189" bestFit="1" customWidth="1"/>
    <col min="12039" max="12039" width="8.375" style="189" customWidth="1"/>
    <col min="12040" max="12041" width="9.5" style="189" bestFit="1" customWidth="1"/>
    <col min="12042" max="12042" width="8.375" style="189" customWidth="1"/>
    <col min="12043" max="12043" width="9" style="189"/>
    <col min="12044" max="12044" width="0.375" style="189" customWidth="1"/>
    <col min="12045" max="12055" width="8.5" style="189" customWidth="1"/>
    <col min="12056" max="12289" width="9" style="189"/>
    <col min="12290" max="12290" width="11.625" style="189" customWidth="1"/>
    <col min="12291" max="12291" width="10.125" style="189" customWidth="1"/>
    <col min="12292" max="12292" width="8.375" style="189" customWidth="1"/>
    <col min="12293" max="12294" width="9.5" style="189" bestFit="1" customWidth="1"/>
    <col min="12295" max="12295" width="8.375" style="189" customWidth="1"/>
    <col min="12296" max="12297" width="9.5" style="189" bestFit="1" customWidth="1"/>
    <col min="12298" max="12298" width="8.375" style="189" customWidth="1"/>
    <col min="12299" max="12299" width="9" style="189"/>
    <col min="12300" max="12300" width="0.375" style="189" customWidth="1"/>
    <col min="12301" max="12311" width="8.5" style="189" customWidth="1"/>
    <col min="12312" max="12545" width="9" style="189"/>
    <col min="12546" max="12546" width="11.625" style="189" customWidth="1"/>
    <col min="12547" max="12547" width="10.125" style="189" customWidth="1"/>
    <col min="12548" max="12548" width="8.375" style="189" customWidth="1"/>
    <col min="12549" max="12550" width="9.5" style="189" bestFit="1" customWidth="1"/>
    <col min="12551" max="12551" width="8.375" style="189" customWidth="1"/>
    <col min="12552" max="12553" width="9.5" style="189" bestFit="1" customWidth="1"/>
    <col min="12554" max="12554" width="8.375" style="189" customWidth="1"/>
    <col min="12555" max="12555" width="9" style="189"/>
    <col min="12556" max="12556" width="0.375" style="189" customWidth="1"/>
    <col min="12557" max="12567" width="8.5" style="189" customWidth="1"/>
    <col min="12568" max="12801" width="9" style="189"/>
    <col min="12802" max="12802" width="11.625" style="189" customWidth="1"/>
    <col min="12803" max="12803" width="10.125" style="189" customWidth="1"/>
    <col min="12804" max="12804" width="8.375" style="189" customWidth="1"/>
    <col min="12805" max="12806" width="9.5" style="189" bestFit="1" customWidth="1"/>
    <col min="12807" max="12807" width="8.375" style="189" customWidth="1"/>
    <col min="12808" max="12809" width="9.5" style="189" bestFit="1" customWidth="1"/>
    <col min="12810" max="12810" width="8.375" style="189" customWidth="1"/>
    <col min="12811" max="12811" width="9" style="189"/>
    <col min="12812" max="12812" width="0.375" style="189" customWidth="1"/>
    <col min="12813" max="12823" width="8.5" style="189" customWidth="1"/>
    <col min="12824" max="13057" width="9" style="189"/>
    <col min="13058" max="13058" width="11.625" style="189" customWidth="1"/>
    <col min="13059" max="13059" width="10.125" style="189" customWidth="1"/>
    <col min="13060" max="13060" width="8.375" style="189" customWidth="1"/>
    <col min="13061" max="13062" width="9.5" style="189" bestFit="1" customWidth="1"/>
    <col min="13063" max="13063" width="8.375" style="189" customWidth="1"/>
    <col min="13064" max="13065" width="9.5" style="189" bestFit="1" customWidth="1"/>
    <col min="13066" max="13066" width="8.375" style="189" customWidth="1"/>
    <col min="13067" max="13067" width="9" style="189"/>
    <col min="13068" max="13068" width="0.375" style="189" customWidth="1"/>
    <col min="13069" max="13079" width="8.5" style="189" customWidth="1"/>
    <col min="13080" max="13313" width="9" style="189"/>
    <col min="13314" max="13314" width="11.625" style="189" customWidth="1"/>
    <col min="13315" max="13315" width="10.125" style="189" customWidth="1"/>
    <col min="13316" max="13316" width="8.375" style="189" customWidth="1"/>
    <col min="13317" max="13318" width="9.5" style="189" bestFit="1" customWidth="1"/>
    <col min="13319" max="13319" width="8.375" style="189" customWidth="1"/>
    <col min="13320" max="13321" width="9.5" style="189" bestFit="1" customWidth="1"/>
    <col min="13322" max="13322" width="8.375" style="189" customWidth="1"/>
    <col min="13323" max="13323" width="9" style="189"/>
    <col min="13324" max="13324" width="0.375" style="189" customWidth="1"/>
    <col min="13325" max="13335" width="8.5" style="189" customWidth="1"/>
    <col min="13336" max="13569" width="9" style="189"/>
    <col min="13570" max="13570" width="11.625" style="189" customWidth="1"/>
    <col min="13571" max="13571" width="10.125" style="189" customWidth="1"/>
    <col min="13572" max="13572" width="8.375" style="189" customWidth="1"/>
    <col min="13573" max="13574" width="9.5" style="189" bestFit="1" customWidth="1"/>
    <col min="13575" max="13575" width="8.375" style="189" customWidth="1"/>
    <col min="13576" max="13577" width="9.5" style="189" bestFit="1" customWidth="1"/>
    <col min="13578" max="13578" width="8.375" style="189" customWidth="1"/>
    <col min="13579" max="13579" width="9" style="189"/>
    <col min="13580" max="13580" width="0.375" style="189" customWidth="1"/>
    <col min="13581" max="13591" width="8.5" style="189" customWidth="1"/>
    <col min="13592" max="13825" width="9" style="189"/>
    <col min="13826" max="13826" width="11.625" style="189" customWidth="1"/>
    <col min="13827" max="13827" width="10.125" style="189" customWidth="1"/>
    <col min="13828" max="13828" width="8.375" style="189" customWidth="1"/>
    <col min="13829" max="13830" width="9.5" style="189" bestFit="1" customWidth="1"/>
    <col min="13831" max="13831" width="8.375" style="189" customWidth="1"/>
    <col min="13832" max="13833" width="9.5" style="189" bestFit="1" customWidth="1"/>
    <col min="13834" max="13834" width="8.375" style="189" customWidth="1"/>
    <col min="13835" max="13835" width="9" style="189"/>
    <col min="13836" max="13836" width="0.375" style="189" customWidth="1"/>
    <col min="13837" max="13847" width="8.5" style="189" customWidth="1"/>
    <col min="13848" max="14081" width="9" style="189"/>
    <col min="14082" max="14082" width="11.625" style="189" customWidth="1"/>
    <col min="14083" max="14083" width="10.125" style="189" customWidth="1"/>
    <col min="14084" max="14084" width="8.375" style="189" customWidth="1"/>
    <col min="14085" max="14086" width="9.5" style="189" bestFit="1" customWidth="1"/>
    <col min="14087" max="14087" width="8.375" style="189" customWidth="1"/>
    <col min="14088" max="14089" width="9.5" style="189" bestFit="1" customWidth="1"/>
    <col min="14090" max="14090" width="8.375" style="189" customWidth="1"/>
    <col min="14091" max="14091" width="9" style="189"/>
    <col min="14092" max="14092" width="0.375" style="189" customWidth="1"/>
    <col min="14093" max="14103" width="8.5" style="189" customWidth="1"/>
    <col min="14104" max="14337" width="9" style="189"/>
    <col min="14338" max="14338" width="11.625" style="189" customWidth="1"/>
    <col min="14339" max="14339" width="10.125" style="189" customWidth="1"/>
    <col min="14340" max="14340" width="8.375" style="189" customWidth="1"/>
    <col min="14341" max="14342" width="9.5" style="189" bestFit="1" customWidth="1"/>
    <col min="14343" max="14343" width="8.375" style="189" customWidth="1"/>
    <col min="14344" max="14345" width="9.5" style="189" bestFit="1" customWidth="1"/>
    <col min="14346" max="14346" width="8.375" style="189" customWidth="1"/>
    <col min="14347" max="14347" width="9" style="189"/>
    <col min="14348" max="14348" width="0.375" style="189" customWidth="1"/>
    <col min="14349" max="14359" width="8.5" style="189" customWidth="1"/>
    <col min="14360" max="14593" width="9" style="189"/>
    <col min="14594" max="14594" width="11.625" style="189" customWidth="1"/>
    <col min="14595" max="14595" width="10.125" style="189" customWidth="1"/>
    <col min="14596" max="14596" width="8.375" style="189" customWidth="1"/>
    <col min="14597" max="14598" width="9.5" style="189" bestFit="1" customWidth="1"/>
    <col min="14599" max="14599" width="8.375" style="189" customWidth="1"/>
    <col min="14600" max="14601" width="9.5" style="189" bestFit="1" customWidth="1"/>
    <col min="14602" max="14602" width="8.375" style="189" customWidth="1"/>
    <col min="14603" max="14603" width="9" style="189"/>
    <col min="14604" max="14604" width="0.375" style="189" customWidth="1"/>
    <col min="14605" max="14615" width="8.5" style="189" customWidth="1"/>
    <col min="14616" max="14849" width="9" style="189"/>
    <col min="14850" max="14850" width="11.625" style="189" customWidth="1"/>
    <col min="14851" max="14851" width="10.125" style="189" customWidth="1"/>
    <col min="14852" max="14852" width="8.375" style="189" customWidth="1"/>
    <col min="14853" max="14854" width="9.5" style="189" bestFit="1" customWidth="1"/>
    <col min="14855" max="14855" width="8.375" style="189" customWidth="1"/>
    <col min="14856" max="14857" width="9.5" style="189" bestFit="1" customWidth="1"/>
    <col min="14858" max="14858" width="8.375" style="189" customWidth="1"/>
    <col min="14859" max="14859" width="9" style="189"/>
    <col min="14860" max="14860" width="0.375" style="189" customWidth="1"/>
    <col min="14861" max="14871" width="8.5" style="189" customWidth="1"/>
    <col min="14872" max="15105" width="9" style="189"/>
    <col min="15106" max="15106" width="11.625" style="189" customWidth="1"/>
    <col min="15107" max="15107" width="10.125" style="189" customWidth="1"/>
    <col min="15108" max="15108" width="8.375" style="189" customWidth="1"/>
    <col min="15109" max="15110" width="9.5" style="189" bestFit="1" customWidth="1"/>
    <col min="15111" max="15111" width="8.375" style="189" customWidth="1"/>
    <col min="15112" max="15113" width="9.5" style="189" bestFit="1" customWidth="1"/>
    <col min="15114" max="15114" width="8.375" style="189" customWidth="1"/>
    <col min="15115" max="15115" width="9" style="189"/>
    <col min="15116" max="15116" width="0.375" style="189" customWidth="1"/>
    <col min="15117" max="15127" width="8.5" style="189" customWidth="1"/>
    <col min="15128" max="15361" width="9" style="189"/>
    <col min="15362" max="15362" width="11.625" style="189" customWidth="1"/>
    <col min="15363" max="15363" width="10.125" style="189" customWidth="1"/>
    <col min="15364" max="15364" width="8.375" style="189" customWidth="1"/>
    <col min="15365" max="15366" width="9.5" style="189" bestFit="1" customWidth="1"/>
    <col min="15367" max="15367" width="8.375" style="189" customWidth="1"/>
    <col min="15368" max="15369" width="9.5" style="189" bestFit="1" customWidth="1"/>
    <col min="15370" max="15370" width="8.375" style="189" customWidth="1"/>
    <col min="15371" max="15371" width="9" style="189"/>
    <col min="15372" max="15372" width="0.375" style="189" customWidth="1"/>
    <col min="15373" max="15383" width="8.5" style="189" customWidth="1"/>
    <col min="15384" max="15617" width="9" style="189"/>
    <col min="15618" max="15618" width="11.625" style="189" customWidth="1"/>
    <col min="15619" max="15619" width="10.125" style="189" customWidth="1"/>
    <col min="15620" max="15620" width="8.375" style="189" customWidth="1"/>
    <col min="15621" max="15622" width="9.5" style="189" bestFit="1" customWidth="1"/>
    <col min="15623" max="15623" width="8.375" style="189" customWidth="1"/>
    <col min="15624" max="15625" width="9.5" style="189" bestFit="1" customWidth="1"/>
    <col min="15626" max="15626" width="8.375" style="189" customWidth="1"/>
    <col min="15627" max="15627" width="9" style="189"/>
    <col min="15628" max="15628" width="0.375" style="189" customWidth="1"/>
    <col min="15629" max="15639" width="8.5" style="189" customWidth="1"/>
    <col min="15640" max="15873" width="9" style="189"/>
    <col min="15874" max="15874" width="11.625" style="189" customWidth="1"/>
    <col min="15875" max="15875" width="10.125" style="189" customWidth="1"/>
    <col min="15876" max="15876" width="8.375" style="189" customWidth="1"/>
    <col min="15877" max="15878" width="9.5" style="189" bestFit="1" customWidth="1"/>
    <col min="15879" max="15879" width="8.375" style="189" customWidth="1"/>
    <col min="15880" max="15881" width="9.5" style="189" bestFit="1" customWidth="1"/>
    <col min="15882" max="15882" width="8.375" style="189" customWidth="1"/>
    <col min="15883" max="15883" width="9" style="189"/>
    <col min="15884" max="15884" width="0.375" style="189" customWidth="1"/>
    <col min="15885" max="15895" width="8.5" style="189" customWidth="1"/>
    <col min="15896" max="16129" width="9" style="189"/>
    <col min="16130" max="16130" width="11.625" style="189" customWidth="1"/>
    <col min="16131" max="16131" width="10.125" style="189" customWidth="1"/>
    <col min="16132" max="16132" width="8.375" style="189" customWidth="1"/>
    <col min="16133" max="16134" width="9.5" style="189" bestFit="1" customWidth="1"/>
    <col min="16135" max="16135" width="8.375" style="189" customWidth="1"/>
    <col min="16136" max="16137" width="9.5" style="189" bestFit="1" customWidth="1"/>
    <col min="16138" max="16138" width="8.375" style="189" customWidth="1"/>
    <col min="16139" max="16139" width="9" style="189"/>
    <col min="16140" max="16140" width="0.375" style="189" customWidth="1"/>
    <col min="16141" max="16151" width="8.5" style="189" customWidth="1"/>
    <col min="16152" max="16384" width="9" style="189"/>
  </cols>
  <sheetData>
    <row r="1" spans="1:23" ht="17.25">
      <c r="B1" s="52"/>
      <c r="M1" s="52"/>
    </row>
    <row r="2" spans="1:23" s="190" customFormat="1" ht="28.5" customHeight="1">
      <c r="B2" s="490" t="s">
        <v>163</v>
      </c>
      <c r="C2" s="490"/>
      <c r="D2" s="490"/>
      <c r="E2" s="490"/>
      <c r="F2" s="490"/>
      <c r="G2" s="490"/>
      <c r="H2" s="490"/>
      <c r="I2" s="490"/>
      <c r="J2" s="490"/>
      <c r="K2" s="490"/>
      <c r="L2" s="191"/>
      <c r="M2" s="192"/>
      <c r="N2" s="191"/>
      <c r="O2" s="191"/>
      <c r="P2" s="193"/>
      <c r="Q2" s="194"/>
      <c r="R2" s="193"/>
      <c r="S2" s="193"/>
      <c r="T2" s="194"/>
      <c r="U2" s="193"/>
      <c r="V2" s="193"/>
      <c r="W2" s="193"/>
    </row>
    <row r="3" spans="1:23" s="195" customFormat="1" ht="23.25" customHeight="1" thickBot="1">
      <c r="B3" s="196" t="s">
        <v>164</v>
      </c>
      <c r="W3" s="197" t="s">
        <v>165</v>
      </c>
    </row>
    <row r="4" spans="1:23" ht="17.25" customHeight="1">
      <c r="B4" s="491" t="s">
        <v>166</v>
      </c>
      <c r="C4" s="494" t="s">
        <v>167</v>
      </c>
      <c r="D4" s="497" t="s">
        <v>168</v>
      </c>
      <c r="E4" s="498"/>
      <c r="F4" s="499"/>
      <c r="G4" s="497" t="s">
        <v>169</v>
      </c>
      <c r="H4" s="498"/>
      <c r="I4" s="499"/>
      <c r="J4" s="500" t="s">
        <v>170</v>
      </c>
      <c r="K4" s="501"/>
      <c r="L4" s="198"/>
      <c r="M4" s="199" t="s">
        <v>171</v>
      </c>
      <c r="N4" s="497" t="s">
        <v>172</v>
      </c>
      <c r="O4" s="498"/>
      <c r="P4" s="498"/>
      <c r="Q4" s="498"/>
      <c r="R4" s="498"/>
      <c r="S4" s="499"/>
      <c r="T4" s="506" t="s">
        <v>173</v>
      </c>
      <c r="U4" s="497" t="s">
        <v>174</v>
      </c>
      <c r="V4" s="498"/>
      <c r="W4" s="498"/>
    </row>
    <row r="5" spans="1:23" ht="17.25" customHeight="1">
      <c r="B5" s="492"/>
      <c r="C5" s="495"/>
      <c r="D5" s="509" t="s">
        <v>175</v>
      </c>
      <c r="E5" s="510" t="s">
        <v>176</v>
      </c>
      <c r="F5" s="510" t="s">
        <v>177</v>
      </c>
      <c r="G5" s="509" t="s">
        <v>175</v>
      </c>
      <c r="H5" s="510" t="s">
        <v>176</v>
      </c>
      <c r="I5" s="510" t="s">
        <v>177</v>
      </c>
      <c r="J5" s="511" t="s">
        <v>175</v>
      </c>
      <c r="K5" s="502" t="s">
        <v>176</v>
      </c>
      <c r="L5" s="200"/>
      <c r="M5" s="513" t="s">
        <v>177</v>
      </c>
      <c r="N5" s="515" t="s">
        <v>178</v>
      </c>
      <c r="O5" s="516"/>
      <c r="P5" s="517"/>
      <c r="Q5" s="515" t="s">
        <v>179</v>
      </c>
      <c r="R5" s="516"/>
      <c r="S5" s="517"/>
      <c r="T5" s="507"/>
      <c r="U5" s="509" t="s">
        <v>175</v>
      </c>
      <c r="V5" s="510" t="s">
        <v>176</v>
      </c>
      <c r="W5" s="504" t="s">
        <v>177</v>
      </c>
    </row>
    <row r="6" spans="1:23" ht="35.25" customHeight="1">
      <c r="B6" s="493"/>
      <c r="C6" s="496"/>
      <c r="D6" s="508"/>
      <c r="E6" s="496"/>
      <c r="F6" s="496"/>
      <c r="G6" s="508"/>
      <c r="H6" s="496"/>
      <c r="I6" s="496"/>
      <c r="J6" s="512"/>
      <c r="K6" s="503"/>
      <c r="L6" s="200"/>
      <c r="M6" s="514"/>
      <c r="N6" s="201" t="s">
        <v>175</v>
      </c>
      <c r="O6" s="202" t="s">
        <v>180</v>
      </c>
      <c r="P6" s="202" t="s">
        <v>181</v>
      </c>
      <c r="Q6" s="201" t="s">
        <v>175</v>
      </c>
      <c r="R6" s="202" t="s">
        <v>182</v>
      </c>
      <c r="S6" s="202" t="s">
        <v>181</v>
      </c>
      <c r="T6" s="508"/>
      <c r="U6" s="508"/>
      <c r="V6" s="496"/>
      <c r="W6" s="505"/>
    </row>
    <row r="7" spans="1:23" ht="23.25" customHeight="1">
      <c r="B7" s="203" t="s">
        <v>183</v>
      </c>
      <c r="C7" s="204">
        <v>751615</v>
      </c>
      <c r="D7" s="204">
        <v>189</v>
      </c>
      <c r="E7" s="204">
        <v>911931</v>
      </c>
      <c r="F7" s="204">
        <v>728072</v>
      </c>
      <c r="G7" s="204">
        <v>19</v>
      </c>
      <c r="H7" s="204">
        <v>810088</v>
      </c>
      <c r="I7" s="204">
        <v>656987</v>
      </c>
      <c r="J7" s="204">
        <v>118</v>
      </c>
      <c r="K7" s="204">
        <v>82930</v>
      </c>
      <c r="L7" s="204"/>
      <c r="M7" s="205">
        <v>54686</v>
      </c>
      <c r="N7" s="205">
        <v>44</v>
      </c>
      <c r="O7" s="205">
        <v>18913</v>
      </c>
      <c r="P7" s="205">
        <v>16399</v>
      </c>
      <c r="Q7" s="205">
        <v>9</v>
      </c>
      <c r="R7" s="205">
        <v>6894</v>
      </c>
      <c r="S7" s="205">
        <v>7156</v>
      </c>
      <c r="T7" s="206">
        <v>96.867678266133595</v>
      </c>
      <c r="U7" s="205">
        <v>113</v>
      </c>
      <c r="V7" s="205">
        <v>7802</v>
      </c>
      <c r="W7" s="205">
        <v>3375</v>
      </c>
    </row>
    <row r="8" spans="1:23" ht="23.25" customHeight="1">
      <c r="B8" s="207">
        <v>28</v>
      </c>
      <c r="C8" s="204">
        <v>744837</v>
      </c>
      <c r="D8" s="204">
        <v>176</v>
      </c>
      <c r="E8" s="204">
        <v>909562</v>
      </c>
      <c r="F8" s="204">
        <v>722051</v>
      </c>
      <c r="G8" s="204">
        <v>19</v>
      </c>
      <c r="H8" s="204">
        <v>810088</v>
      </c>
      <c r="I8" s="204">
        <v>654478</v>
      </c>
      <c r="J8" s="204">
        <v>104</v>
      </c>
      <c r="K8" s="204">
        <v>75636</v>
      </c>
      <c r="L8" s="204"/>
      <c r="M8" s="205">
        <v>51864</v>
      </c>
      <c r="N8" s="205">
        <v>45</v>
      </c>
      <c r="O8" s="205">
        <v>23838</v>
      </c>
      <c r="P8" s="205">
        <v>15709</v>
      </c>
      <c r="Q8" s="205">
        <v>9</v>
      </c>
      <c r="R8" s="205">
        <v>6894</v>
      </c>
      <c r="S8" s="205">
        <v>6980</v>
      </c>
      <c r="T8" s="206">
        <v>96.940807183316593</v>
      </c>
      <c r="U8" s="205">
        <v>113</v>
      </c>
      <c r="V8" s="205">
        <v>7621</v>
      </c>
      <c r="W8" s="205">
        <v>3234</v>
      </c>
    </row>
    <row r="9" spans="1:23" ht="23.25" customHeight="1">
      <c r="B9" s="207">
        <v>29</v>
      </c>
      <c r="C9" s="204">
        <f t="shared" ref="C9:S9" si="0">SUM(C11:C34)</f>
        <v>737939</v>
      </c>
      <c r="D9" s="204">
        <f t="shared" si="0"/>
        <v>121</v>
      </c>
      <c r="E9" s="204">
        <f t="shared" si="0"/>
        <v>908805</v>
      </c>
      <c r="F9" s="204">
        <f t="shared" si="0"/>
        <v>717488</v>
      </c>
      <c r="G9" s="204">
        <f t="shared" si="0"/>
        <v>18</v>
      </c>
      <c r="H9" s="204">
        <f t="shared" si="0"/>
        <v>841047</v>
      </c>
      <c r="I9" s="204">
        <f t="shared" si="0"/>
        <v>670656</v>
      </c>
      <c r="J9" s="204">
        <f t="shared" si="0"/>
        <v>49</v>
      </c>
      <c r="K9" s="204">
        <f t="shared" si="0"/>
        <v>43920</v>
      </c>
      <c r="L9" s="204">
        <f t="shared" si="0"/>
        <v>0</v>
      </c>
      <c r="M9" s="204">
        <f t="shared" si="0"/>
        <v>30611</v>
      </c>
      <c r="N9" s="204">
        <f t="shared" si="0"/>
        <v>45</v>
      </c>
      <c r="O9" s="204">
        <f t="shared" si="0"/>
        <v>23838</v>
      </c>
      <c r="P9" s="204">
        <f t="shared" si="0"/>
        <v>16221</v>
      </c>
      <c r="Q9" s="204">
        <f t="shared" si="0"/>
        <v>9</v>
      </c>
      <c r="R9" s="204">
        <f t="shared" si="0"/>
        <v>6894</v>
      </c>
      <c r="S9" s="204">
        <f t="shared" si="0"/>
        <v>6995</v>
      </c>
      <c r="T9" s="206">
        <f>F9/C9*100</f>
        <v>97.228632718964576</v>
      </c>
      <c r="U9" s="204">
        <f>SUM(U11:U34)</f>
        <v>106</v>
      </c>
      <c r="V9" s="204">
        <f>SUM(V11:V34)</f>
        <v>7097</v>
      </c>
      <c r="W9" s="204">
        <f>SUM(W11:W34)</f>
        <v>2872</v>
      </c>
    </row>
    <row r="10" spans="1:23" ht="23.25" customHeight="1">
      <c r="B10" s="207"/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5"/>
      <c r="N10" s="205"/>
      <c r="O10" s="205"/>
      <c r="P10" s="205"/>
      <c r="Q10" s="205"/>
      <c r="R10" s="205"/>
      <c r="S10" s="205"/>
      <c r="T10" s="206"/>
      <c r="U10" s="205"/>
      <c r="V10" s="205"/>
      <c r="W10" s="205"/>
    </row>
    <row r="11" spans="1:23" ht="24.75" customHeight="1">
      <c r="B11" s="208" t="s">
        <v>184</v>
      </c>
      <c r="C11" s="209">
        <v>256766</v>
      </c>
      <c r="D11" s="210">
        <f>G11+J11+N11+Q11</f>
        <v>30</v>
      </c>
      <c r="E11" s="211">
        <f>H11+K11+O11</f>
        <v>311505</v>
      </c>
      <c r="F11" s="211">
        <f>I11+M11+P11</f>
        <v>252810</v>
      </c>
      <c r="G11" s="212">
        <v>1</v>
      </c>
      <c r="H11" s="212">
        <v>297000</v>
      </c>
      <c r="I11" s="212">
        <v>239179</v>
      </c>
      <c r="J11" s="212">
        <v>7</v>
      </c>
      <c r="K11" s="212">
        <v>2170</v>
      </c>
      <c r="L11" s="210"/>
      <c r="M11" s="213">
        <v>1543</v>
      </c>
      <c r="N11" s="213">
        <v>19</v>
      </c>
      <c r="O11" s="213">
        <v>12335</v>
      </c>
      <c r="P11" s="213">
        <v>12088</v>
      </c>
      <c r="Q11" s="213">
        <v>3</v>
      </c>
      <c r="R11" s="213">
        <v>5020</v>
      </c>
      <c r="S11" s="213">
        <v>5407</v>
      </c>
      <c r="T11" s="214">
        <f>F11/C11*100</f>
        <v>98.459297570550618</v>
      </c>
      <c r="U11" s="213" t="s">
        <v>185</v>
      </c>
      <c r="V11" s="213" t="s">
        <v>185</v>
      </c>
      <c r="W11" s="213" t="s">
        <v>186</v>
      </c>
    </row>
    <row r="12" spans="1:23" ht="24.75" customHeight="1">
      <c r="B12" s="208" t="s">
        <v>187</v>
      </c>
      <c r="C12" s="209">
        <v>57010</v>
      </c>
      <c r="D12" s="210">
        <f>G12+N12+Q12</f>
        <v>3</v>
      </c>
      <c r="E12" s="210">
        <f>H12+O12</f>
        <v>67000</v>
      </c>
      <c r="F12" s="210">
        <f>I12</f>
        <v>56928</v>
      </c>
      <c r="G12" s="212">
        <v>1</v>
      </c>
      <c r="H12" s="212">
        <v>66400</v>
      </c>
      <c r="I12" s="212">
        <v>56928</v>
      </c>
      <c r="J12" s="213" t="s">
        <v>188</v>
      </c>
      <c r="K12" s="213" t="s">
        <v>188</v>
      </c>
      <c r="L12" s="215"/>
      <c r="M12" s="213" t="s">
        <v>186</v>
      </c>
      <c r="N12" s="213">
        <v>1</v>
      </c>
      <c r="O12" s="213">
        <v>600</v>
      </c>
      <c r="P12" s="213">
        <v>0</v>
      </c>
      <c r="Q12" s="213">
        <v>1</v>
      </c>
      <c r="R12" s="213">
        <v>1274</v>
      </c>
      <c r="S12" s="213">
        <v>1020</v>
      </c>
      <c r="T12" s="214">
        <f t="shared" ref="T12:T33" si="1">F12/C12*100</f>
        <v>99.856165584985092</v>
      </c>
      <c r="U12" s="213">
        <v>1</v>
      </c>
      <c r="V12" s="213">
        <v>60</v>
      </c>
      <c r="W12" s="213">
        <v>29</v>
      </c>
    </row>
    <row r="13" spans="1:23" ht="24.75" customHeight="1">
      <c r="A13" s="216"/>
      <c r="B13" s="208" t="s">
        <v>189</v>
      </c>
      <c r="C13" s="209">
        <v>37222</v>
      </c>
      <c r="D13" s="210">
        <f>G13+N13</f>
        <v>2</v>
      </c>
      <c r="E13" s="210">
        <f>H13+O13</f>
        <v>60533</v>
      </c>
      <c r="F13" s="210">
        <f>I13</f>
        <v>36398</v>
      </c>
      <c r="G13" s="212">
        <v>1</v>
      </c>
      <c r="H13" s="212">
        <v>60000</v>
      </c>
      <c r="I13" s="212">
        <v>36398</v>
      </c>
      <c r="J13" s="213" t="s">
        <v>185</v>
      </c>
      <c r="K13" s="213" t="s">
        <v>185</v>
      </c>
      <c r="L13" s="215"/>
      <c r="M13" s="213" t="s">
        <v>186</v>
      </c>
      <c r="N13" s="213">
        <v>1</v>
      </c>
      <c r="O13" s="213">
        <v>533</v>
      </c>
      <c r="P13" s="213">
        <v>0</v>
      </c>
      <c r="Q13" s="213" t="s">
        <v>185</v>
      </c>
      <c r="R13" s="213" t="s">
        <v>186</v>
      </c>
      <c r="S13" s="213" t="s">
        <v>185</v>
      </c>
      <c r="T13" s="214">
        <f t="shared" si="1"/>
        <v>97.786255440330976</v>
      </c>
      <c r="U13" s="213" t="s">
        <v>185</v>
      </c>
      <c r="V13" s="213" t="s">
        <v>186</v>
      </c>
      <c r="W13" s="213" t="s">
        <v>186</v>
      </c>
    </row>
    <row r="14" spans="1:23" ht="24.75" customHeight="1">
      <c r="B14" s="208" t="s">
        <v>190</v>
      </c>
      <c r="C14" s="209">
        <v>71091</v>
      </c>
      <c r="D14" s="210">
        <f>G14+J14+N14+Q14</f>
        <v>8</v>
      </c>
      <c r="E14" s="211">
        <f>H14+K14+O14</f>
        <v>86090</v>
      </c>
      <c r="F14" s="211">
        <f>I14+M14+P14</f>
        <v>69668</v>
      </c>
      <c r="G14" s="212">
        <v>1</v>
      </c>
      <c r="H14" s="212">
        <v>77000</v>
      </c>
      <c r="I14" s="212">
        <v>66880</v>
      </c>
      <c r="J14" s="212">
        <v>3</v>
      </c>
      <c r="K14" s="212">
        <v>1940</v>
      </c>
      <c r="L14" s="210"/>
      <c r="M14" s="213">
        <v>1413</v>
      </c>
      <c r="N14" s="213">
        <v>3</v>
      </c>
      <c r="O14" s="213">
        <v>7150</v>
      </c>
      <c r="P14" s="213">
        <v>1375</v>
      </c>
      <c r="Q14" s="213">
        <v>1</v>
      </c>
      <c r="R14" s="213">
        <v>0</v>
      </c>
      <c r="S14" s="213">
        <v>0</v>
      </c>
      <c r="T14" s="214">
        <f t="shared" si="1"/>
        <v>97.998340155575249</v>
      </c>
      <c r="U14" s="213">
        <v>1</v>
      </c>
      <c r="V14" s="213">
        <v>99</v>
      </c>
      <c r="W14" s="213">
        <v>85</v>
      </c>
    </row>
    <row r="15" spans="1:23" ht="24.75" customHeight="1">
      <c r="B15" s="208" t="s">
        <v>191</v>
      </c>
      <c r="C15" s="209">
        <v>39993</v>
      </c>
      <c r="D15" s="210">
        <f>G15+N15</f>
        <v>5</v>
      </c>
      <c r="E15" s="210">
        <f>H15+O15</f>
        <v>57348</v>
      </c>
      <c r="F15" s="211">
        <f>I15+P15</f>
        <v>39394</v>
      </c>
      <c r="G15" s="212">
        <v>1</v>
      </c>
      <c r="H15" s="212">
        <v>55470</v>
      </c>
      <c r="I15" s="212">
        <v>37558</v>
      </c>
      <c r="J15" s="213" t="s">
        <v>186</v>
      </c>
      <c r="K15" s="213" t="s">
        <v>186</v>
      </c>
      <c r="L15" s="210"/>
      <c r="M15" s="213" t="s">
        <v>186</v>
      </c>
      <c r="N15" s="213">
        <v>4</v>
      </c>
      <c r="O15" s="213">
        <v>1878</v>
      </c>
      <c r="P15" s="213">
        <v>1836</v>
      </c>
      <c r="Q15" s="213" t="s">
        <v>186</v>
      </c>
      <c r="R15" s="213" t="s">
        <v>186</v>
      </c>
      <c r="S15" s="213" t="s">
        <v>186</v>
      </c>
      <c r="T15" s="214">
        <f t="shared" si="1"/>
        <v>98.50223789163104</v>
      </c>
      <c r="U15" s="213">
        <v>10</v>
      </c>
      <c r="V15" s="213">
        <v>392</v>
      </c>
      <c r="W15" s="213">
        <v>215</v>
      </c>
    </row>
    <row r="16" spans="1:23" ht="24.75" customHeight="1">
      <c r="B16" s="208" t="s">
        <v>192</v>
      </c>
      <c r="C16" s="209">
        <v>35845</v>
      </c>
      <c r="D16" s="210">
        <f>G16+J16+N16</f>
        <v>4</v>
      </c>
      <c r="E16" s="210">
        <f>H16+K16+O16</f>
        <v>47165</v>
      </c>
      <c r="F16" s="211">
        <f>I16+M16+P16</f>
        <v>35604</v>
      </c>
      <c r="G16" s="212">
        <v>1</v>
      </c>
      <c r="H16" s="212">
        <v>44800</v>
      </c>
      <c r="I16" s="212">
        <v>34757</v>
      </c>
      <c r="J16" s="212">
        <v>2</v>
      </c>
      <c r="K16" s="212">
        <v>2200</v>
      </c>
      <c r="L16" s="210"/>
      <c r="M16" s="213">
        <v>721</v>
      </c>
      <c r="N16" s="213">
        <v>1</v>
      </c>
      <c r="O16" s="213">
        <v>165</v>
      </c>
      <c r="P16" s="213">
        <v>126</v>
      </c>
      <c r="Q16" s="213" t="s">
        <v>193</v>
      </c>
      <c r="R16" s="213" t="s">
        <v>186</v>
      </c>
      <c r="S16" s="213" t="s">
        <v>186</v>
      </c>
      <c r="T16" s="214">
        <f t="shared" si="1"/>
        <v>99.327660761612506</v>
      </c>
      <c r="U16" s="213">
        <v>5</v>
      </c>
      <c r="V16" s="213">
        <v>326</v>
      </c>
      <c r="W16" s="213">
        <v>112</v>
      </c>
    </row>
    <row r="17" spans="2:23" ht="24.75" customHeight="1">
      <c r="B17" s="208" t="s">
        <v>194</v>
      </c>
      <c r="C17" s="209">
        <v>29355</v>
      </c>
      <c r="D17" s="210">
        <f>G17+J17+N17</f>
        <v>5</v>
      </c>
      <c r="E17" s="210">
        <f>H17+K17+O17</f>
        <v>35811</v>
      </c>
      <c r="F17" s="211">
        <f>I17+M17</f>
        <v>28207</v>
      </c>
      <c r="G17" s="212">
        <v>1</v>
      </c>
      <c r="H17" s="212">
        <v>34241</v>
      </c>
      <c r="I17" s="212">
        <v>27851</v>
      </c>
      <c r="J17" s="212">
        <v>1</v>
      </c>
      <c r="K17" s="212">
        <v>1210</v>
      </c>
      <c r="L17" s="210"/>
      <c r="M17" s="213">
        <v>356</v>
      </c>
      <c r="N17" s="213">
        <v>3</v>
      </c>
      <c r="O17" s="213">
        <v>360</v>
      </c>
      <c r="P17" s="213">
        <v>0</v>
      </c>
      <c r="Q17" s="213" t="s">
        <v>186</v>
      </c>
      <c r="R17" s="213" t="s">
        <v>186</v>
      </c>
      <c r="S17" s="213" t="s">
        <v>186</v>
      </c>
      <c r="T17" s="214">
        <f t="shared" si="1"/>
        <v>96.08925225685573</v>
      </c>
      <c r="U17" s="213">
        <v>21</v>
      </c>
      <c r="V17" s="213">
        <v>1401</v>
      </c>
      <c r="W17" s="213">
        <v>349</v>
      </c>
    </row>
    <row r="18" spans="2:23" ht="24.75" customHeight="1">
      <c r="B18" s="208" t="s">
        <v>195</v>
      </c>
      <c r="C18" s="209">
        <v>25145</v>
      </c>
      <c r="D18" s="210">
        <f>G18+J18+N18</f>
        <v>4</v>
      </c>
      <c r="E18" s="210">
        <f>H18+K18</f>
        <v>27348</v>
      </c>
      <c r="F18" s="211">
        <f>I18+M18</f>
        <v>22095</v>
      </c>
      <c r="G18" s="212">
        <v>1</v>
      </c>
      <c r="H18" s="212">
        <v>26818</v>
      </c>
      <c r="I18" s="212">
        <v>22019</v>
      </c>
      <c r="J18" s="212">
        <v>1</v>
      </c>
      <c r="K18" s="212">
        <v>530</v>
      </c>
      <c r="L18" s="210"/>
      <c r="M18" s="213">
        <v>76</v>
      </c>
      <c r="N18" s="213">
        <v>2</v>
      </c>
      <c r="O18" s="213">
        <v>0</v>
      </c>
      <c r="P18" s="213">
        <v>0</v>
      </c>
      <c r="Q18" s="213" t="s">
        <v>185</v>
      </c>
      <c r="R18" s="213" t="s">
        <v>185</v>
      </c>
      <c r="S18" s="213" t="s">
        <v>186</v>
      </c>
      <c r="T18" s="214">
        <f t="shared" si="1"/>
        <v>87.870351958639887</v>
      </c>
      <c r="U18" s="213" t="s">
        <v>185</v>
      </c>
      <c r="V18" s="213" t="s">
        <v>186</v>
      </c>
      <c r="W18" s="213" t="s">
        <v>186</v>
      </c>
    </row>
    <row r="19" spans="2:23" ht="24.75" customHeight="1">
      <c r="B19" s="208" t="s">
        <v>196</v>
      </c>
      <c r="C19" s="209">
        <v>5082</v>
      </c>
      <c r="D19" s="210">
        <f>J19+N19</f>
        <v>5</v>
      </c>
      <c r="E19" s="210">
        <f>K19+O19</f>
        <v>4600</v>
      </c>
      <c r="F19" s="210">
        <f>M19+P19</f>
        <v>4759</v>
      </c>
      <c r="G19" s="213" t="s">
        <v>185</v>
      </c>
      <c r="H19" s="213" t="s">
        <v>185</v>
      </c>
      <c r="I19" s="213" t="s">
        <v>185</v>
      </c>
      <c r="J19" s="212">
        <v>1</v>
      </c>
      <c r="K19" s="212">
        <v>4481</v>
      </c>
      <c r="L19" s="210"/>
      <c r="M19" s="213">
        <v>4661</v>
      </c>
      <c r="N19" s="213">
        <v>4</v>
      </c>
      <c r="O19" s="213">
        <v>119</v>
      </c>
      <c r="P19" s="213">
        <v>98</v>
      </c>
      <c r="Q19" s="213" t="s">
        <v>186</v>
      </c>
      <c r="R19" s="213" t="s">
        <v>197</v>
      </c>
      <c r="S19" s="213" t="s">
        <v>186</v>
      </c>
      <c r="T19" s="214">
        <f t="shared" si="1"/>
        <v>93.644234553325461</v>
      </c>
      <c r="U19" s="213" t="s">
        <v>186</v>
      </c>
      <c r="V19" s="213" t="s">
        <v>186</v>
      </c>
      <c r="W19" s="213" t="s">
        <v>186</v>
      </c>
    </row>
    <row r="20" spans="2:23" ht="24.75" customHeight="1">
      <c r="B20" s="208" t="s">
        <v>198</v>
      </c>
      <c r="C20" s="209">
        <v>1416</v>
      </c>
      <c r="D20" s="210">
        <f>J20</f>
        <v>1</v>
      </c>
      <c r="E20" s="210">
        <f>K20</f>
        <v>1482</v>
      </c>
      <c r="F20" s="210">
        <f>M20</f>
        <v>959</v>
      </c>
      <c r="G20" s="213" t="s">
        <v>185</v>
      </c>
      <c r="H20" s="213" t="s">
        <v>199</v>
      </c>
      <c r="I20" s="213" t="s">
        <v>199</v>
      </c>
      <c r="J20" s="212">
        <v>1</v>
      </c>
      <c r="K20" s="212">
        <v>1482</v>
      </c>
      <c r="L20" s="210"/>
      <c r="M20" s="213">
        <v>959</v>
      </c>
      <c r="N20" s="213" t="s">
        <v>185</v>
      </c>
      <c r="O20" s="213" t="s">
        <v>185</v>
      </c>
      <c r="P20" s="213" t="s">
        <v>199</v>
      </c>
      <c r="Q20" s="213" t="s">
        <v>185</v>
      </c>
      <c r="R20" s="213" t="s">
        <v>199</v>
      </c>
      <c r="S20" s="213" t="s">
        <v>199</v>
      </c>
      <c r="T20" s="214">
        <f t="shared" si="1"/>
        <v>67.725988700564983</v>
      </c>
      <c r="U20" s="213">
        <v>5</v>
      </c>
      <c r="V20" s="213">
        <v>104</v>
      </c>
      <c r="W20" s="213">
        <v>78</v>
      </c>
    </row>
    <row r="21" spans="2:23" ht="24.75" customHeight="1">
      <c r="B21" s="208" t="s">
        <v>200</v>
      </c>
      <c r="C21" s="209">
        <v>2166</v>
      </c>
      <c r="D21" s="210">
        <f>J21</f>
        <v>1</v>
      </c>
      <c r="E21" s="210">
        <f>K21</f>
        <v>2290</v>
      </c>
      <c r="F21" s="210">
        <f>M21</f>
        <v>2104</v>
      </c>
      <c r="G21" s="213" t="s">
        <v>199</v>
      </c>
      <c r="H21" s="213" t="s">
        <v>199</v>
      </c>
      <c r="I21" s="213" t="s">
        <v>199</v>
      </c>
      <c r="J21" s="212">
        <v>1</v>
      </c>
      <c r="K21" s="212">
        <v>2290</v>
      </c>
      <c r="L21" s="210"/>
      <c r="M21" s="213">
        <v>2104</v>
      </c>
      <c r="N21" s="213" t="s">
        <v>185</v>
      </c>
      <c r="O21" s="213" t="s">
        <v>185</v>
      </c>
      <c r="P21" s="213" t="s">
        <v>199</v>
      </c>
      <c r="Q21" s="213" t="s">
        <v>185</v>
      </c>
      <c r="R21" s="213" t="s">
        <v>199</v>
      </c>
      <c r="S21" s="213" t="s">
        <v>199</v>
      </c>
      <c r="T21" s="214">
        <f t="shared" si="1"/>
        <v>97.137580794090496</v>
      </c>
      <c r="U21" s="213" t="s">
        <v>199</v>
      </c>
      <c r="V21" s="213" t="s">
        <v>185</v>
      </c>
      <c r="W21" s="213" t="s">
        <v>199</v>
      </c>
    </row>
    <row r="22" spans="2:23" ht="24.75" customHeight="1">
      <c r="B22" s="208" t="s">
        <v>201</v>
      </c>
      <c r="C22" s="209">
        <v>25220</v>
      </c>
      <c r="D22" s="210">
        <f>G22</f>
        <v>1</v>
      </c>
      <c r="E22" s="210">
        <f>H22</f>
        <v>28700</v>
      </c>
      <c r="F22" s="210">
        <f>I22</f>
        <v>23566</v>
      </c>
      <c r="G22" s="212">
        <v>1</v>
      </c>
      <c r="H22" s="212">
        <v>28700</v>
      </c>
      <c r="I22" s="212">
        <v>23566</v>
      </c>
      <c r="J22" s="213" t="s">
        <v>199</v>
      </c>
      <c r="K22" s="213" t="s">
        <v>199</v>
      </c>
      <c r="L22" s="215"/>
      <c r="M22" s="213" t="s">
        <v>199</v>
      </c>
      <c r="N22" s="213" t="s">
        <v>186</v>
      </c>
      <c r="O22" s="213" t="s">
        <v>186</v>
      </c>
      <c r="P22" s="213" t="s">
        <v>202</v>
      </c>
      <c r="Q22" s="213" t="s">
        <v>186</v>
      </c>
      <c r="R22" s="213" t="s">
        <v>199</v>
      </c>
      <c r="S22" s="213" t="s">
        <v>186</v>
      </c>
      <c r="T22" s="214">
        <f t="shared" si="1"/>
        <v>93.441712926249011</v>
      </c>
      <c r="U22" s="213" t="s">
        <v>186</v>
      </c>
      <c r="V22" s="213" t="s">
        <v>199</v>
      </c>
      <c r="W22" s="213" t="s">
        <v>186</v>
      </c>
    </row>
    <row r="23" spans="2:23" ht="24.75" customHeight="1">
      <c r="B23" s="208" t="s">
        <v>203</v>
      </c>
      <c r="C23" s="209">
        <v>4857</v>
      </c>
      <c r="D23" s="210">
        <f>J23+N23</f>
        <v>2</v>
      </c>
      <c r="E23" s="210">
        <f>K23</f>
        <v>3844</v>
      </c>
      <c r="F23" s="210">
        <f>M23</f>
        <v>3744</v>
      </c>
      <c r="G23" s="213" t="s">
        <v>199</v>
      </c>
      <c r="H23" s="213" t="s">
        <v>199</v>
      </c>
      <c r="I23" s="213" t="s">
        <v>199</v>
      </c>
      <c r="J23" s="212">
        <v>1</v>
      </c>
      <c r="K23" s="212">
        <v>3844</v>
      </c>
      <c r="L23" s="211"/>
      <c r="M23" s="213">
        <v>3744</v>
      </c>
      <c r="N23" s="213">
        <v>1</v>
      </c>
      <c r="O23" s="213">
        <v>0</v>
      </c>
      <c r="P23" s="213">
        <v>0</v>
      </c>
      <c r="Q23" s="213" t="s">
        <v>186</v>
      </c>
      <c r="R23" s="213" t="s">
        <v>185</v>
      </c>
      <c r="S23" s="213" t="s">
        <v>185</v>
      </c>
      <c r="T23" s="214">
        <f t="shared" si="1"/>
        <v>77.084620135886354</v>
      </c>
      <c r="U23" s="213" t="s">
        <v>202</v>
      </c>
      <c r="V23" s="213" t="s">
        <v>186</v>
      </c>
      <c r="W23" s="213" t="s">
        <v>199</v>
      </c>
    </row>
    <row r="24" spans="2:23" ht="24.75" customHeight="1">
      <c r="B24" s="208" t="s">
        <v>204</v>
      </c>
      <c r="C24" s="209">
        <v>7737</v>
      </c>
      <c r="D24" s="210">
        <f>J24+N24</f>
        <v>20</v>
      </c>
      <c r="E24" s="210">
        <f>K24+O24</f>
        <v>9833</v>
      </c>
      <c r="F24" s="211">
        <f>M24+P24</f>
        <v>6062</v>
      </c>
      <c r="G24" s="213" t="s">
        <v>185</v>
      </c>
      <c r="H24" s="213" t="s">
        <v>185</v>
      </c>
      <c r="I24" s="213" t="s">
        <v>185</v>
      </c>
      <c r="J24" s="212">
        <v>17</v>
      </c>
      <c r="K24" s="212">
        <v>9783</v>
      </c>
      <c r="L24" s="210"/>
      <c r="M24" s="213">
        <v>6012</v>
      </c>
      <c r="N24" s="213">
        <v>3</v>
      </c>
      <c r="O24" s="213">
        <v>50</v>
      </c>
      <c r="P24" s="213">
        <v>50</v>
      </c>
      <c r="Q24" s="213" t="s">
        <v>186</v>
      </c>
      <c r="R24" s="213" t="s">
        <v>185</v>
      </c>
      <c r="S24" s="213" t="s">
        <v>186</v>
      </c>
      <c r="T24" s="214">
        <f t="shared" si="1"/>
        <v>78.350781956830815</v>
      </c>
      <c r="U24" s="213">
        <v>29</v>
      </c>
      <c r="V24" s="213">
        <v>2114</v>
      </c>
      <c r="W24" s="213">
        <v>995</v>
      </c>
    </row>
    <row r="25" spans="2:23" ht="24.75" customHeight="1">
      <c r="B25" s="208" t="s">
        <v>205</v>
      </c>
      <c r="C25" s="209">
        <v>6613</v>
      </c>
      <c r="D25" s="210">
        <f>G25+J25+N25</f>
        <v>7</v>
      </c>
      <c r="E25" s="211">
        <f>H25+K25+O25</f>
        <v>11998</v>
      </c>
      <c r="F25" s="211">
        <f>I25+M25+P25</f>
        <v>6260</v>
      </c>
      <c r="G25" s="212">
        <v>1</v>
      </c>
      <c r="H25" s="212">
        <v>5900</v>
      </c>
      <c r="I25" s="212">
        <v>3302</v>
      </c>
      <c r="J25" s="212">
        <v>4</v>
      </c>
      <c r="K25" s="212">
        <v>5750</v>
      </c>
      <c r="L25" s="210"/>
      <c r="M25" s="213">
        <v>2610</v>
      </c>
      <c r="N25" s="213">
        <v>2</v>
      </c>
      <c r="O25" s="213">
        <v>348</v>
      </c>
      <c r="P25" s="213">
        <v>348</v>
      </c>
      <c r="Q25" s="213" t="s">
        <v>186</v>
      </c>
      <c r="R25" s="213" t="s">
        <v>199</v>
      </c>
      <c r="S25" s="213" t="s">
        <v>186</v>
      </c>
      <c r="T25" s="214">
        <f t="shared" si="1"/>
        <v>94.662029336156067</v>
      </c>
      <c r="U25" s="213" t="s">
        <v>185</v>
      </c>
      <c r="V25" s="213" t="s">
        <v>199</v>
      </c>
      <c r="W25" s="213" t="s">
        <v>186</v>
      </c>
    </row>
    <row r="26" spans="2:23" ht="24.75" customHeight="1">
      <c r="B26" s="208" t="s">
        <v>206</v>
      </c>
      <c r="C26" s="209">
        <v>3947</v>
      </c>
      <c r="D26" s="210">
        <f>J26</f>
        <v>1</v>
      </c>
      <c r="E26" s="211">
        <f>K26</f>
        <v>4100</v>
      </c>
      <c r="F26" s="211">
        <f>M26</f>
        <v>3707</v>
      </c>
      <c r="G26" s="213" t="s">
        <v>197</v>
      </c>
      <c r="H26" s="213" t="s">
        <v>185</v>
      </c>
      <c r="I26" s="213" t="s">
        <v>199</v>
      </c>
      <c r="J26" s="212">
        <v>1</v>
      </c>
      <c r="K26" s="212">
        <v>4100</v>
      </c>
      <c r="L26" s="210"/>
      <c r="M26" s="213">
        <v>3707</v>
      </c>
      <c r="N26" s="213" t="s">
        <v>199</v>
      </c>
      <c r="O26" s="213" t="s">
        <v>186</v>
      </c>
      <c r="P26" s="213" t="s">
        <v>186</v>
      </c>
      <c r="Q26" s="213" t="s">
        <v>185</v>
      </c>
      <c r="R26" s="213" t="s">
        <v>185</v>
      </c>
      <c r="S26" s="213" t="s">
        <v>186</v>
      </c>
      <c r="T26" s="214">
        <f>F26/C26*100</f>
        <v>93.919432480364833</v>
      </c>
      <c r="U26" s="213">
        <v>1</v>
      </c>
      <c r="V26" s="213">
        <v>98</v>
      </c>
      <c r="W26" s="213">
        <v>34</v>
      </c>
    </row>
    <row r="27" spans="2:23" ht="24.75" customHeight="1">
      <c r="B27" s="208" t="s">
        <v>207</v>
      </c>
      <c r="C27" s="209">
        <v>8787</v>
      </c>
      <c r="D27" s="210">
        <f>G27+J27</f>
        <v>8</v>
      </c>
      <c r="E27" s="211">
        <f>H27+K27</f>
        <v>14300</v>
      </c>
      <c r="F27" s="211">
        <f>I27+M27</f>
        <v>8326</v>
      </c>
      <c r="G27" s="212">
        <v>1</v>
      </c>
      <c r="H27" s="212">
        <v>11100</v>
      </c>
      <c r="I27" s="212">
        <v>6392</v>
      </c>
      <c r="J27" s="212">
        <v>7</v>
      </c>
      <c r="K27" s="212">
        <v>3200</v>
      </c>
      <c r="L27" s="210"/>
      <c r="M27" s="213">
        <v>1934</v>
      </c>
      <c r="N27" s="213" t="s">
        <v>186</v>
      </c>
      <c r="O27" s="213" t="s">
        <v>197</v>
      </c>
      <c r="P27" s="213" t="s">
        <v>186</v>
      </c>
      <c r="Q27" s="213" t="s">
        <v>186</v>
      </c>
      <c r="R27" s="213" t="s">
        <v>186</v>
      </c>
      <c r="S27" s="213" t="s">
        <v>185</v>
      </c>
      <c r="T27" s="214">
        <f t="shared" si="1"/>
        <v>94.75361329236371</v>
      </c>
      <c r="U27" s="213">
        <v>13</v>
      </c>
      <c r="V27" s="213">
        <v>932</v>
      </c>
      <c r="W27" s="213">
        <v>531</v>
      </c>
    </row>
    <row r="28" spans="2:23" ht="24.75" customHeight="1">
      <c r="B28" s="208" t="s">
        <v>208</v>
      </c>
      <c r="C28" s="209">
        <v>14894</v>
      </c>
      <c r="D28" s="210">
        <f>G28+Q28</f>
        <v>2</v>
      </c>
      <c r="E28" s="211">
        <f>H28</f>
        <v>16100</v>
      </c>
      <c r="F28" s="211">
        <f>I28</f>
        <v>14894</v>
      </c>
      <c r="G28" s="212">
        <v>1</v>
      </c>
      <c r="H28" s="212">
        <v>16100</v>
      </c>
      <c r="I28" s="212">
        <v>14894</v>
      </c>
      <c r="J28" s="213" t="s">
        <v>186</v>
      </c>
      <c r="K28" s="213" t="s">
        <v>185</v>
      </c>
      <c r="L28" s="215"/>
      <c r="M28" s="213" t="s">
        <v>185</v>
      </c>
      <c r="N28" s="213" t="s">
        <v>185</v>
      </c>
      <c r="O28" s="213" t="s">
        <v>186</v>
      </c>
      <c r="P28" s="213" t="s">
        <v>186</v>
      </c>
      <c r="Q28" s="213">
        <v>1</v>
      </c>
      <c r="R28" s="213">
        <v>600</v>
      </c>
      <c r="S28" s="213">
        <v>545</v>
      </c>
      <c r="T28" s="214">
        <f t="shared" si="1"/>
        <v>100</v>
      </c>
      <c r="U28" s="213" t="s">
        <v>186</v>
      </c>
      <c r="V28" s="213" t="s">
        <v>199</v>
      </c>
      <c r="W28" s="213" t="s">
        <v>186</v>
      </c>
    </row>
    <row r="29" spans="2:23" ht="24.75" customHeight="1">
      <c r="B29" s="208" t="s">
        <v>209</v>
      </c>
      <c r="C29" s="209">
        <v>22550</v>
      </c>
      <c r="D29" s="210">
        <f>G29</f>
        <v>1</v>
      </c>
      <c r="E29" s="211">
        <f>H29</f>
        <v>24788</v>
      </c>
      <c r="F29" s="211">
        <f>I29</f>
        <v>22550</v>
      </c>
      <c r="G29" s="212">
        <v>1</v>
      </c>
      <c r="H29" s="212">
        <v>24788</v>
      </c>
      <c r="I29" s="212">
        <v>22550</v>
      </c>
      <c r="J29" s="213" t="s">
        <v>186</v>
      </c>
      <c r="K29" s="213" t="s">
        <v>188</v>
      </c>
      <c r="L29" s="215"/>
      <c r="M29" s="213" t="s">
        <v>186</v>
      </c>
      <c r="N29" s="213" t="s">
        <v>186</v>
      </c>
      <c r="O29" s="213" t="s">
        <v>186</v>
      </c>
      <c r="P29" s="213" t="s">
        <v>186</v>
      </c>
      <c r="Q29" s="213" t="s">
        <v>186</v>
      </c>
      <c r="R29" s="213" t="s">
        <v>186</v>
      </c>
      <c r="S29" s="213" t="s">
        <v>186</v>
      </c>
      <c r="T29" s="214">
        <f t="shared" si="1"/>
        <v>100</v>
      </c>
      <c r="U29" s="213" t="s">
        <v>186</v>
      </c>
      <c r="V29" s="213" t="s">
        <v>186</v>
      </c>
      <c r="W29" s="213" t="s">
        <v>186</v>
      </c>
    </row>
    <row r="30" spans="2:23" ht="24.75" customHeight="1">
      <c r="B30" s="208" t="s">
        <v>210</v>
      </c>
      <c r="C30" s="209">
        <v>34890</v>
      </c>
      <c r="D30" s="210">
        <f>G30+Q30</f>
        <v>2</v>
      </c>
      <c r="E30" s="211">
        <f>H30+R30</f>
        <v>35000</v>
      </c>
      <c r="F30" s="211">
        <f>I30+S30</f>
        <v>34848</v>
      </c>
      <c r="G30" s="212">
        <v>1</v>
      </c>
      <c r="H30" s="212">
        <v>35000</v>
      </c>
      <c r="I30" s="212">
        <v>34848</v>
      </c>
      <c r="J30" s="213" t="s">
        <v>186</v>
      </c>
      <c r="K30" s="213" t="s">
        <v>186</v>
      </c>
      <c r="L30" s="215"/>
      <c r="M30" s="213" t="s">
        <v>186</v>
      </c>
      <c r="N30" s="213" t="s">
        <v>193</v>
      </c>
      <c r="O30" s="213" t="s">
        <v>186</v>
      </c>
      <c r="P30" s="213" t="s">
        <v>186</v>
      </c>
      <c r="Q30" s="213">
        <v>1</v>
      </c>
      <c r="R30" s="213">
        <v>0</v>
      </c>
      <c r="S30" s="213">
        <v>0</v>
      </c>
      <c r="T30" s="214">
        <f t="shared" si="1"/>
        <v>99.879621668099745</v>
      </c>
      <c r="U30" s="213" t="s">
        <v>186</v>
      </c>
      <c r="V30" s="213" t="s">
        <v>186</v>
      </c>
      <c r="W30" s="213" t="s">
        <v>193</v>
      </c>
    </row>
    <row r="31" spans="2:23" ht="24.75" customHeight="1">
      <c r="B31" s="208" t="s">
        <v>211</v>
      </c>
      <c r="C31" s="209">
        <v>13253</v>
      </c>
      <c r="D31" s="210">
        <f>G31</f>
        <v>1</v>
      </c>
      <c r="E31" s="211">
        <f t="shared" ref="E31:F31" si="2">H31</f>
        <v>14200</v>
      </c>
      <c r="F31" s="211">
        <f t="shared" si="2"/>
        <v>12987</v>
      </c>
      <c r="G31" s="212">
        <v>1</v>
      </c>
      <c r="H31" s="212">
        <v>14200</v>
      </c>
      <c r="I31" s="212">
        <v>12987</v>
      </c>
      <c r="J31" s="213" t="s">
        <v>186</v>
      </c>
      <c r="K31" s="213" t="s">
        <v>186</v>
      </c>
      <c r="L31" s="215"/>
      <c r="M31" s="213" t="s">
        <v>186</v>
      </c>
      <c r="N31" s="213" t="s">
        <v>186</v>
      </c>
      <c r="O31" s="213" t="s">
        <v>193</v>
      </c>
      <c r="P31" s="213" t="s">
        <v>186</v>
      </c>
      <c r="Q31" s="213" t="s">
        <v>186</v>
      </c>
      <c r="R31" s="213" t="s">
        <v>186</v>
      </c>
      <c r="S31" s="213" t="s">
        <v>186</v>
      </c>
      <c r="T31" s="214">
        <f t="shared" si="1"/>
        <v>97.992907266279332</v>
      </c>
      <c r="U31" s="213" t="s">
        <v>186</v>
      </c>
      <c r="V31" s="213" t="s">
        <v>186</v>
      </c>
      <c r="W31" s="213" t="s">
        <v>186</v>
      </c>
    </row>
    <row r="32" spans="2:23" ht="24.75" customHeight="1">
      <c r="B32" s="208" t="s">
        <v>212</v>
      </c>
      <c r="C32" s="209">
        <v>11698</v>
      </c>
      <c r="D32" s="210">
        <f>G32+N32</f>
        <v>2</v>
      </c>
      <c r="E32" s="211">
        <f>H32+O32</f>
        <v>13300</v>
      </c>
      <c r="F32" s="211">
        <f>I32+P32</f>
        <v>11425</v>
      </c>
      <c r="G32" s="212">
        <v>1</v>
      </c>
      <c r="H32" s="212">
        <v>13000</v>
      </c>
      <c r="I32" s="212">
        <v>11125</v>
      </c>
      <c r="J32" s="213" t="s">
        <v>186</v>
      </c>
      <c r="K32" s="213" t="s">
        <v>185</v>
      </c>
      <c r="L32" s="217"/>
      <c r="M32" s="213" t="s">
        <v>193</v>
      </c>
      <c r="N32" s="213">
        <v>1</v>
      </c>
      <c r="O32" s="213">
        <v>300</v>
      </c>
      <c r="P32" s="213">
        <v>300</v>
      </c>
      <c r="Q32" s="213" t="s">
        <v>186</v>
      </c>
      <c r="R32" s="213" t="s">
        <v>199</v>
      </c>
      <c r="S32" s="213" t="s">
        <v>186</v>
      </c>
      <c r="T32" s="214">
        <f t="shared" si="1"/>
        <v>97.666267738074879</v>
      </c>
      <c r="U32" s="213" t="s">
        <v>186</v>
      </c>
      <c r="V32" s="213" t="s">
        <v>186</v>
      </c>
      <c r="W32" s="213" t="s">
        <v>186</v>
      </c>
    </row>
    <row r="33" spans="2:24" ht="24.75" customHeight="1">
      <c r="B33" s="208" t="s">
        <v>213</v>
      </c>
      <c r="C33" s="209">
        <v>8207</v>
      </c>
      <c r="D33" s="210">
        <f>G33</f>
        <v>1</v>
      </c>
      <c r="E33" s="211">
        <f>H33</f>
        <v>17330</v>
      </c>
      <c r="F33" s="211">
        <f>I33</f>
        <v>7024</v>
      </c>
      <c r="G33" s="212">
        <v>1</v>
      </c>
      <c r="H33" s="212">
        <v>17330</v>
      </c>
      <c r="I33" s="212">
        <v>7024</v>
      </c>
      <c r="J33" s="213" t="s">
        <v>186</v>
      </c>
      <c r="K33" s="213" t="s">
        <v>186</v>
      </c>
      <c r="L33" s="211"/>
      <c r="M33" s="213" t="s">
        <v>186</v>
      </c>
      <c r="N33" s="213" t="s">
        <v>214</v>
      </c>
      <c r="O33" s="213" t="s">
        <v>186</v>
      </c>
      <c r="P33" s="213" t="s">
        <v>199</v>
      </c>
      <c r="Q33" s="213" t="s">
        <v>199</v>
      </c>
      <c r="R33" s="213" t="s">
        <v>186</v>
      </c>
      <c r="S33" s="213" t="s">
        <v>186</v>
      </c>
      <c r="T33" s="214">
        <f t="shared" si="1"/>
        <v>85.585475813330078</v>
      </c>
      <c r="U33" s="213">
        <v>14</v>
      </c>
      <c r="V33" s="213">
        <v>1038</v>
      </c>
      <c r="W33" s="213">
        <v>291</v>
      </c>
    </row>
    <row r="34" spans="2:24" ht="24.75" customHeight="1" thickBot="1">
      <c r="B34" s="218" t="s">
        <v>215</v>
      </c>
      <c r="C34" s="219">
        <v>14195</v>
      </c>
      <c r="D34" s="220">
        <f>G34+J34+Q34</f>
        <v>5</v>
      </c>
      <c r="E34" s="221">
        <f>H34+K34</f>
        <v>14140</v>
      </c>
      <c r="F34" s="221">
        <f>I34+M34</f>
        <v>13169</v>
      </c>
      <c r="G34" s="222">
        <v>1</v>
      </c>
      <c r="H34" s="222">
        <v>13200</v>
      </c>
      <c r="I34" s="222">
        <v>12398</v>
      </c>
      <c r="J34" s="222">
        <v>2</v>
      </c>
      <c r="K34" s="222">
        <v>940</v>
      </c>
      <c r="L34" s="220"/>
      <c r="M34" s="223">
        <v>771</v>
      </c>
      <c r="N34" s="223" t="s">
        <v>216</v>
      </c>
      <c r="O34" s="223" t="s">
        <v>216</v>
      </c>
      <c r="P34" s="223" t="s">
        <v>216</v>
      </c>
      <c r="Q34" s="223">
        <v>2</v>
      </c>
      <c r="R34" s="223">
        <v>0</v>
      </c>
      <c r="S34" s="223">
        <v>23</v>
      </c>
      <c r="T34" s="224">
        <f>F34/C34*100</f>
        <v>92.772102853117303</v>
      </c>
      <c r="U34" s="223">
        <v>6</v>
      </c>
      <c r="V34" s="223">
        <v>533</v>
      </c>
      <c r="W34" s="223">
        <v>153</v>
      </c>
    </row>
    <row r="35" spans="2:24" ht="16.5" customHeight="1">
      <c r="B35" s="200" t="s">
        <v>217</v>
      </c>
      <c r="C35" s="225"/>
      <c r="D35" s="225"/>
      <c r="E35" s="226"/>
      <c r="F35" s="226"/>
      <c r="G35" s="226"/>
      <c r="H35" s="226"/>
      <c r="I35" s="226"/>
      <c r="J35" s="226"/>
      <c r="K35" s="200"/>
      <c r="L35" s="200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7"/>
    </row>
    <row r="36" spans="2:24">
      <c r="C36" s="216"/>
      <c r="D36" s="216"/>
      <c r="E36" s="216"/>
      <c r="F36" s="216"/>
      <c r="G36" s="216"/>
      <c r="H36" s="216"/>
      <c r="I36" s="216"/>
      <c r="J36" s="216"/>
      <c r="K36" s="216"/>
      <c r="M36" s="216"/>
      <c r="N36" s="216"/>
      <c r="O36" s="216"/>
      <c r="P36" s="216"/>
      <c r="Q36" s="216"/>
      <c r="R36" s="216"/>
      <c r="S36" s="216"/>
      <c r="U36" s="216"/>
      <c r="V36" s="216"/>
      <c r="W36" s="216"/>
    </row>
    <row r="49" spans="2:12">
      <c r="B49" s="228"/>
      <c r="C49" s="229"/>
      <c r="D49" s="228"/>
      <c r="E49" s="228"/>
      <c r="F49" s="228"/>
      <c r="G49" s="230"/>
      <c r="H49" s="230"/>
      <c r="I49" s="231"/>
      <c r="J49" s="228"/>
      <c r="K49" s="232"/>
      <c r="L49" s="233"/>
    </row>
    <row r="50" spans="2:12">
      <c r="B50" s="229"/>
      <c r="C50" s="229"/>
      <c r="D50" s="229"/>
      <c r="E50" s="229"/>
      <c r="F50" s="229"/>
      <c r="G50" s="229"/>
      <c r="H50" s="229"/>
      <c r="I50" s="231"/>
      <c r="J50" s="229"/>
      <c r="K50" s="234"/>
      <c r="L50" s="235"/>
    </row>
    <row r="51" spans="2:12">
      <c r="B51" s="229"/>
      <c r="C51" s="228"/>
      <c r="D51" s="228"/>
      <c r="E51" s="228"/>
      <c r="F51" s="229"/>
      <c r="G51" s="229"/>
      <c r="H51" s="229"/>
      <c r="I51" s="231"/>
      <c r="J51" s="229"/>
      <c r="K51" s="234"/>
      <c r="L51" s="235"/>
    </row>
    <row r="52" spans="2:12">
      <c r="B52" s="228"/>
      <c r="C52" s="228"/>
      <c r="D52" s="228"/>
      <c r="E52" s="228"/>
      <c r="F52" s="229"/>
      <c r="G52" s="229"/>
      <c r="H52" s="229"/>
      <c r="I52" s="231"/>
      <c r="J52" s="228"/>
      <c r="K52" s="232"/>
      <c r="L52" s="233"/>
    </row>
    <row r="53" spans="2:12">
      <c r="B53" s="227"/>
      <c r="C53" s="227"/>
      <c r="D53" s="227"/>
      <c r="E53" s="227"/>
      <c r="F53" s="227"/>
      <c r="G53" s="227"/>
      <c r="H53" s="227"/>
      <c r="I53" s="227"/>
      <c r="J53" s="227"/>
      <c r="K53" s="236"/>
    </row>
    <row r="54" spans="2:12">
      <c r="B54" s="228"/>
      <c r="C54" s="229"/>
      <c r="D54" s="229"/>
      <c r="E54" s="229"/>
      <c r="F54" s="229"/>
      <c r="G54" s="229"/>
      <c r="H54" s="229"/>
      <c r="I54" s="231"/>
      <c r="J54" s="229"/>
      <c r="K54" s="234"/>
      <c r="L54" s="235"/>
    </row>
    <row r="55" spans="2:12">
      <c r="B55" s="228"/>
      <c r="C55" s="229"/>
      <c r="D55" s="229"/>
      <c r="E55" s="229"/>
      <c r="F55" s="229"/>
      <c r="G55" s="229"/>
      <c r="H55" s="229"/>
      <c r="I55" s="231"/>
      <c r="J55" s="228"/>
      <c r="K55" s="232"/>
      <c r="L55" s="233"/>
    </row>
    <row r="56" spans="2:12">
      <c r="B56" s="228"/>
      <c r="C56" s="229"/>
      <c r="D56" s="229"/>
      <c r="E56" s="229"/>
      <c r="F56" s="229"/>
      <c r="G56" s="229"/>
      <c r="H56" s="229"/>
      <c r="I56" s="231"/>
      <c r="J56" s="228"/>
      <c r="K56" s="232"/>
      <c r="L56" s="233"/>
    </row>
    <row r="57" spans="2:12">
      <c r="B57" s="229"/>
      <c r="C57" s="229"/>
      <c r="D57" s="229"/>
      <c r="E57" s="229"/>
      <c r="F57" s="229"/>
      <c r="G57" s="229"/>
      <c r="H57" s="229"/>
      <c r="I57" s="231"/>
      <c r="J57" s="229"/>
      <c r="K57" s="234"/>
      <c r="L57" s="235"/>
    </row>
    <row r="58" spans="2:12">
      <c r="B58" s="228"/>
      <c r="C58" s="229"/>
      <c r="D58" s="229"/>
      <c r="E58" s="229"/>
      <c r="F58" s="229"/>
      <c r="G58" s="229"/>
      <c r="H58" s="229"/>
      <c r="I58" s="231"/>
      <c r="J58" s="228"/>
      <c r="K58" s="232"/>
      <c r="L58" s="233"/>
    </row>
    <row r="59" spans="2:12">
      <c r="B59" s="227"/>
      <c r="C59" s="229"/>
      <c r="D59" s="229"/>
      <c r="E59" s="229"/>
      <c r="F59" s="229"/>
      <c r="G59" s="229"/>
      <c r="H59" s="229"/>
      <c r="I59" s="227"/>
      <c r="J59" s="227"/>
      <c r="K59" s="236"/>
    </row>
    <row r="60" spans="2:12">
      <c r="B60" s="228"/>
      <c r="C60" s="229"/>
      <c r="D60" s="229"/>
      <c r="E60" s="229"/>
      <c r="F60" s="229"/>
      <c r="G60" s="229"/>
      <c r="H60" s="229"/>
      <c r="I60" s="231"/>
      <c r="J60" s="229"/>
      <c r="K60" s="234"/>
      <c r="L60" s="235"/>
    </row>
    <row r="61" spans="2:12">
      <c r="B61" s="229"/>
      <c r="C61" s="228"/>
      <c r="D61" s="228"/>
      <c r="E61" s="228"/>
      <c r="F61" s="229"/>
      <c r="G61" s="229"/>
      <c r="H61" s="229"/>
      <c r="I61" s="231"/>
      <c r="J61" s="229"/>
      <c r="K61" s="234"/>
      <c r="L61" s="235"/>
    </row>
    <row r="62" spans="2:12">
      <c r="B62" s="228"/>
      <c r="C62" s="229"/>
      <c r="D62" s="229"/>
      <c r="E62" s="229"/>
      <c r="F62" s="229"/>
      <c r="G62" s="229"/>
      <c r="H62" s="229"/>
      <c r="I62" s="231"/>
      <c r="J62" s="228"/>
      <c r="K62" s="232"/>
      <c r="L62" s="233"/>
    </row>
    <row r="63" spans="2:12">
      <c r="B63" s="228"/>
      <c r="C63" s="229"/>
      <c r="D63" s="229"/>
      <c r="E63" s="229"/>
      <c r="F63" s="229"/>
      <c r="G63" s="229"/>
      <c r="H63" s="229"/>
      <c r="I63" s="231"/>
      <c r="J63" s="228"/>
      <c r="K63" s="232"/>
      <c r="L63" s="233"/>
    </row>
    <row r="64" spans="2:12">
      <c r="B64" s="228"/>
      <c r="C64" s="229"/>
      <c r="D64" s="229"/>
      <c r="E64" s="229"/>
      <c r="F64" s="229"/>
      <c r="G64" s="229"/>
      <c r="H64" s="229"/>
      <c r="I64" s="231"/>
      <c r="J64" s="228"/>
      <c r="K64" s="232"/>
      <c r="L64" s="233"/>
    </row>
    <row r="65" spans="2:12">
      <c r="B65" s="227"/>
      <c r="C65" s="229"/>
      <c r="D65" s="229"/>
      <c r="E65" s="229"/>
      <c r="F65" s="229"/>
      <c r="G65" s="229"/>
      <c r="H65" s="229"/>
      <c r="I65" s="227"/>
      <c r="J65" s="227"/>
      <c r="K65" s="236"/>
    </row>
    <row r="66" spans="2:12">
      <c r="B66" s="227"/>
      <c r="C66" s="229"/>
      <c r="D66" s="229"/>
      <c r="E66" s="229"/>
      <c r="F66" s="229"/>
      <c r="G66" s="229"/>
      <c r="H66" s="229"/>
      <c r="I66" s="231"/>
      <c r="J66" s="228"/>
      <c r="K66" s="232"/>
      <c r="L66" s="233"/>
    </row>
    <row r="67" spans="2:12">
      <c r="B67" s="228"/>
      <c r="C67" s="229"/>
      <c r="D67" s="229"/>
      <c r="E67" s="229"/>
      <c r="F67" s="229"/>
      <c r="G67" s="229"/>
      <c r="H67" s="229"/>
      <c r="I67" s="231"/>
      <c r="J67" s="228"/>
      <c r="K67" s="232"/>
      <c r="L67" s="233"/>
    </row>
    <row r="68" spans="2:12">
      <c r="B68" s="228"/>
      <c r="C68" s="229"/>
      <c r="D68" s="229"/>
      <c r="E68" s="229"/>
      <c r="F68" s="229"/>
      <c r="G68" s="229"/>
      <c r="H68" s="229"/>
      <c r="I68" s="231"/>
      <c r="J68" s="229"/>
      <c r="K68" s="234"/>
      <c r="L68" s="235"/>
    </row>
    <row r="69" spans="2:12">
      <c r="B69" s="228"/>
      <c r="C69" s="229"/>
      <c r="D69" s="229"/>
      <c r="E69" s="229"/>
      <c r="F69" s="229"/>
      <c r="G69" s="229"/>
      <c r="H69" s="229"/>
      <c r="I69" s="231"/>
      <c r="J69" s="229"/>
      <c r="K69" s="234"/>
      <c r="L69" s="235"/>
    </row>
    <row r="70" spans="2:12">
      <c r="B70" s="228"/>
      <c r="C70" s="229"/>
      <c r="D70" s="229"/>
      <c r="E70" s="229"/>
      <c r="F70" s="229"/>
      <c r="G70" s="229"/>
      <c r="H70" s="229"/>
      <c r="I70" s="231"/>
      <c r="J70" s="228"/>
      <c r="K70" s="232"/>
      <c r="L70" s="233"/>
    </row>
    <row r="71" spans="2:12">
      <c r="B71" s="227"/>
      <c r="C71" s="229"/>
      <c r="D71" s="229"/>
      <c r="E71" s="229"/>
      <c r="F71" s="229"/>
      <c r="G71" s="229"/>
      <c r="H71" s="229"/>
      <c r="I71" s="227"/>
      <c r="J71" s="227"/>
      <c r="K71" s="236"/>
    </row>
    <row r="72" spans="2:12">
      <c r="B72" s="228"/>
      <c r="C72" s="229"/>
      <c r="D72" s="229"/>
      <c r="E72" s="229"/>
      <c r="F72" s="229"/>
      <c r="G72" s="229"/>
      <c r="H72" s="229"/>
      <c r="I72" s="231"/>
      <c r="J72" s="228"/>
      <c r="K72" s="232"/>
      <c r="L72" s="233"/>
    </row>
    <row r="73" spans="2:12">
      <c r="B73" s="227"/>
      <c r="C73" s="229"/>
      <c r="D73" s="229"/>
      <c r="E73" s="229"/>
      <c r="F73" s="229"/>
      <c r="G73" s="229"/>
      <c r="H73" s="229"/>
      <c r="I73" s="231"/>
      <c r="J73" s="228"/>
      <c r="K73" s="232"/>
      <c r="L73" s="233"/>
    </row>
    <row r="74" spans="2:12">
      <c r="B74" s="228"/>
      <c r="C74" s="229"/>
      <c r="D74" s="229"/>
      <c r="E74" s="229"/>
      <c r="F74" s="229"/>
      <c r="G74" s="229"/>
      <c r="H74" s="229"/>
      <c r="I74" s="231"/>
      <c r="J74" s="228"/>
      <c r="K74" s="228"/>
      <c r="L74" s="237"/>
    </row>
    <row r="75" spans="2:12">
      <c r="B75" s="229"/>
      <c r="C75" s="229"/>
      <c r="D75" s="229"/>
      <c r="E75" s="229"/>
      <c r="F75" s="229"/>
      <c r="G75" s="229"/>
      <c r="H75" s="229"/>
      <c r="I75" s="231"/>
      <c r="J75" s="229"/>
      <c r="K75" s="229"/>
      <c r="L75" s="238"/>
    </row>
    <row r="76" spans="2:12">
      <c r="B76" s="229"/>
      <c r="C76" s="229"/>
      <c r="D76" s="229"/>
      <c r="E76" s="229"/>
      <c r="F76" s="229"/>
      <c r="G76" s="229"/>
      <c r="H76" s="229"/>
      <c r="I76" s="231"/>
      <c r="J76" s="229"/>
      <c r="K76" s="229"/>
      <c r="L76" s="238"/>
    </row>
    <row r="77" spans="2:12">
      <c r="B77" s="227"/>
      <c r="C77" s="229"/>
      <c r="D77" s="229"/>
      <c r="E77" s="229"/>
      <c r="F77" s="229"/>
      <c r="G77" s="229"/>
      <c r="H77" s="229"/>
      <c r="I77" s="227"/>
      <c r="J77" s="229"/>
      <c r="K77" s="229"/>
      <c r="L77" s="238"/>
    </row>
    <row r="78" spans="2:12">
      <c r="B78" s="229"/>
      <c r="C78" s="229"/>
      <c r="D78" s="229"/>
      <c r="E78" s="229"/>
      <c r="F78" s="229"/>
      <c r="G78" s="229"/>
      <c r="H78" s="229"/>
      <c r="I78" s="231"/>
      <c r="J78" s="229"/>
      <c r="K78" s="229"/>
      <c r="L78" s="238"/>
    </row>
    <row r="79" spans="2:12">
      <c r="B79" s="229"/>
      <c r="C79" s="229"/>
      <c r="D79" s="229"/>
      <c r="E79" s="229"/>
      <c r="F79" s="229"/>
      <c r="G79" s="229"/>
      <c r="H79" s="229"/>
      <c r="I79" s="231"/>
      <c r="J79" s="229"/>
      <c r="K79" s="229"/>
      <c r="L79" s="238"/>
    </row>
    <row r="80" spans="2:12">
      <c r="B80" s="229"/>
      <c r="C80" s="228"/>
      <c r="D80" s="228"/>
      <c r="E80" s="228"/>
      <c r="F80" s="229"/>
      <c r="G80" s="229"/>
      <c r="H80" s="229"/>
      <c r="I80" s="231"/>
      <c r="J80" s="229"/>
      <c r="K80" s="229"/>
      <c r="L80" s="238"/>
    </row>
    <row r="81" spans="2:12">
      <c r="B81" s="229"/>
      <c r="C81" s="229"/>
      <c r="D81" s="229"/>
      <c r="E81" s="229"/>
      <c r="F81" s="229"/>
      <c r="G81" s="229"/>
      <c r="H81" s="229"/>
      <c r="I81" s="231"/>
      <c r="J81" s="229"/>
      <c r="K81" s="229"/>
      <c r="L81" s="238"/>
    </row>
    <row r="82" spans="2:12">
      <c r="B82" s="229"/>
      <c r="C82" s="229"/>
      <c r="D82" s="229"/>
      <c r="E82" s="229"/>
      <c r="F82" s="229"/>
      <c r="G82" s="229"/>
      <c r="H82" s="229"/>
      <c r="I82" s="231"/>
      <c r="J82" s="229"/>
      <c r="K82" s="229"/>
      <c r="L82" s="238"/>
    </row>
  </sheetData>
  <mergeCells count="23">
    <mergeCell ref="W5:W6"/>
    <mergeCell ref="N4:S4"/>
    <mergeCell ref="T4:T6"/>
    <mergeCell ref="U4:W4"/>
    <mergeCell ref="D5:D6"/>
    <mergeCell ref="E5:E6"/>
    <mergeCell ref="F5:F6"/>
    <mergeCell ref="G5:G6"/>
    <mergeCell ref="H5:H6"/>
    <mergeCell ref="I5:I6"/>
    <mergeCell ref="J5:J6"/>
    <mergeCell ref="M5:M6"/>
    <mergeCell ref="N5:P5"/>
    <mergeCell ref="Q5:S5"/>
    <mergeCell ref="U5:U6"/>
    <mergeCell ref="V5:V6"/>
    <mergeCell ref="B2:K2"/>
    <mergeCell ref="B4:B6"/>
    <mergeCell ref="C4:C6"/>
    <mergeCell ref="D4:F4"/>
    <mergeCell ref="G4:I4"/>
    <mergeCell ref="J4:K4"/>
    <mergeCell ref="K5:K6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scale="99" fitToWidth="2" orientation="portrait" r:id="rId1"/>
  <headerFooter alignWithMargins="0"/>
  <colBreaks count="1" manualBreakCount="1">
    <brk id="12" min="1" max="3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3"/>
  <sheetViews>
    <sheetView view="pageBreakPreview" zoomScale="85" zoomScaleNormal="100" zoomScaleSheetLayoutView="85" workbookViewId="0">
      <selection activeCell="F35" sqref="F35"/>
    </sheetView>
  </sheetViews>
  <sheetFormatPr defaultRowHeight="13.5"/>
  <cols>
    <col min="1" max="1" width="9" style="45"/>
    <col min="2" max="2" width="14.125" style="45" customWidth="1"/>
    <col min="3" max="5" width="8.875" style="45" customWidth="1"/>
    <col min="6" max="7" width="9" style="45" customWidth="1"/>
    <col min="8" max="11" width="8.875" style="45" customWidth="1"/>
    <col min="12" max="12" width="0.375" style="45" customWidth="1"/>
    <col min="13" max="21" width="7.375" style="45" customWidth="1"/>
    <col min="22" max="22" width="4.75" style="45" customWidth="1"/>
    <col min="23" max="23" width="7.75" style="45" customWidth="1"/>
    <col min="24" max="25" width="7.5" style="45" customWidth="1"/>
    <col min="26" max="257" width="9" style="45"/>
    <col min="258" max="258" width="11.625" style="45" customWidth="1"/>
    <col min="259" max="267" width="9.125" style="45" customWidth="1"/>
    <col min="268" max="268" width="0.375" style="45" customWidth="1"/>
    <col min="269" max="276" width="7.625" style="45" customWidth="1"/>
    <col min="277" max="277" width="7.125" style="45" customWidth="1"/>
    <col min="278" max="278" width="4.5" style="45" customWidth="1"/>
    <col min="279" max="281" width="7.125" style="45" customWidth="1"/>
    <col min="282" max="513" width="9" style="45"/>
    <col min="514" max="514" width="11.625" style="45" customWidth="1"/>
    <col min="515" max="523" width="9.125" style="45" customWidth="1"/>
    <col min="524" max="524" width="0.375" style="45" customWidth="1"/>
    <col min="525" max="532" width="7.625" style="45" customWidth="1"/>
    <col min="533" max="533" width="7.125" style="45" customWidth="1"/>
    <col min="534" max="534" width="4.5" style="45" customWidth="1"/>
    <col min="535" max="537" width="7.125" style="45" customWidth="1"/>
    <col min="538" max="769" width="9" style="45"/>
    <col min="770" max="770" width="11.625" style="45" customWidth="1"/>
    <col min="771" max="779" width="9.125" style="45" customWidth="1"/>
    <col min="780" max="780" width="0.375" style="45" customWidth="1"/>
    <col min="781" max="788" width="7.625" style="45" customWidth="1"/>
    <col min="789" max="789" width="7.125" style="45" customWidth="1"/>
    <col min="790" max="790" width="4.5" style="45" customWidth="1"/>
    <col min="791" max="793" width="7.125" style="45" customWidth="1"/>
    <col min="794" max="1025" width="9" style="45"/>
    <col min="1026" max="1026" width="11.625" style="45" customWidth="1"/>
    <col min="1027" max="1035" width="9.125" style="45" customWidth="1"/>
    <col min="1036" max="1036" width="0.375" style="45" customWidth="1"/>
    <col min="1037" max="1044" width="7.625" style="45" customWidth="1"/>
    <col min="1045" max="1045" width="7.125" style="45" customWidth="1"/>
    <col min="1046" max="1046" width="4.5" style="45" customWidth="1"/>
    <col min="1047" max="1049" width="7.125" style="45" customWidth="1"/>
    <col min="1050" max="1281" width="9" style="45"/>
    <col min="1282" max="1282" width="11.625" style="45" customWidth="1"/>
    <col min="1283" max="1291" width="9.125" style="45" customWidth="1"/>
    <col min="1292" max="1292" width="0.375" style="45" customWidth="1"/>
    <col min="1293" max="1300" width="7.625" style="45" customWidth="1"/>
    <col min="1301" max="1301" width="7.125" style="45" customWidth="1"/>
    <col min="1302" max="1302" width="4.5" style="45" customWidth="1"/>
    <col min="1303" max="1305" width="7.125" style="45" customWidth="1"/>
    <col min="1306" max="1537" width="9" style="45"/>
    <col min="1538" max="1538" width="11.625" style="45" customWidth="1"/>
    <col min="1539" max="1547" width="9.125" style="45" customWidth="1"/>
    <col min="1548" max="1548" width="0.375" style="45" customWidth="1"/>
    <col min="1549" max="1556" width="7.625" style="45" customWidth="1"/>
    <col min="1557" max="1557" width="7.125" style="45" customWidth="1"/>
    <col min="1558" max="1558" width="4.5" style="45" customWidth="1"/>
    <col min="1559" max="1561" width="7.125" style="45" customWidth="1"/>
    <col min="1562" max="1793" width="9" style="45"/>
    <col min="1794" max="1794" width="11.625" style="45" customWidth="1"/>
    <col min="1795" max="1803" width="9.125" style="45" customWidth="1"/>
    <col min="1804" max="1804" width="0.375" style="45" customWidth="1"/>
    <col min="1805" max="1812" width="7.625" style="45" customWidth="1"/>
    <col min="1813" max="1813" width="7.125" style="45" customWidth="1"/>
    <col min="1814" max="1814" width="4.5" style="45" customWidth="1"/>
    <col min="1815" max="1817" width="7.125" style="45" customWidth="1"/>
    <col min="1818" max="2049" width="9" style="45"/>
    <col min="2050" max="2050" width="11.625" style="45" customWidth="1"/>
    <col min="2051" max="2059" width="9.125" style="45" customWidth="1"/>
    <col min="2060" max="2060" width="0.375" style="45" customWidth="1"/>
    <col min="2061" max="2068" width="7.625" style="45" customWidth="1"/>
    <col min="2069" max="2069" width="7.125" style="45" customWidth="1"/>
    <col min="2070" max="2070" width="4.5" style="45" customWidth="1"/>
    <col min="2071" max="2073" width="7.125" style="45" customWidth="1"/>
    <col min="2074" max="2305" width="9" style="45"/>
    <col min="2306" max="2306" width="11.625" style="45" customWidth="1"/>
    <col min="2307" max="2315" width="9.125" style="45" customWidth="1"/>
    <col min="2316" max="2316" width="0.375" style="45" customWidth="1"/>
    <col min="2317" max="2324" width="7.625" style="45" customWidth="1"/>
    <col min="2325" max="2325" width="7.125" style="45" customWidth="1"/>
    <col min="2326" max="2326" width="4.5" style="45" customWidth="1"/>
    <col min="2327" max="2329" width="7.125" style="45" customWidth="1"/>
    <col min="2330" max="2561" width="9" style="45"/>
    <col min="2562" max="2562" width="11.625" style="45" customWidth="1"/>
    <col min="2563" max="2571" width="9.125" style="45" customWidth="1"/>
    <col min="2572" max="2572" width="0.375" style="45" customWidth="1"/>
    <col min="2573" max="2580" width="7.625" style="45" customWidth="1"/>
    <col min="2581" max="2581" width="7.125" style="45" customWidth="1"/>
    <col min="2582" max="2582" width="4.5" style="45" customWidth="1"/>
    <col min="2583" max="2585" width="7.125" style="45" customWidth="1"/>
    <col min="2586" max="2817" width="9" style="45"/>
    <col min="2818" max="2818" width="11.625" style="45" customWidth="1"/>
    <col min="2819" max="2827" width="9.125" style="45" customWidth="1"/>
    <col min="2828" max="2828" width="0.375" style="45" customWidth="1"/>
    <col min="2829" max="2836" width="7.625" style="45" customWidth="1"/>
    <col min="2837" max="2837" width="7.125" style="45" customWidth="1"/>
    <col min="2838" max="2838" width="4.5" style="45" customWidth="1"/>
    <col min="2839" max="2841" width="7.125" style="45" customWidth="1"/>
    <col min="2842" max="3073" width="9" style="45"/>
    <col min="3074" max="3074" width="11.625" style="45" customWidth="1"/>
    <col min="3075" max="3083" width="9.125" style="45" customWidth="1"/>
    <col min="3084" max="3084" width="0.375" style="45" customWidth="1"/>
    <col min="3085" max="3092" width="7.625" style="45" customWidth="1"/>
    <col min="3093" max="3093" width="7.125" style="45" customWidth="1"/>
    <col min="3094" max="3094" width="4.5" style="45" customWidth="1"/>
    <col min="3095" max="3097" width="7.125" style="45" customWidth="1"/>
    <col min="3098" max="3329" width="9" style="45"/>
    <col min="3330" max="3330" width="11.625" style="45" customWidth="1"/>
    <col min="3331" max="3339" width="9.125" style="45" customWidth="1"/>
    <col min="3340" max="3340" width="0.375" style="45" customWidth="1"/>
    <col min="3341" max="3348" width="7.625" style="45" customWidth="1"/>
    <col min="3349" max="3349" width="7.125" style="45" customWidth="1"/>
    <col min="3350" max="3350" width="4.5" style="45" customWidth="1"/>
    <col min="3351" max="3353" width="7.125" style="45" customWidth="1"/>
    <col min="3354" max="3585" width="9" style="45"/>
    <col min="3586" max="3586" width="11.625" style="45" customWidth="1"/>
    <col min="3587" max="3595" width="9.125" style="45" customWidth="1"/>
    <col min="3596" max="3596" width="0.375" style="45" customWidth="1"/>
    <col min="3597" max="3604" width="7.625" style="45" customWidth="1"/>
    <col min="3605" max="3605" width="7.125" style="45" customWidth="1"/>
    <col min="3606" max="3606" width="4.5" style="45" customWidth="1"/>
    <col min="3607" max="3609" width="7.125" style="45" customWidth="1"/>
    <col min="3610" max="3841" width="9" style="45"/>
    <col min="3842" max="3842" width="11.625" style="45" customWidth="1"/>
    <col min="3843" max="3851" width="9.125" style="45" customWidth="1"/>
    <col min="3852" max="3852" width="0.375" style="45" customWidth="1"/>
    <col min="3853" max="3860" width="7.625" style="45" customWidth="1"/>
    <col min="3861" max="3861" width="7.125" style="45" customWidth="1"/>
    <col min="3862" max="3862" width="4.5" style="45" customWidth="1"/>
    <col min="3863" max="3865" width="7.125" style="45" customWidth="1"/>
    <col min="3866" max="4097" width="9" style="45"/>
    <col min="4098" max="4098" width="11.625" style="45" customWidth="1"/>
    <col min="4099" max="4107" width="9.125" style="45" customWidth="1"/>
    <col min="4108" max="4108" width="0.375" style="45" customWidth="1"/>
    <col min="4109" max="4116" width="7.625" style="45" customWidth="1"/>
    <col min="4117" max="4117" width="7.125" style="45" customWidth="1"/>
    <col min="4118" max="4118" width="4.5" style="45" customWidth="1"/>
    <col min="4119" max="4121" width="7.125" style="45" customWidth="1"/>
    <col min="4122" max="4353" width="9" style="45"/>
    <col min="4354" max="4354" width="11.625" style="45" customWidth="1"/>
    <col min="4355" max="4363" width="9.125" style="45" customWidth="1"/>
    <col min="4364" max="4364" width="0.375" style="45" customWidth="1"/>
    <col min="4365" max="4372" width="7.625" style="45" customWidth="1"/>
    <col min="4373" max="4373" width="7.125" style="45" customWidth="1"/>
    <col min="4374" max="4374" width="4.5" style="45" customWidth="1"/>
    <col min="4375" max="4377" width="7.125" style="45" customWidth="1"/>
    <col min="4378" max="4609" width="9" style="45"/>
    <col min="4610" max="4610" width="11.625" style="45" customWidth="1"/>
    <col min="4611" max="4619" width="9.125" style="45" customWidth="1"/>
    <col min="4620" max="4620" width="0.375" style="45" customWidth="1"/>
    <col min="4621" max="4628" width="7.625" style="45" customWidth="1"/>
    <col min="4629" max="4629" width="7.125" style="45" customWidth="1"/>
    <col min="4630" max="4630" width="4.5" style="45" customWidth="1"/>
    <col min="4631" max="4633" width="7.125" style="45" customWidth="1"/>
    <col min="4634" max="4865" width="9" style="45"/>
    <col min="4866" max="4866" width="11.625" style="45" customWidth="1"/>
    <col min="4867" max="4875" width="9.125" style="45" customWidth="1"/>
    <col min="4876" max="4876" width="0.375" style="45" customWidth="1"/>
    <col min="4877" max="4884" width="7.625" style="45" customWidth="1"/>
    <col min="4885" max="4885" width="7.125" style="45" customWidth="1"/>
    <col min="4886" max="4886" width="4.5" style="45" customWidth="1"/>
    <col min="4887" max="4889" width="7.125" style="45" customWidth="1"/>
    <col min="4890" max="5121" width="9" style="45"/>
    <col min="5122" max="5122" width="11.625" style="45" customWidth="1"/>
    <col min="5123" max="5131" width="9.125" style="45" customWidth="1"/>
    <col min="5132" max="5132" width="0.375" style="45" customWidth="1"/>
    <col min="5133" max="5140" width="7.625" style="45" customWidth="1"/>
    <col min="5141" max="5141" width="7.125" style="45" customWidth="1"/>
    <col min="5142" max="5142" width="4.5" style="45" customWidth="1"/>
    <col min="5143" max="5145" width="7.125" style="45" customWidth="1"/>
    <col min="5146" max="5377" width="9" style="45"/>
    <col min="5378" max="5378" width="11.625" style="45" customWidth="1"/>
    <col min="5379" max="5387" width="9.125" style="45" customWidth="1"/>
    <col min="5388" max="5388" width="0.375" style="45" customWidth="1"/>
    <col min="5389" max="5396" width="7.625" style="45" customWidth="1"/>
    <col min="5397" max="5397" width="7.125" style="45" customWidth="1"/>
    <col min="5398" max="5398" width="4.5" style="45" customWidth="1"/>
    <col min="5399" max="5401" width="7.125" style="45" customWidth="1"/>
    <col min="5402" max="5633" width="9" style="45"/>
    <col min="5634" max="5634" width="11.625" style="45" customWidth="1"/>
    <col min="5635" max="5643" width="9.125" style="45" customWidth="1"/>
    <col min="5644" max="5644" width="0.375" style="45" customWidth="1"/>
    <col min="5645" max="5652" width="7.625" style="45" customWidth="1"/>
    <col min="5653" max="5653" width="7.125" style="45" customWidth="1"/>
    <col min="5654" max="5654" width="4.5" style="45" customWidth="1"/>
    <col min="5655" max="5657" width="7.125" style="45" customWidth="1"/>
    <col min="5658" max="5889" width="9" style="45"/>
    <col min="5890" max="5890" width="11.625" style="45" customWidth="1"/>
    <col min="5891" max="5899" width="9.125" style="45" customWidth="1"/>
    <col min="5900" max="5900" width="0.375" style="45" customWidth="1"/>
    <col min="5901" max="5908" width="7.625" style="45" customWidth="1"/>
    <col min="5909" max="5909" width="7.125" style="45" customWidth="1"/>
    <col min="5910" max="5910" width="4.5" style="45" customWidth="1"/>
    <col min="5911" max="5913" width="7.125" style="45" customWidth="1"/>
    <col min="5914" max="6145" width="9" style="45"/>
    <col min="6146" max="6146" width="11.625" style="45" customWidth="1"/>
    <col min="6147" max="6155" width="9.125" style="45" customWidth="1"/>
    <col min="6156" max="6156" width="0.375" style="45" customWidth="1"/>
    <col min="6157" max="6164" width="7.625" style="45" customWidth="1"/>
    <col min="6165" max="6165" width="7.125" style="45" customWidth="1"/>
    <col min="6166" max="6166" width="4.5" style="45" customWidth="1"/>
    <col min="6167" max="6169" width="7.125" style="45" customWidth="1"/>
    <col min="6170" max="6401" width="9" style="45"/>
    <col min="6402" max="6402" width="11.625" style="45" customWidth="1"/>
    <col min="6403" max="6411" width="9.125" style="45" customWidth="1"/>
    <col min="6412" max="6412" width="0.375" style="45" customWidth="1"/>
    <col min="6413" max="6420" width="7.625" style="45" customWidth="1"/>
    <col min="6421" max="6421" width="7.125" style="45" customWidth="1"/>
    <col min="6422" max="6422" width="4.5" style="45" customWidth="1"/>
    <col min="6423" max="6425" width="7.125" style="45" customWidth="1"/>
    <col min="6426" max="6657" width="9" style="45"/>
    <col min="6658" max="6658" width="11.625" style="45" customWidth="1"/>
    <col min="6659" max="6667" width="9.125" style="45" customWidth="1"/>
    <col min="6668" max="6668" width="0.375" style="45" customWidth="1"/>
    <col min="6669" max="6676" width="7.625" style="45" customWidth="1"/>
    <col min="6677" max="6677" width="7.125" style="45" customWidth="1"/>
    <col min="6678" max="6678" width="4.5" style="45" customWidth="1"/>
    <col min="6679" max="6681" width="7.125" style="45" customWidth="1"/>
    <col min="6682" max="6913" width="9" style="45"/>
    <col min="6914" max="6914" width="11.625" style="45" customWidth="1"/>
    <col min="6915" max="6923" width="9.125" style="45" customWidth="1"/>
    <col min="6924" max="6924" width="0.375" style="45" customWidth="1"/>
    <col min="6925" max="6932" width="7.625" style="45" customWidth="1"/>
    <col min="6933" max="6933" width="7.125" style="45" customWidth="1"/>
    <col min="6934" max="6934" width="4.5" style="45" customWidth="1"/>
    <col min="6935" max="6937" width="7.125" style="45" customWidth="1"/>
    <col min="6938" max="7169" width="9" style="45"/>
    <col min="7170" max="7170" width="11.625" style="45" customWidth="1"/>
    <col min="7171" max="7179" width="9.125" style="45" customWidth="1"/>
    <col min="7180" max="7180" width="0.375" style="45" customWidth="1"/>
    <col min="7181" max="7188" width="7.625" style="45" customWidth="1"/>
    <col min="7189" max="7189" width="7.125" style="45" customWidth="1"/>
    <col min="7190" max="7190" width="4.5" style="45" customWidth="1"/>
    <col min="7191" max="7193" width="7.125" style="45" customWidth="1"/>
    <col min="7194" max="7425" width="9" style="45"/>
    <col min="7426" max="7426" width="11.625" style="45" customWidth="1"/>
    <col min="7427" max="7435" width="9.125" style="45" customWidth="1"/>
    <col min="7436" max="7436" width="0.375" style="45" customWidth="1"/>
    <col min="7437" max="7444" width="7.625" style="45" customWidth="1"/>
    <col min="7445" max="7445" width="7.125" style="45" customWidth="1"/>
    <col min="7446" max="7446" width="4.5" style="45" customWidth="1"/>
    <col min="7447" max="7449" width="7.125" style="45" customWidth="1"/>
    <col min="7450" max="7681" width="9" style="45"/>
    <col min="7682" max="7682" width="11.625" style="45" customWidth="1"/>
    <col min="7683" max="7691" width="9.125" style="45" customWidth="1"/>
    <col min="7692" max="7692" width="0.375" style="45" customWidth="1"/>
    <col min="7693" max="7700" width="7.625" style="45" customWidth="1"/>
    <col min="7701" max="7701" width="7.125" style="45" customWidth="1"/>
    <col min="7702" max="7702" width="4.5" style="45" customWidth="1"/>
    <col min="7703" max="7705" width="7.125" style="45" customWidth="1"/>
    <col min="7706" max="7937" width="9" style="45"/>
    <col min="7938" max="7938" width="11.625" style="45" customWidth="1"/>
    <col min="7939" max="7947" width="9.125" style="45" customWidth="1"/>
    <col min="7948" max="7948" width="0.375" style="45" customWidth="1"/>
    <col min="7949" max="7956" width="7.625" style="45" customWidth="1"/>
    <col min="7957" max="7957" width="7.125" style="45" customWidth="1"/>
    <col min="7958" max="7958" width="4.5" style="45" customWidth="1"/>
    <col min="7959" max="7961" width="7.125" style="45" customWidth="1"/>
    <col min="7962" max="8193" width="9" style="45"/>
    <col min="8194" max="8194" width="11.625" style="45" customWidth="1"/>
    <col min="8195" max="8203" width="9.125" style="45" customWidth="1"/>
    <col min="8204" max="8204" width="0.375" style="45" customWidth="1"/>
    <col min="8205" max="8212" width="7.625" style="45" customWidth="1"/>
    <col min="8213" max="8213" width="7.125" style="45" customWidth="1"/>
    <col min="8214" max="8214" width="4.5" style="45" customWidth="1"/>
    <col min="8215" max="8217" width="7.125" style="45" customWidth="1"/>
    <col min="8218" max="8449" width="9" style="45"/>
    <col min="8450" max="8450" width="11.625" style="45" customWidth="1"/>
    <col min="8451" max="8459" width="9.125" style="45" customWidth="1"/>
    <col min="8460" max="8460" width="0.375" style="45" customWidth="1"/>
    <col min="8461" max="8468" width="7.625" style="45" customWidth="1"/>
    <col min="8469" max="8469" width="7.125" style="45" customWidth="1"/>
    <col min="8470" max="8470" width="4.5" style="45" customWidth="1"/>
    <col min="8471" max="8473" width="7.125" style="45" customWidth="1"/>
    <col min="8474" max="8705" width="9" style="45"/>
    <col min="8706" max="8706" width="11.625" style="45" customWidth="1"/>
    <col min="8707" max="8715" width="9.125" style="45" customWidth="1"/>
    <col min="8716" max="8716" width="0.375" style="45" customWidth="1"/>
    <col min="8717" max="8724" width="7.625" style="45" customWidth="1"/>
    <col min="8725" max="8725" width="7.125" style="45" customWidth="1"/>
    <col min="8726" max="8726" width="4.5" style="45" customWidth="1"/>
    <col min="8727" max="8729" width="7.125" style="45" customWidth="1"/>
    <col min="8730" max="8961" width="9" style="45"/>
    <col min="8962" max="8962" width="11.625" style="45" customWidth="1"/>
    <col min="8963" max="8971" width="9.125" style="45" customWidth="1"/>
    <col min="8972" max="8972" width="0.375" style="45" customWidth="1"/>
    <col min="8973" max="8980" width="7.625" style="45" customWidth="1"/>
    <col min="8981" max="8981" width="7.125" style="45" customWidth="1"/>
    <col min="8982" max="8982" width="4.5" style="45" customWidth="1"/>
    <col min="8983" max="8985" width="7.125" style="45" customWidth="1"/>
    <col min="8986" max="9217" width="9" style="45"/>
    <col min="9218" max="9218" width="11.625" style="45" customWidth="1"/>
    <col min="9219" max="9227" width="9.125" style="45" customWidth="1"/>
    <col min="9228" max="9228" width="0.375" style="45" customWidth="1"/>
    <col min="9229" max="9236" width="7.625" style="45" customWidth="1"/>
    <col min="9237" max="9237" width="7.125" style="45" customWidth="1"/>
    <col min="9238" max="9238" width="4.5" style="45" customWidth="1"/>
    <col min="9239" max="9241" width="7.125" style="45" customWidth="1"/>
    <col min="9242" max="9473" width="9" style="45"/>
    <col min="9474" max="9474" width="11.625" style="45" customWidth="1"/>
    <col min="9475" max="9483" width="9.125" style="45" customWidth="1"/>
    <col min="9484" max="9484" width="0.375" style="45" customWidth="1"/>
    <col min="9485" max="9492" width="7.625" style="45" customWidth="1"/>
    <col min="9493" max="9493" width="7.125" style="45" customWidth="1"/>
    <col min="9494" max="9494" width="4.5" style="45" customWidth="1"/>
    <col min="9495" max="9497" width="7.125" style="45" customWidth="1"/>
    <col min="9498" max="9729" width="9" style="45"/>
    <col min="9730" max="9730" width="11.625" style="45" customWidth="1"/>
    <col min="9731" max="9739" width="9.125" style="45" customWidth="1"/>
    <col min="9740" max="9740" width="0.375" style="45" customWidth="1"/>
    <col min="9741" max="9748" width="7.625" style="45" customWidth="1"/>
    <col min="9749" max="9749" width="7.125" style="45" customWidth="1"/>
    <col min="9750" max="9750" width="4.5" style="45" customWidth="1"/>
    <col min="9751" max="9753" width="7.125" style="45" customWidth="1"/>
    <col min="9754" max="9985" width="9" style="45"/>
    <col min="9986" max="9986" width="11.625" style="45" customWidth="1"/>
    <col min="9987" max="9995" width="9.125" style="45" customWidth="1"/>
    <col min="9996" max="9996" width="0.375" style="45" customWidth="1"/>
    <col min="9997" max="10004" width="7.625" style="45" customWidth="1"/>
    <col min="10005" max="10005" width="7.125" style="45" customWidth="1"/>
    <col min="10006" max="10006" width="4.5" style="45" customWidth="1"/>
    <col min="10007" max="10009" width="7.125" style="45" customWidth="1"/>
    <col min="10010" max="10241" width="9" style="45"/>
    <col min="10242" max="10242" width="11.625" style="45" customWidth="1"/>
    <col min="10243" max="10251" width="9.125" style="45" customWidth="1"/>
    <col min="10252" max="10252" width="0.375" style="45" customWidth="1"/>
    <col min="10253" max="10260" width="7.625" style="45" customWidth="1"/>
    <col min="10261" max="10261" width="7.125" style="45" customWidth="1"/>
    <col min="10262" max="10262" width="4.5" style="45" customWidth="1"/>
    <col min="10263" max="10265" width="7.125" style="45" customWidth="1"/>
    <col min="10266" max="10497" width="9" style="45"/>
    <col min="10498" max="10498" width="11.625" style="45" customWidth="1"/>
    <col min="10499" max="10507" width="9.125" style="45" customWidth="1"/>
    <col min="10508" max="10508" width="0.375" style="45" customWidth="1"/>
    <col min="10509" max="10516" width="7.625" style="45" customWidth="1"/>
    <col min="10517" max="10517" width="7.125" style="45" customWidth="1"/>
    <col min="10518" max="10518" width="4.5" style="45" customWidth="1"/>
    <col min="10519" max="10521" width="7.125" style="45" customWidth="1"/>
    <col min="10522" max="10753" width="9" style="45"/>
    <col min="10754" max="10754" width="11.625" style="45" customWidth="1"/>
    <col min="10755" max="10763" width="9.125" style="45" customWidth="1"/>
    <col min="10764" max="10764" width="0.375" style="45" customWidth="1"/>
    <col min="10765" max="10772" width="7.625" style="45" customWidth="1"/>
    <col min="10773" max="10773" width="7.125" style="45" customWidth="1"/>
    <col min="10774" max="10774" width="4.5" style="45" customWidth="1"/>
    <col min="10775" max="10777" width="7.125" style="45" customWidth="1"/>
    <col min="10778" max="11009" width="9" style="45"/>
    <col min="11010" max="11010" width="11.625" style="45" customWidth="1"/>
    <col min="11011" max="11019" width="9.125" style="45" customWidth="1"/>
    <col min="11020" max="11020" width="0.375" style="45" customWidth="1"/>
    <col min="11021" max="11028" width="7.625" style="45" customWidth="1"/>
    <col min="11029" max="11029" width="7.125" style="45" customWidth="1"/>
    <col min="11030" max="11030" width="4.5" style="45" customWidth="1"/>
    <col min="11031" max="11033" width="7.125" style="45" customWidth="1"/>
    <col min="11034" max="11265" width="9" style="45"/>
    <col min="11266" max="11266" width="11.625" style="45" customWidth="1"/>
    <col min="11267" max="11275" width="9.125" style="45" customWidth="1"/>
    <col min="11276" max="11276" width="0.375" style="45" customWidth="1"/>
    <col min="11277" max="11284" width="7.625" style="45" customWidth="1"/>
    <col min="11285" max="11285" width="7.125" style="45" customWidth="1"/>
    <col min="11286" max="11286" width="4.5" style="45" customWidth="1"/>
    <col min="11287" max="11289" width="7.125" style="45" customWidth="1"/>
    <col min="11290" max="11521" width="9" style="45"/>
    <col min="11522" max="11522" width="11.625" style="45" customWidth="1"/>
    <col min="11523" max="11531" width="9.125" style="45" customWidth="1"/>
    <col min="11532" max="11532" width="0.375" style="45" customWidth="1"/>
    <col min="11533" max="11540" width="7.625" style="45" customWidth="1"/>
    <col min="11541" max="11541" width="7.125" style="45" customWidth="1"/>
    <col min="11542" max="11542" width="4.5" style="45" customWidth="1"/>
    <col min="11543" max="11545" width="7.125" style="45" customWidth="1"/>
    <col min="11546" max="11777" width="9" style="45"/>
    <col min="11778" max="11778" width="11.625" style="45" customWidth="1"/>
    <col min="11779" max="11787" width="9.125" style="45" customWidth="1"/>
    <col min="11788" max="11788" width="0.375" style="45" customWidth="1"/>
    <col min="11789" max="11796" width="7.625" style="45" customWidth="1"/>
    <col min="11797" max="11797" width="7.125" style="45" customWidth="1"/>
    <col min="11798" max="11798" width="4.5" style="45" customWidth="1"/>
    <col min="11799" max="11801" width="7.125" style="45" customWidth="1"/>
    <col min="11802" max="12033" width="9" style="45"/>
    <col min="12034" max="12034" width="11.625" style="45" customWidth="1"/>
    <col min="12035" max="12043" width="9.125" style="45" customWidth="1"/>
    <col min="12044" max="12044" width="0.375" style="45" customWidth="1"/>
    <col min="12045" max="12052" width="7.625" style="45" customWidth="1"/>
    <col min="12053" max="12053" width="7.125" style="45" customWidth="1"/>
    <col min="12054" max="12054" width="4.5" style="45" customWidth="1"/>
    <col min="12055" max="12057" width="7.125" style="45" customWidth="1"/>
    <col min="12058" max="12289" width="9" style="45"/>
    <col min="12290" max="12290" width="11.625" style="45" customWidth="1"/>
    <col min="12291" max="12299" width="9.125" style="45" customWidth="1"/>
    <col min="12300" max="12300" width="0.375" style="45" customWidth="1"/>
    <col min="12301" max="12308" width="7.625" style="45" customWidth="1"/>
    <col min="12309" max="12309" width="7.125" style="45" customWidth="1"/>
    <col min="12310" max="12310" width="4.5" style="45" customWidth="1"/>
    <col min="12311" max="12313" width="7.125" style="45" customWidth="1"/>
    <col min="12314" max="12545" width="9" style="45"/>
    <col min="12546" max="12546" width="11.625" style="45" customWidth="1"/>
    <col min="12547" max="12555" width="9.125" style="45" customWidth="1"/>
    <col min="12556" max="12556" width="0.375" style="45" customWidth="1"/>
    <col min="12557" max="12564" width="7.625" style="45" customWidth="1"/>
    <col min="12565" max="12565" width="7.125" style="45" customWidth="1"/>
    <col min="12566" max="12566" width="4.5" style="45" customWidth="1"/>
    <col min="12567" max="12569" width="7.125" style="45" customWidth="1"/>
    <col min="12570" max="12801" width="9" style="45"/>
    <col min="12802" max="12802" width="11.625" style="45" customWidth="1"/>
    <col min="12803" max="12811" width="9.125" style="45" customWidth="1"/>
    <col min="12812" max="12812" width="0.375" style="45" customWidth="1"/>
    <col min="12813" max="12820" width="7.625" style="45" customWidth="1"/>
    <col min="12821" max="12821" width="7.125" style="45" customWidth="1"/>
    <col min="12822" max="12822" width="4.5" style="45" customWidth="1"/>
    <col min="12823" max="12825" width="7.125" style="45" customWidth="1"/>
    <col min="12826" max="13057" width="9" style="45"/>
    <col min="13058" max="13058" width="11.625" style="45" customWidth="1"/>
    <col min="13059" max="13067" width="9.125" style="45" customWidth="1"/>
    <col min="13068" max="13068" width="0.375" style="45" customWidth="1"/>
    <col min="13069" max="13076" width="7.625" style="45" customWidth="1"/>
    <col min="13077" max="13077" width="7.125" style="45" customWidth="1"/>
    <col min="13078" max="13078" width="4.5" style="45" customWidth="1"/>
    <col min="13079" max="13081" width="7.125" style="45" customWidth="1"/>
    <col min="13082" max="13313" width="9" style="45"/>
    <col min="13314" max="13314" width="11.625" style="45" customWidth="1"/>
    <col min="13315" max="13323" width="9.125" style="45" customWidth="1"/>
    <col min="13324" max="13324" width="0.375" style="45" customWidth="1"/>
    <col min="13325" max="13332" width="7.625" style="45" customWidth="1"/>
    <col min="13333" max="13333" width="7.125" style="45" customWidth="1"/>
    <col min="13334" max="13334" width="4.5" style="45" customWidth="1"/>
    <col min="13335" max="13337" width="7.125" style="45" customWidth="1"/>
    <col min="13338" max="13569" width="9" style="45"/>
    <col min="13570" max="13570" width="11.625" style="45" customWidth="1"/>
    <col min="13571" max="13579" width="9.125" style="45" customWidth="1"/>
    <col min="13580" max="13580" width="0.375" style="45" customWidth="1"/>
    <col min="13581" max="13588" width="7.625" style="45" customWidth="1"/>
    <col min="13589" max="13589" width="7.125" style="45" customWidth="1"/>
    <col min="13590" max="13590" width="4.5" style="45" customWidth="1"/>
    <col min="13591" max="13593" width="7.125" style="45" customWidth="1"/>
    <col min="13594" max="13825" width="9" style="45"/>
    <col min="13826" max="13826" width="11.625" style="45" customWidth="1"/>
    <col min="13827" max="13835" width="9.125" style="45" customWidth="1"/>
    <col min="13836" max="13836" width="0.375" style="45" customWidth="1"/>
    <col min="13837" max="13844" width="7.625" style="45" customWidth="1"/>
    <col min="13845" max="13845" width="7.125" style="45" customWidth="1"/>
    <col min="13846" max="13846" width="4.5" style="45" customWidth="1"/>
    <col min="13847" max="13849" width="7.125" style="45" customWidth="1"/>
    <col min="13850" max="14081" width="9" style="45"/>
    <col min="14082" max="14082" width="11.625" style="45" customWidth="1"/>
    <col min="14083" max="14091" width="9.125" style="45" customWidth="1"/>
    <col min="14092" max="14092" width="0.375" style="45" customWidth="1"/>
    <col min="14093" max="14100" width="7.625" style="45" customWidth="1"/>
    <col min="14101" max="14101" width="7.125" style="45" customWidth="1"/>
    <col min="14102" max="14102" width="4.5" style="45" customWidth="1"/>
    <col min="14103" max="14105" width="7.125" style="45" customWidth="1"/>
    <col min="14106" max="14337" width="9" style="45"/>
    <col min="14338" max="14338" width="11.625" style="45" customWidth="1"/>
    <col min="14339" max="14347" width="9.125" style="45" customWidth="1"/>
    <col min="14348" max="14348" width="0.375" style="45" customWidth="1"/>
    <col min="14349" max="14356" width="7.625" style="45" customWidth="1"/>
    <col min="14357" max="14357" width="7.125" style="45" customWidth="1"/>
    <col min="14358" max="14358" width="4.5" style="45" customWidth="1"/>
    <col min="14359" max="14361" width="7.125" style="45" customWidth="1"/>
    <col min="14362" max="14593" width="9" style="45"/>
    <col min="14594" max="14594" width="11.625" style="45" customWidth="1"/>
    <col min="14595" max="14603" width="9.125" style="45" customWidth="1"/>
    <col min="14604" max="14604" width="0.375" style="45" customWidth="1"/>
    <col min="14605" max="14612" width="7.625" style="45" customWidth="1"/>
    <col min="14613" max="14613" width="7.125" style="45" customWidth="1"/>
    <col min="14614" max="14614" width="4.5" style="45" customWidth="1"/>
    <col min="14615" max="14617" width="7.125" style="45" customWidth="1"/>
    <col min="14618" max="14849" width="9" style="45"/>
    <col min="14850" max="14850" width="11.625" style="45" customWidth="1"/>
    <col min="14851" max="14859" width="9.125" style="45" customWidth="1"/>
    <col min="14860" max="14860" width="0.375" style="45" customWidth="1"/>
    <col min="14861" max="14868" width="7.625" style="45" customWidth="1"/>
    <col min="14869" max="14869" width="7.125" style="45" customWidth="1"/>
    <col min="14870" max="14870" width="4.5" style="45" customWidth="1"/>
    <col min="14871" max="14873" width="7.125" style="45" customWidth="1"/>
    <col min="14874" max="15105" width="9" style="45"/>
    <col min="15106" max="15106" width="11.625" style="45" customWidth="1"/>
    <col min="15107" max="15115" width="9.125" style="45" customWidth="1"/>
    <col min="15116" max="15116" width="0.375" style="45" customWidth="1"/>
    <col min="15117" max="15124" width="7.625" style="45" customWidth="1"/>
    <col min="15125" max="15125" width="7.125" style="45" customWidth="1"/>
    <col min="15126" max="15126" width="4.5" style="45" customWidth="1"/>
    <col min="15127" max="15129" width="7.125" style="45" customWidth="1"/>
    <col min="15130" max="15361" width="9" style="45"/>
    <col min="15362" max="15362" width="11.625" style="45" customWidth="1"/>
    <col min="15363" max="15371" width="9.125" style="45" customWidth="1"/>
    <col min="15372" max="15372" width="0.375" style="45" customWidth="1"/>
    <col min="15373" max="15380" width="7.625" style="45" customWidth="1"/>
    <col min="15381" max="15381" width="7.125" style="45" customWidth="1"/>
    <col min="15382" max="15382" width="4.5" style="45" customWidth="1"/>
    <col min="15383" max="15385" width="7.125" style="45" customWidth="1"/>
    <col min="15386" max="15617" width="9" style="45"/>
    <col min="15618" max="15618" width="11.625" style="45" customWidth="1"/>
    <col min="15619" max="15627" width="9.125" style="45" customWidth="1"/>
    <col min="15628" max="15628" width="0.375" style="45" customWidth="1"/>
    <col min="15629" max="15636" width="7.625" style="45" customWidth="1"/>
    <col min="15637" max="15637" width="7.125" style="45" customWidth="1"/>
    <col min="15638" max="15638" width="4.5" style="45" customWidth="1"/>
    <col min="15639" max="15641" width="7.125" style="45" customWidth="1"/>
    <col min="15642" max="15873" width="9" style="45"/>
    <col min="15874" max="15874" width="11.625" style="45" customWidth="1"/>
    <col min="15875" max="15883" width="9.125" style="45" customWidth="1"/>
    <col min="15884" max="15884" width="0.375" style="45" customWidth="1"/>
    <col min="15885" max="15892" width="7.625" style="45" customWidth="1"/>
    <col min="15893" max="15893" width="7.125" style="45" customWidth="1"/>
    <col min="15894" max="15894" width="4.5" style="45" customWidth="1"/>
    <col min="15895" max="15897" width="7.125" style="45" customWidth="1"/>
    <col min="15898" max="16129" width="9" style="45"/>
    <col min="16130" max="16130" width="11.625" style="45" customWidth="1"/>
    <col min="16131" max="16139" width="9.125" style="45" customWidth="1"/>
    <col min="16140" max="16140" width="0.375" style="45" customWidth="1"/>
    <col min="16141" max="16148" width="7.625" style="45" customWidth="1"/>
    <col min="16149" max="16149" width="7.125" style="45" customWidth="1"/>
    <col min="16150" max="16150" width="4.5" style="45" customWidth="1"/>
    <col min="16151" max="16153" width="7.125" style="45" customWidth="1"/>
    <col min="16154" max="16384" width="9" style="45"/>
  </cols>
  <sheetData>
    <row r="1" spans="1:25" ht="17.25">
      <c r="B1" s="239"/>
    </row>
    <row r="2" spans="1:25" ht="28.5" customHeight="1">
      <c r="B2" s="518" t="s">
        <v>218</v>
      </c>
      <c r="C2" s="518"/>
      <c r="D2" s="518"/>
      <c r="E2" s="518"/>
      <c r="F2" s="518"/>
      <c r="G2" s="518"/>
      <c r="H2" s="518"/>
      <c r="I2" s="518"/>
      <c r="J2" s="518"/>
      <c r="K2" s="518"/>
      <c r="L2" s="240"/>
      <c r="M2" s="46"/>
      <c r="N2" s="241"/>
      <c r="O2" s="242"/>
      <c r="P2" s="46"/>
      <c r="Q2" s="243"/>
      <c r="R2" s="243"/>
      <c r="S2" s="244"/>
      <c r="T2" s="243"/>
      <c r="U2" s="244"/>
      <c r="V2" s="244"/>
      <c r="W2" s="244"/>
      <c r="X2" s="244"/>
      <c r="Y2" s="244"/>
    </row>
    <row r="3" spans="1:25" s="46" customFormat="1" ht="23.25" customHeight="1" thickBot="1">
      <c r="B3" s="245" t="s">
        <v>219</v>
      </c>
    </row>
    <row r="4" spans="1:25" ht="19.5" customHeight="1">
      <c r="B4" s="519" t="s">
        <v>166</v>
      </c>
      <c r="C4" s="522" t="s">
        <v>220</v>
      </c>
      <c r="D4" s="523"/>
      <c r="E4" s="524"/>
      <c r="F4" s="246"/>
      <c r="G4" s="246"/>
      <c r="H4" s="246"/>
      <c r="I4" s="522" t="s">
        <v>221</v>
      </c>
      <c r="J4" s="523"/>
      <c r="K4" s="247" t="s">
        <v>222</v>
      </c>
      <c r="L4" s="248"/>
      <c r="M4" s="249"/>
      <c r="N4" s="523" t="s">
        <v>223</v>
      </c>
      <c r="O4" s="523"/>
      <c r="P4" s="523"/>
      <c r="Q4" s="523"/>
      <c r="R4" s="523"/>
      <c r="S4" s="249"/>
      <c r="T4" s="539" t="s">
        <v>224</v>
      </c>
      <c r="U4" s="250"/>
      <c r="V4" s="249"/>
      <c r="W4" s="530" t="s">
        <v>225</v>
      </c>
      <c r="X4" s="530"/>
      <c r="Y4" s="249"/>
    </row>
    <row r="5" spans="1:25" ht="19.5" customHeight="1">
      <c r="B5" s="520"/>
      <c r="C5" s="525" t="s">
        <v>226</v>
      </c>
      <c r="D5" s="251" t="s">
        <v>227</v>
      </c>
      <c r="E5" s="251" t="s">
        <v>228</v>
      </c>
      <c r="F5" s="251" t="s">
        <v>229</v>
      </c>
      <c r="G5" s="252" t="s">
        <v>230</v>
      </c>
      <c r="H5" s="251" t="s">
        <v>231</v>
      </c>
      <c r="I5" s="525" t="s">
        <v>232</v>
      </c>
      <c r="J5" s="532" t="s">
        <v>233</v>
      </c>
      <c r="K5" s="253" t="s">
        <v>234</v>
      </c>
      <c r="L5" s="254"/>
      <c r="M5" s="534" t="s">
        <v>235</v>
      </c>
      <c r="N5" s="534"/>
      <c r="O5" s="534"/>
      <c r="P5" s="534"/>
      <c r="Q5" s="534"/>
      <c r="R5" s="535"/>
      <c r="S5" s="527" t="s">
        <v>236</v>
      </c>
      <c r="T5" s="531"/>
      <c r="U5" s="532" t="s">
        <v>237</v>
      </c>
      <c r="V5" s="538"/>
      <c r="W5" s="525" t="s">
        <v>238</v>
      </c>
      <c r="X5" s="525" t="s">
        <v>239</v>
      </c>
      <c r="Y5" s="255" t="s">
        <v>240</v>
      </c>
    </row>
    <row r="6" spans="1:25" ht="19.5" customHeight="1">
      <c r="B6" s="520"/>
      <c r="C6" s="531"/>
      <c r="D6" s="251" t="s">
        <v>241</v>
      </c>
      <c r="E6" s="251" t="s">
        <v>241</v>
      </c>
      <c r="F6" s="251" t="s">
        <v>242</v>
      </c>
      <c r="G6" s="251" t="s">
        <v>243</v>
      </c>
      <c r="H6" s="251" t="s">
        <v>244</v>
      </c>
      <c r="I6" s="531"/>
      <c r="J6" s="533"/>
      <c r="K6" s="253" t="s">
        <v>245</v>
      </c>
      <c r="L6" s="254"/>
      <c r="M6" s="538" t="s">
        <v>246</v>
      </c>
      <c r="N6" s="525" t="s">
        <v>247</v>
      </c>
      <c r="O6" s="525" t="s">
        <v>248</v>
      </c>
      <c r="P6" s="256" t="s">
        <v>249</v>
      </c>
      <c r="Q6" s="525" t="s">
        <v>162</v>
      </c>
      <c r="R6" s="527" t="s">
        <v>250</v>
      </c>
      <c r="S6" s="536"/>
      <c r="T6" s="531"/>
      <c r="U6" s="533"/>
      <c r="V6" s="520"/>
      <c r="W6" s="531"/>
      <c r="X6" s="531"/>
      <c r="Y6" s="257" t="s">
        <v>251</v>
      </c>
    </row>
    <row r="7" spans="1:25" ht="19.5" customHeight="1">
      <c r="B7" s="521"/>
      <c r="C7" s="258" t="s">
        <v>252</v>
      </c>
      <c r="D7" s="258" t="s">
        <v>253</v>
      </c>
      <c r="E7" s="258" t="s">
        <v>253</v>
      </c>
      <c r="F7" s="258" t="s">
        <v>252</v>
      </c>
      <c r="G7" s="258" t="s">
        <v>252</v>
      </c>
      <c r="H7" s="258" t="s">
        <v>252</v>
      </c>
      <c r="I7" s="258" t="s">
        <v>253</v>
      </c>
      <c r="J7" s="258" t="s">
        <v>254</v>
      </c>
      <c r="K7" s="259" t="s">
        <v>255</v>
      </c>
      <c r="L7" s="254"/>
      <c r="M7" s="521"/>
      <c r="N7" s="526"/>
      <c r="O7" s="526"/>
      <c r="P7" s="260" t="s">
        <v>256</v>
      </c>
      <c r="Q7" s="526"/>
      <c r="R7" s="526"/>
      <c r="S7" s="537"/>
      <c r="T7" s="261" t="s">
        <v>257</v>
      </c>
      <c r="U7" s="528" t="s">
        <v>483</v>
      </c>
      <c r="V7" s="529"/>
      <c r="W7" s="262" t="s">
        <v>258</v>
      </c>
      <c r="X7" s="262" t="s">
        <v>259</v>
      </c>
      <c r="Y7" s="262" t="s">
        <v>260</v>
      </c>
    </row>
    <row r="8" spans="1:25" ht="27" customHeight="1">
      <c r="B8" s="263" t="s">
        <v>261</v>
      </c>
      <c r="C8" s="264">
        <v>810088</v>
      </c>
      <c r="D8" s="264">
        <v>531536</v>
      </c>
      <c r="E8" s="264">
        <v>399956</v>
      </c>
      <c r="F8" s="264">
        <v>729159</v>
      </c>
      <c r="G8" s="264">
        <v>682484</v>
      </c>
      <c r="H8" s="264">
        <v>656987</v>
      </c>
      <c r="I8" s="264">
        <v>348764</v>
      </c>
      <c r="J8" s="264">
        <v>280076</v>
      </c>
      <c r="K8" s="264">
        <v>99663</v>
      </c>
      <c r="L8" s="264"/>
      <c r="M8" s="264">
        <v>67137</v>
      </c>
      <c r="N8" s="264">
        <v>11628</v>
      </c>
      <c r="O8" s="264">
        <v>1548</v>
      </c>
      <c r="P8" s="264">
        <v>3553.8</v>
      </c>
      <c r="Q8" s="264">
        <v>683</v>
      </c>
      <c r="R8" s="264">
        <v>6</v>
      </c>
      <c r="S8" s="264">
        <v>3048</v>
      </c>
      <c r="T8" s="264">
        <v>12059</v>
      </c>
      <c r="U8" s="265" t="s">
        <v>262</v>
      </c>
      <c r="V8" s="266">
        <f>MAX(V12:V29)</f>
        <v>10</v>
      </c>
      <c r="W8" s="266">
        <f>MAX(W12:W29)</f>
        <v>1998</v>
      </c>
      <c r="X8" s="266">
        <f>MAX(X12:X29)</f>
        <v>211</v>
      </c>
      <c r="Y8" s="266">
        <f>MAX(Y12:Y29)</f>
        <v>151</v>
      </c>
    </row>
    <row r="9" spans="1:25" ht="27" customHeight="1">
      <c r="B9" s="267">
        <v>28</v>
      </c>
      <c r="C9" s="264">
        <v>810088</v>
      </c>
      <c r="D9" s="264">
        <v>531536</v>
      </c>
      <c r="E9" s="264">
        <v>399956</v>
      </c>
      <c r="F9" s="264">
        <v>722972</v>
      </c>
      <c r="G9" s="264">
        <v>679851</v>
      </c>
      <c r="H9" s="264">
        <v>654478</v>
      </c>
      <c r="I9" s="264">
        <v>320762</v>
      </c>
      <c r="J9" s="264">
        <v>271993</v>
      </c>
      <c r="K9" s="264">
        <v>99278</v>
      </c>
      <c r="L9" s="264"/>
      <c r="M9" s="264">
        <v>67220</v>
      </c>
      <c r="N9" s="264">
        <v>11627</v>
      </c>
      <c r="O9" s="264">
        <v>1548</v>
      </c>
      <c r="P9" s="264">
        <v>3597.7</v>
      </c>
      <c r="Q9" s="264">
        <v>679</v>
      </c>
      <c r="R9" s="264">
        <v>5</v>
      </c>
      <c r="S9" s="264">
        <v>3082</v>
      </c>
      <c r="T9" s="264">
        <v>11519</v>
      </c>
      <c r="U9" s="265" t="s">
        <v>263</v>
      </c>
      <c r="V9" s="268">
        <f>MIN(V12:V29)</f>
        <v>0</v>
      </c>
      <c r="W9" s="268">
        <f>MIN(W12:W29)</f>
        <v>270</v>
      </c>
      <c r="X9" s="268">
        <f>MIN(X12:X29)</f>
        <v>75</v>
      </c>
      <c r="Y9" s="268">
        <f>MIN(Y12:Y29)</f>
        <v>0</v>
      </c>
    </row>
    <row r="10" spans="1:25" ht="27" customHeight="1">
      <c r="B10" s="269">
        <v>29</v>
      </c>
      <c r="C10" s="264">
        <f>SUM(C12:C29)</f>
        <v>841047</v>
      </c>
      <c r="D10" s="264">
        <f t="shared" ref="D10:T10" si="0">SUM(D12:D29)</f>
        <v>544185</v>
      </c>
      <c r="E10" s="264">
        <f t="shared" si="0"/>
        <v>402038</v>
      </c>
      <c r="F10" s="264">
        <f t="shared" si="0"/>
        <v>712734</v>
      </c>
      <c r="G10" s="264">
        <f t="shared" si="0"/>
        <v>695762</v>
      </c>
      <c r="H10" s="264"/>
      <c r="I10" s="264">
        <f t="shared" si="0"/>
        <v>329137</v>
      </c>
      <c r="J10" s="264">
        <f t="shared" si="0"/>
        <v>280835</v>
      </c>
      <c r="K10" s="264">
        <f t="shared" si="0"/>
        <v>102505</v>
      </c>
      <c r="L10" s="264">
        <f t="shared" si="0"/>
        <v>0</v>
      </c>
      <c r="M10" s="264">
        <f t="shared" si="0"/>
        <v>68816</v>
      </c>
      <c r="N10" s="264">
        <f t="shared" si="0"/>
        <v>11777</v>
      </c>
      <c r="O10" s="264">
        <f t="shared" si="0"/>
        <v>1501</v>
      </c>
      <c r="P10" s="264">
        <f t="shared" si="0"/>
        <v>3532</v>
      </c>
      <c r="Q10" s="264">
        <f t="shared" si="0"/>
        <v>674</v>
      </c>
      <c r="R10" s="264">
        <f t="shared" si="0"/>
        <v>5</v>
      </c>
      <c r="S10" s="264">
        <f t="shared" si="0"/>
        <v>3322</v>
      </c>
      <c r="T10" s="264">
        <f t="shared" si="0"/>
        <v>12876</v>
      </c>
      <c r="U10" s="265" t="s">
        <v>264</v>
      </c>
      <c r="V10" s="270">
        <f>ROUND(AVERAGE(V12:V29),0)</f>
        <v>9</v>
      </c>
      <c r="W10" s="270">
        <f>ROUND(AVERAGE(W12:W29),0)</f>
        <v>1041</v>
      </c>
      <c r="X10" s="270">
        <f t="shared" ref="X10:Y10" si="1">ROUND(AVERAGE(X12:X29),0)</f>
        <v>143</v>
      </c>
      <c r="Y10" s="270">
        <f t="shared" si="1"/>
        <v>54</v>
      </c>
    </row>
    <row r="11" spans="1:25" ht="27" customHeight="1">
      <c r="B11" s="271" t="s">
        <v>265</v>
      </c>
      <c r="C11" s="264"/>
      <c r="D11" s="264"/>
      <c r="E11" s="264"/>
      <c r="F11" s="264"/>
      <c r="G11" s="264"/>
      <c r="H11" s="272"/>
      <c r="I11" s="264"/>
      <c r="J11" s="264"/>
      <c r="K11" s="264"/>
      <c r="L11" s="264"/>
      <c r="M11" s="264"/>
      <c r="N11" s="264"/>
      <c r="O11" s="272"/>
      <c r="P11" s="264"/>
      <c r="Q11" s="264"/>
      <c r="R11" s="273"/>
      <c r="S11" s="264"/>
      <c r="T11" s="272"/>
      <c r="U11" s="265"/>
      <c r="V11" s="270"/>
      <c r="W11" s="270"/>
      <c r="X11" s="270"/>
      <c r="Y11" s="270"/>
    </row>
    <row r="12" spans="1:25" ht="30" customHeight="1">
      <c r="A12" s="274"/>
      <c r="B12" s="275" t="s">
        <v>184</v>
      </c>
      <c r="C12" s="154">
        <v>297000</v>
      </c>
      <c r="D12" s="155">
        <v>193900</v>
      </c>
      <c r="E12" s="155">
        <v>154800</v>
      </c>
      <c r="F12" s="276">
        <v>256766</v>
      </c>
      <c r="G12" s="276">
        <v>256240</v>
      </c>
      <c r="H12" s="276">
        <v>239179</v>
      </c>
      <c r="I12" s="277">
        <v>94146</v>
      </c>
      <c r="J12" s="276">
        <v>86313</v>
      </c>
      <c r="K12" s="276">
        <v>31504</v>
      </c>
      <c r="L12" s="278"/>
      <c r="M12" s="276">
        <v>22274</v>
      </c>
      <c r="N12" s="276">
        <v>5929</v>
      </c>
      <c r="O12" s="276">
        <v>288</v>
      </c>
      <c r="P12" s="276">
        <v>1589</v>
      </c>
      <c r="Q12" s="276">
        <v>227</v>
      </c>
      <c r="R12" s="276" t="s">
        <v>267</v>
      </c>
      <c r="S12" s="276">
        <v>703</v>
      </c>
      <c r="T12" s="276">
        <v>494</v>
      </c>
      <c r="U12" s="279"/>
      <c r="V12" s="276">
        <v>8</v>
      </c>
      <c r="W12" s="276">
        <v>637</v>
      </c>
      <c r="X12" s="276">
        <v>141</v>
      </c>
      <c r="Y12" s="276">
        <v>72</v>
      </c>
    </row>
    <row r="13" spans="1:25" ht="30" customHeight="1">
      <c r="B13" s="275" t="s">
        <v>187</v>
      </c>
      <c r="C13" s="154">
        <v>66400</v>
      </c>
      <c r="D13" s="155">
        <v>56850</v>
      </c>
      <c r="E13" s="280">
        <v>44400</v>
      </c>
      <c r="F13" s="276">
        <v>57010</v>
      </c>
      <c r="G13" s="276">
        <v>56981</v>
      </c>
      <c r="H13" s="276">
        <v>56928</v>
      </c>
      <c r="I13" s="277">
        <v>32876</v>
      </c>
      <c r="J13" s="276">
        <v>29249</v>
      </c>
      <c r="K13" s="276">
        <v>10676</v>
      </c>
      <c r="L13" s="278"/>
      <c r="M13" s="276">
        <v>6570</v>
      </c>
      <c r="N13" s="276">
        <v>1137</v>
      </c>
      <c r="O13" s="276">
        <v>352</v>
      </c>
      <c r="P13" s="276">
        <v>312</v>
      </c>
      <c r="Q13" s="276">
        <v>137</v>
      </c>
      <c r="R13" s="276" t="s">
        <v>268</v>
      </c>
      <c r="S13" s="276">
        <v>514</v>
      </c>
      <c r="T13" s="276">
        <v>1654</v>
      </c>
      <c r="U13" s="281"/>
      <c r="V13" s="276">
        <v>0</v>
      </c>
      <c r="W13" s="276">
        <v>270</v>
      </c>
      <c r="X13" s="276">
        <v>75</v>
      </c>
      <c r="Y13" s="276">
        <v>0</v>
      </c>
    </row>
    <row r="14" spans="1:25" ht="30" customHeight="1">
      <c r="B14" s="275" t="s">
        <v>189</v>
      </c>
      <c r="C14" s="154">
        <v>60000</v>
      </c>
      <c r="D14" s="155">
        <v>30000</v>
      </c>
      <c r="E14" s="280">
        <v>18000</v>
      </c>
      <c r="F14" s="276">
        <v>37222</v>
      </c>
      <c r="G14" s="276">
        <v>37173</v>
      </c>
      <c r="H14" s="276">
        <v>36398</v>
      </c>
      <c r="I14" s="277">
        <v>19800</v>
      </c>
      <c r="J14" s="276">
        <v>17767</v>
      </c>
      <c r="K14" s="276">
        <v>6485</v>
      </c>
      <c r="L14" s="278"/>
      <c r="M14" s="276">
        <v>4692</v>
      </c>
      <c r="N14" s="276" t="s">
        <v>267</v>
      </c>
      <c r="O14" s="276">
        <v>159</v>
      </c>
      <c r="P14" s="276">
        <v>421</v>
      </c>
      <c r="Q14" s="276">
        <v>9</v>
      </c>
      <c r="R14" s="276" t="s">
        <v>268</v>
      </c>
      <c r="S14" s="276">
        <v>108</v>
      </c>
      <c r="T14" s="276">
        <v>1096</v>
      </c>
      <c r="U14" s="281"/>
      <c r="V14" s="276">
        <v>8</v>
      </c>
      <c r="W14" s="276">
        <v>648</v>
      </c>
      <c r="X14" s="276">
        <v>142</v>
      </c>
      <c r="Y14" s="276">
        <v>151</v>
      </c>
    </row>
    <row r="15" spans="1:25" ht="30" customHeight="1">
      <c r="B15" s="275" t="s">
        <v>190</v>
      </c>
      <c r="C15" s="154">
        <v>77000</v>
      </c>
      <c r="D15" s="155">
        <v>46312</v>
      </c>
      <c r="E15" s="280">
        <v>37499</v>
      </c>
      <c r="F15" s="276">
        <v>71091</v>
      </c>
      <c r="G15" s="276">
        <v>68400</v>
      </c>
      <c r="H15" s="276">
        <v>66880</v>
      </c>
      <c r="I15" s="277">
        <v>41272</v>
      </c>
      <c r="J15" s="276">
        <v>31540</v>
      </c>
      <c r="K15" s="276">
        <v>11512</v>
      </c>
      <c r="L15" s="278"/>
      <c r="M15" s="278">
        <v>7895</v>
      </c>
      <c r="N15" s="276">
        <v>1297</v>
      </c>
      <c r="O15" s="276" t="s">
        <v>269</v>
      </c>
      <c r="P15" s="276" t="s">
        <v>267</v>
      </c>
      <c r="Q15" s="276">
        <v>28</v>
      </c>
      <c r="R15" s="276" t="s">
        <v>216</v>
      </c>
      <c r="S15" s="276">
        <v>445</v>
      </c>
      <c r="T15" s="276">
        <v>1847</v>
      </c>
      <c r="U15" s="279"/>
      <c r="V15" s="276">
        <v>8</v>
      </c>
      <c r="W15" s="276">
        <v>810</v>
      </c>
      <c r="X15" s="276">
        <v>129</v>
      </c>
      <c r="Y15" s="276">
        <v>75</v>
      </c>
    </row>
    <row r="16" spans="1:25" ht="30" customHeight="1">
      <c r="B16" s="275" t="s">
        <v>191</v>
      </c>
      <c r="C16" s="154">
        <v>55470</v>
      </c>
      <c r="D16" s="155">
        <v>30175.5</v>
      </c>
      <c r="E16" s="155">
        <v>13200</v>
      </c>
      <c r="F16" s="276">
        <v>39993</v>
      </c>
      <c r="G16" s="276">
        <v>39245</v>
      </c>
      <c r="H16" s="276">
        <v>37558</v>
      </c>
      <c r="I16" s="277">
        <v>15996</v>
      </c>
      <c r="J16" s="276">
        <v>14463</v>
      </c>
      <c r="K16" s="276">
        <v>5279</v>
      </c>
      <c r="L16" s="278"/>
      <c r="M16" s="278">
        <v>3377</v>
      </c>
      <c r="N16" s="276">
        <v>200</v>
      </c>
      <c r="O16" s="276">
        <v>20</v>
      </c>
      <c r="P16" s="276">
        <v>120</v>
      </c>
      <c r="Q16" s="276">
        <v>12</v>
      </c>
      <c r="R16" s="276" t="s">
        <v>266</v>
      </c>
      <c r="S16" s="276">
        <v>468</v>
      </c>
      <c r="T16" s="276">
        <v>1082</v>
      </c>
      <c r="U16" s="279"/>
      <c r="V16" s="276">
        <v>10</v>
      </c>
      <c r="W16" s="276">
        <v>1025</v>
      </c>
      <c r="X16" s="276">
        <v>138</v>
      </c>
      <c r="Y16" s="276">
        <v>55</v>
      </c>
    </row>
    <row r="17" spans="2:25" ht="30" customHeight="1">
      <c r="B17" s="275" t="s">
        <v>192</v>
      </c>
      <c r="C17" s="154">
        <v>44800</v>
      </c>
      <c r="D17" s="155">
        <v>32200</v>
      </c>
      <c r="E17" s="280">
        <v>23293</v>
      </c>
      <c r="F17" s="276">
        <v>35845</v>
      </c>
      <c r="G17" s="276">
        <v>35049</v>
      </c>
      <c r="H17" s="276">
        <v>34757</v>
      </c>
      <c r="I17" s="277">
        <v>19667</v>
      </c>
      <c r="J17" s="276">
        <v>17874</v>
      </c>
      <c r="K17" s="276">
        <v>6524</v>
      </c>
      <c r="L17" s="278"/>
      <c r="M17" s="276">
        <v>3628</v>
      </c>
      <c r="N17" s="276">
        <v>539</v>
      </c>
      <c r="O17" s="276">
        <v>137</v>
      </c>
      <c r="P17" s="276">
        <v>154</v>
      </c>
      <c r="Q17" s="276">
        <v>123</v>
      </c>
      <c r="R17" s="276" t="s">
        <v>270</v>
      </c>
      <c r="S17" s="276">
        <v>9</v>
      </c>
      <c r="T17" s="276">
        <v>1934</v>
      </c>
      <c r="U17" s="281"/>
      <c r="V17" s="276">
        <v>10</v>
      </c>
      <c r="W17" s="276">
        <v>1080</v>
      </c>
      <c r="X17" s="276">
        <v>140</v>
      </c>
      <c r="Y17" s="276">
        <v>0</v>
      </c>
    </row>
    <row r="18" spans="2:25" ht="30" customHeight="1">
      <c r="B18" s="275" t="s">
        <v>194</v>
      </c>
      <c r="C18" s="154">
        <v>34241</v>
      </c>
      <c r="D18" s="155">
        <v>22812</v>
      </c>
      <c r="E18" s="155">
        <v>14610</v>
      </c>
      <c r="F18" s="276">
        <v>29355</v>
      </c>
      <c r="G18" s="276">
        <v>28014</v>
      </c>
      <c r="H18" s="276">
        <v>27851</v>
      </c>
      <c r="I18" s="277">
        <v>16960</v>
      </c>
      <c r="J18" s="276">
        <v>13063</v>
      </c>
      <c r="K18" s="276">
        <v>4768</v>
      </c>
      <c r="L18" s="278"/>
      <c r="M18" s="278">
        <v>3220</v>
      </c>
      <c r="N18" s="276" t="s">
        <v>269</v>
      </c>
      <c r="O18" s="276" t="s">
        <v>268</v>
      </c>
      <c r="P18" s="276" t="s">
        <v>216</v>
      </c>
      <c r="Q18" s="276">
        <v>2</v>
      </c>
      <c r="R18" s="276" t="s">
        <v>270</v>
      </c>
      <c r="S18" s="276">
        <v>155</v>
      </c>
      <c r="T18" s="276">
        <v>1391</v>
      </c>
      <c r="U18" s="279"/>
      <c r="V18" s="276">
        <v>10</v>
      </c>
      <c r="W18" s="276">
        <v>1404</v>
      </c>
      <c r="X18" s="276">
        <v>194</v>
      </c>
      <c r="Y18" s="276">
        <v>108</v>
      </c>
    </row>
    <row r="19" spans="2:25" ht="30" customHeight="1">
      <c r="B19" s="275" t="s">
        <v>195</v>
      </c>
      <c r="C19" s="154">
        <v>26818</v>
      </c>
      <c r="D19" s="155">
        <v>16120</v>
      </c>
      <c r="E19" s="280">
        <v>12251</v>
      </c>
      <c r="F19" s="276">
        <v>25145</v>
      </c>
      <c r="G19" s="276">
        <v>22267</v>
      </c>
      <c r="H19" s="276">
        <v>22019</v>
      </c>
      <c r="I19" s="277">
        <v>15276</v>
      </c>
      <c r="J19" s="276">
        <v>10430</v>
      </c>
      <c r="K19" s="276">
        <v>3807</v>
      </c>
      <c r="L19" s="278"/>
      <c r="M19" s="276">
        <v>2404</v>
      </c>
      <c r="N19" s="276">
        <v>128</v>
      </c>
      <c r="O19" s="276" t="s">
        <v>270</v>
      </c>
      <c r="P19" s="276">
        <v>120</v>
      </c>
      <c r="Q19" s="276">
        <v>26</v>
      </c>
      <c r="R19" s="276" t="s">
        <v>216</v>
      </c>
      <c r="S19" s="276" t="s">
        <v>216</v>
      </c>
      <c r="T19" s="276">
        <v>1129</v>
      </c>
      <c r="U19" s="281"/>
      <c r="V19" s="276">
        <v>10</v>
      </c>
      <c r="W19" s="276">
        <v>1728</v>
      </c>
      <c r="X19" s="276">
        <v>173</v>
      </c>
      <c r="Y19" s="276">
        <v>108</v>
      </c>
    </row>
    <row r="20" spans="2:25" ht="30" customHeight="1">
      <c r="B20" s="275" t="s">
        <v>271</v>
      </c>
      <c r="C20" s="282">
        <v>5900</v>
      </c>
      <c r="D20" s="283">
        <v>4154</v>
      </c>
      <c r="E20" s="280">
        <v>3115</v>
      </c>
      <c r="F20" s="276">
        <v>6613</v>
      </c>
      <c r="G20" s="276">
        <v>3350</v>
      </c>
      <c r="H20" s="276">
        <v>3302</v>
      </c>
      <c r="I20" s="277">
        <v>2200</v>
      </c>
      <c r="J20" s="276">
        <v>1334</v>
      </c>
      <c r="K20" s="276">
        <v>487</v>
      </c>
      <c r="L20" s="278"/>
      <c r="M20" s="276">
        <v>303</v>
      </c>
      <c r="N20" s="276">
        <v>65</v>
      </c>
      <c r="O20" s="276">
        <v>1</v>
      </c>
      <c r="P20" s="276">
        <v>51</v>
      </c>
      <c r="Q20" s="276" t="s">
        <v>272</v>
      </c>
      <c r="R20" s="276">
        <v>1</v>
      </c>
      <c r="S20" s="276">
        <v>10</v>
      </c>
      <c r="T20" s="276">
        <v>56</v>
      </c>
      <c r="U20" s="279"/>
      <c r="V20" s="276">
        <v>7</v>
      </c>
      <c r="W20" s="276">
        <v>972</v>
      </c>
      <c r="X20" s="276">
        <v>140</v>
      </c>
      <c r="Y20" s="276">
        <v>108</v>
      </c>
    </row>
    <row r="21" spans="2:25" ht="30" customHeight="1">
      <c r="B21" s="275" t="s">
        <v>207</v>
      </c>
      <c r="C21" s="154">
        <v>11100</v>
      </c>
      <c r="D21" s="155">
        <v>7215</v>
      </c>
      <c r="E21" s="280">
        <v>5280</v>
      </c>
      <c r="F21" s="276">
        <v>8787</v>
      </c>
      <c r="G21" s="276">
        <v>6405</v>
      </c>
      <c r="H21" s="276">
        <v>6392</v>
      </c>
      <c r="I21" s="277">
        <v>5529</v>
      </c>
      <c r="J21" s="276">
        <v>2890</v>
      </c>
      <c r="K21" s="276">
        <v>1055</v>
      </c>
      <c r="L21" s="278"/>
      <c r="M21" s="276">
        <v>652</v>
      </c>
      <c r="N21" s="276">
        <v>158</v>
      </c>
      <c r="O21" s="276">
        <v>22</v>
      </c>
      <c r="P21" s="276">
        <v>75</v>
      </c>
      <c r="Q21" s="276">
        <v>4</v>
      </c>
      <c r="R21" s="276" t="s">
        <v>273</v>
      </c>
      <c r="S21" s="276">
        <v>17</v>
      </c>
      <c r="T21" s="276">
        <v>127</v>
      </c>
      <c r="U21" s="281"/>
      <c r="V21" s="276">
        <v>10</v>
      </c>
      <c r="W21" s="276">
        <v>860</v>
      </c>
      <c r="X21" s="276">
        <v>170</v>
      </c>
      <c r="Y21" s="276">
        <v>50</v>
      </c>
    </row>
    <row r="22" spans="2:25" ht="30" customHeight="1">
      <c r="B22" s="275" t="s">
        <v>208</v>
      </c>
      <c r="C22" s="154">
        <v>16100</v>
      </c>
      <c r="D22" s="155">
        <v>18500</v>
      </c>
      <c r="E22" s="280">
        <v>14000</v>
      </c>
      <c r="F22" s="276">
        <v>14894</v>
      </c>
      <c r="G22" s="276">
        <v>14894</v>
      </c>
      <c r="H22" s="276">
        <v>14894</v>
      </c>
      <c r="I22" s="277">
        <v>7731</v>
      </c>
      <c r="J22" s="276">
        <v>6759</v>
      </c>
      <c r="K22" s="276">
        <v>2467</v>
      </c>
      <c r="L22" s="278"/>
      <c r="M22" s="276">
        <v>1596</v>
      </c>
      <c r="N22" s="276">
        <v>382</v>
      </c>
      <c r="O22" s="276">
        <v>90</v>
      </c>
      <c r="P22" s="276">
        <v>195</v>
      </c>
      <c r="Q22" s="276">
        <v>8</v>
      </c>
      <c r="R22" s="276">
        <v>1</v>
      </c>
      <c r="S22" s="276">
        <v>30</v>
      </c>
      <c r="T22" s="276">
        <v>164</v>
      </c>
      <c r="U22" s="281"/>
      <c r="V22" s="276">
        <v>10</v>
      </c>
      <c r="W22" s="276">
        <v>950</v>
      </c>
      <c r="X22" s="276">
        <v>118</v>
      </c>
      <c r="Y22" s="276">
        <v>0</v>
      </c>
    </row>
    <row r="23" spans="2:25" ht="30" customHeight="1">
      <c r="B23" s="275" t="s">
        <v>209</v>
      </c>
      <c r="C23" s="154">
        <v>24788</v>
      </c>
      <c r="D23" s="155">
        <v>13900</v>
      </c>
      <c r="E23" s="155">
        <v>10870</v>
      </c>
      <c r="F23" s="276">
        <v>22550</v>
      </c>
      <c r="G23" s="276">
        <v>22550</v>
      </c>
      <c r="H23" s="276">
        <v>22550</v>
      </c>
      <c r="I23" s="277">
        <v>9562</v>
      </c>
      <c r="J23" s="276">
        <v>8545</v>
      </c>
      <c r="K23" s="276">
        <v>3119</v>
      </c>
      <c r="L23" s="278"/>
      <c r="M23" s="276">
        <v>2377</v>
      </c>
      <c r="N23" s="276">
        <v>319</v>
      </c>
      <c r="O23" s="276">
        <v>77</v>
      </c>
      <c r="P23" s="276">
        <v>74</v>
      </c>
      <c r="Q23" s="276">
        <v>18</v>
      </c>
      <c r="R23" s="276">
        <v>2</v>
      </c>
      <c r="S23" s="276">
        <v>5</v>
      </c>
      <c r="T23" s="276">
        <v>247</v>
      </c>
      <c r="U23" s="279"/>
      <c r="V23" s="276">
        <v>10</v>
      </c>
      <c r="W23" s="276">
        <v>1020</v>
      </c>
      <c r="X23" s="276">
        <v>129</v>
      </c>
      <c r="Y23" s="276">
        <v>80</v>
      </c>
    </row>
    <row r="24" spans="2:25" ht="30" customHeight="1">
      <c r="B24" s="275" t="s">
        <v>210</v>
      </c>
      <c r="C24" s="154">
        <v>35000</v>
      </c>
      <c r="D24" s="155">
        <v>21000</v>
      </c>
      <c r="E24" s="155">
        <v>16800</v>
      </c>
      <c r="F24" s="276">
        <v>34890</v>
      </c>
      <c r="G24" s="276">
        <v>34890</v>
      </c>
      <c r="H24" s="276">
        <v>34848</v>
      </c>
      <c r="I24" s="277">
        <v>14355</v>
      </c>
      <c r="J24" s="276">
        <v>13310</v>
      </c>
      <c r="K24" s="276">
        <v>4858</v>
      </c>
      <c r="L24" s="278"/>
      <c r="M24" s="278">
        <v>3550</v>
      </c>
      <c r="N24" s="276">
        <v>657</v>
      </c>
      <c r="O24" s="276">
        <v>119</v>
      </c>
      <c r="P24" s="276" t="s">
        <v>269</v>
      </c>
      <c r="Q24" s="276" t="s">
        <v>269</v>
      </c>
      <c r="R24" s="276" t="s">
        <v>216</v>
      </c>
      <c r="S24" s="276">
        <v>161</v>
      </c>
      <c r="T24" s="276">
        <v>371</v>
      </c>
      <c r="U24" s="281"/>
      <c r="V24" s="276">
        <v>5</v>
      </c>
      <c r="W24" s="276">
        <v>510</v>
      </c>
      <c r="X24" s="276">
        <v>113</v>
      </c>
      <c r="Y24" s="276">
        <v>0</v>
      </c>
    </row>
    <row r="25" spans="2:25" ht="30" customHeight="1">
      <c r="B25" s="275" t="s">
        <v>211</v>
      </c>
      <c r="C25" s="282">
        <v>14200</v>
      </c>
      <c r="D25" s="155">
        <v>12800</v>
      </c>
      <c r="E25" s="280">
        <v>6150</v>
      </c>
      <c r="F25" s="276">
        <v>13253</v>
      </c>
      <c r="G25" s="276">
        <v>13253</v>
      </c>
      <c r="H25" s="276">
        <v>12987</v>
      </c>
      <c r="I25" s="277">
        <v>7088</v>
      </c>
      <c r="J25" s="276">
        <v>6712</v>
      </c>
      <c r="K25" s="276">
        <v>2450</v>
      </c>
      <c r="L25" s="278"/>
      <c r="M25" s="278">
        <v>1334</v>
      </c>
      <c r="N25" s="276">
        <v>228</v>
      </c>
      <c r="O25" s="276">
        <v>190</v>
      </c>
      <c r="P25" s="276">
        <v>152</v>
      </c>
      <c r="Q25" s="276" t="s">
        <v>269</v>
      </c>
      <c r="R25" s="276" t="s">
        <v>216</v>
      </c>
      <c r="S25" s="276">
        <v>450</v>
      </c>
      <c r="T25" s="276">
        <v>96</v>
      </c>
      <c r="U25" s="281"/>
      <c r="V25" s="276">
        <v>10</v>
      </c>
      <c r="W25" s="276">
        <v>1080</v>
      </c>
      <c r="X25" s="276">
        <v>129</v>
      </c>
      <c r="Y25" s="276">
        <v>0</v>
      </c>
    </row>
    <row r="26" spans="2:25" ht="30" customHeight="1">
      <c r="B26" s="275" t="s">
        <v>212</v>
      </c>
      <c r="C26" s="154">
        <v>13000</v>
      </c>
      <c r="D26" s="155">
        <v>7800</v>
      </c>
      <c r="E26" s="280">
        <v>5200</v>
      </c>
      <c r="F26" s="276">
        <v>11698</v>
      </c>
      <c r="G26" s="276">
        <v>11686</v>
      </c>
      <c r="H26" s="276">
        <v>11125</v>
      </c>
      <c r="I26" s="277">
        <v>6184</v>
      </c>
      <c r="J26" s="276">
        <v>5449</v>
      </c>
      <c r="K26" s="276">
        <v>1989</v>
      </c>
      <c r="L26" s="278"/>
      <c r="M26" s="278">
        <v>1120</v>
      </c>
      <c r="N26" s="276">
        <v>168</v>
      </c>
      <c r="O26" s="276">
        <v>19</v>
      </c>
      <c r="P26" s="276">
        <v>115</v>
      </c>
      <c r="Q26" s="276">
        <v>22</v>
      </c>
      <c r="R26" s="276" t="s">
        <v>216</v>
      </c>
      <c r="S26" s="276">
        <v>120</v>
      </c>
      <c r="T26" s="276">
        <v>425</v>
      </c>
      <c r="U26" s="281"/>
      <c r="V26" s="276">
        <v>10</v>
      </c>
      <c r="W26" s="276">
        <v>1050</v>
      </c>
      <c r="X26" s="276">
        <v>140</v>
      </c>
      <c r="Y26" s="276">
        <v>52</v>
      </c>
    </row>
    <row r="27" spans="2:25" ht="30" customHeight="1">
      <c r="B27" s="275" t="s">
        <v>201</v>
      </c>
      <c r="C27" s="154">
        <v>28700</v>
      </c>
      <c r="D27" s="155">
        <v>15000</v>
      </c>
      <c r="E27" s="280">
        <v>11300</v>
      </c>
      <c r="F27" s="276">
        <v>25220</v>
      </c>
      <c r="G27" s="276">
        <v>25220</v>
      </c>
      <c r="H27" s="276">
        <v>23566</v>
      </c>
      <c r="I27" s="284">
        <v>9600</v>
      </c>
      <c r="J27" s="276">
        <v>7474</v>
      </c>
      <c r="K27" s="278">
        <v>2728</v>
      </c>
      <c r="L27" s="278"/>
      <c r="M27" s="278">
        <v>1912</v>
      </c>
      <c r="N27" s="276">
        <v>252</v>
      </c>
      <c r="O27" s="276">
        <v>27</v>
      </c>
      <c r="P27" s="276">
        <v>93</v>
      </c>
      <c r="Q27" s="276">
        <v>46</v>
      </c>
      <c r="R27" s="276">
        <v>1</v>
      </c>
      <c r="S27" s="276">
        <v>86</v>
      </c>
      <c r="T27" s="276">
        <v>310</v>
      </c>
      <c r="U27" s="281"/>
      <c r="V27" s="276">
        <v>10</v>
      </c>
      <c r="W27" s="276">
        <v>1998</v>
      </c>
      <c r="X27" s="276">
        <v>211</v>
      </c>
      <c r="Y27" s="276">
        <v>0</v>
      </c>
    </row>
    <row r="28" spans="2:25" ht="30" customHeight="1">
      <c r="B28" s="275" t="s">
        <v>213</v>
      </c>
      <c r="C28" s="154">
        <v>17330</v>
      </c>
      <c r="D28" s="155">
        <v>8151.5</v>
      </c>
      <c r="E28" s="280">
        <v>5246</v>
      </c>
      <c r="F28" s="276">
        <v>8207</v>
      </c>
      <c r="G28" s="276">
        <v>7390</v>
      </c>
      <c r="H28" s="276">
        <v>7024</v>
      </c>
      <c r="I28" s="277">
        <v>5197</v>
      </c>
      <c r="J28" s="276">
        <v>2479</v>
      </c>
      <c r="K28" s="276">
        <v>905</v>
      </c>
      <c r="L28" s="278"/>
      <c r="M28" s="278">
        <v>799</v>
      </c>
      <c r="N28" s="276" t="s">
        <v>266</v>
      </c>
      <c r="O28" s="276" t="s">
        <v>274</v>
      </c>
      <c r="P28" s="276">
        <v>31</v>
      </c>
      <c r="Q28" s="276">
        <v>11</v>
      </c>
      <c r="R28" s="276" t="s">
        <v>275</v>
      </c>
      <c r="S28" s="276">
        <v>11</v>
      </c>
      <c r="T28" s="276">
        <v>53</v>
      </c>
      <c r="U28" s="281"/>
      <c r="V28" s="276">
        <v>10</v>
      </c>
      <c r="W28" s="276">
        <v>1300</v>
      </c>
      <c r="X28" s="276">
        <v>151</v>
      </c>
      <c r="Y28" s="276">
        <v>108</v>
      </c>
    </row>
    <row r="29" spans="2:25" ht="30" customHeight="1" thickBot="1">
      <c r="B29" s="285" t="s">
        <v>215</v>
      </c>
      <c r="C29" s="286">
        <v>13200</v>
      </c>
      <c r="D29" s="162">
        <v>7295</v>
      </c>
      <c r="E29" s="287">
        <v>6024</v>
      </c>
      <c r="F29" s="288">
        <v>14195</v>
      </c>
      <c r="G29" s="288">
        <v>12755</v>
      </c>
      <c r="H29" s="288">
        <v>12398</v>
      </c>
      <c r="I29" s="289">
        <v>5698</v>
      </c>
      <c r="J29" s="288">
        <v>5184</v>
      </c>
      <c r="K29" s="288">
        <v>1892</v>
      </c>
      <c r="L29" s="290"/>
      <c r="M29" s="290">
        <v>1113</v>
      </c>
      <c r="N29" s="288">
        <v>318</v>
      </c>
      <c r="O29" s="288" t="s">
        <v>275</v>
      </c>
      <c r="P29" s="288">
        <v>30</v>
      </c>
      <c r="Q29" s="288">
        <v>1</v>
      </c>
      <c r="R29" s="288" t="s">
        <v>216</v>
      </c>
      <c r="S29" s="288">
        <v>30</v>
      </c>
      <c r="T29" s="288">
        <v>400</v>
      </c>
      <c r="U29" s="291"/>
      <c r="V29" s="288">
        <v>10</v>
      </c>
      <c r="W29" s="288">
        <v>1400</v>
      </c>
      <c r="X29" s="288">
        <v>147</v>
      </c>
      <c r="Y29" s="288">
        <v>0</v>
      </c>
    </row>
    <row r="30" spans="2:25" ht="16.5" customHeight="1">
      <c r="B30" s="292" t="s">
        <v>217</v>
      </c>
      <c r="C30" s="293"/>
      <c r="D30" s="293"/>
      <c r="E30" s="293"/>
      <c r="F30" s="293"/>
      <c r="G30" s="293"/>
      <c r="H30" s="293"/>
      <c r="I30" s="293"/>
      <c r="J30" s="293"/>
      <c r="K30" s="293"/>
      <c r="L30" s="264"/>
      <c r="M30" s="294"/>
      <c r="N30" s="293"/>
      <c r="O30" s="293"/>
      <c r="P30" s="293"/>
      <c r="Q30" s="293"/>
      <c r="R30" s="293"/>
      <c r="S30" s="293"/>
      <c r="T30" s="293"/>
      <c r="U30" s="293"/>
      <c r="V30" s="293"/>
      <c r="W30" s="293"/>
      <c r="X30" s="293"/>
      <c r="Y30" s="293"/>
    </row>
    <row r="31" spans="2:25" ht="16.5" customHeight="1">
      <c r="B31" s="295"/>
      <c r="C31" s="296"/>
      <c r="D31" s="296"/>
      <c r="E31" s="296"/>
      <c r="F31" s="296"/>
      <c r="G31" s="296"/>
      <c r="H31" s="296"/>
      <c r="I31" s="296"/>
      <c r="J31" s="296"/>
      <c r="K31" s="296"/>
      <c r="L31" s="296"/>
    </row>
    <row r="32" spans="2:25" ht="16.5" customHeight="1">
      <c r="B32" s="295"/>
      <c r="C32" s="296"/>
      <c r="D32" s="296"/>
      <c r="E32" s="296"/>
      <c r="F32" s="296"/>
      <c r="G32" s="296"/>
      <c r="H32" s="296"/>
      <c r="I32" s="296"/>
      <c r="J32" s="296"/>
      <c r="K32" s="296"/>
      <c r="L32" s="296"/>
    </row>
    <row r="33" spans="2:13" ht="16.5" customHeight="1">
      <c r="B33" s="297"/>
    </row>
    <row r="34" spans="2:13" ht="16.5" customHeight="1">
      <c r="B34" s="298"/>
    </row>
    <row r="35" spans="2:13" ht="16.5" customHeight="1">
      <c r="B35" s="297"/>
    </row>
    <row r="36" spans="2:13" ht="16.5" customHeight="1">
      <c r="B36" s="297"/>
    </row>
    <row r="37" spans="2:13" ht="16.5" customHeight="1">
      <c r="B37" s="297"/>
      <c r="M37" s="299"/>
    </row>
    <row r="38" spans="2:13" ht="16.5" customHeight="1">
      <c r="B38" s="295"/>
      <c r="M38" s="48"/>
    </row>
    <row r="39" spans="2:13" ht="16.5" customHeight="1">
      <c r="B39" s="297"/>
      <c r="M39" s="47"/>
    </row>
    <row r="40" spans="2:13" ht="16.5" customHeight="1">
      <c r="B40" s="298"/>
      <c r="M40" s="51"/>
    </row>
    <row r="41" spans="2:13" ht="16.5" customHeight="1">
      <c r="B41" s="297"/>
      <c r="M41" s="51"/>
    </row>
    <row r="42" spans="2:13" ht="16.5" customHeight="1">
      <c r="B42" s="295"/>
    </row>
    <row r="43" spans="2:13" ht="15" customHeight="1">
      <c r="B43" s="297"/>
    </row>
    <row r="44" spans="2:13" ht="15" customHeight="1">
      <c r="B44" s="297"/>
    </row>
    <row r="45" spans="2:13" ht="15" customHeight="1">
      <c r="B45" s="297"/>
    </row>
    <row r="46" spans="2:13" ht="15" customHeight="1">
      <c r="B46" s="298"/>
    </row>
    <row r="47" spans="2:13" ht="15" customHeight="1">
      <c r="B47" s="298"/>
    </row>
    <row r="48" spans="2:13" ht="13.5" customHeight="1">
      <c r="B48" s="297"/>
    </row>
    <row r="49" spans="2:2" ht="13.5" customHeight="1">
      <c r="B49" s="297"/>
    </row>
    <row r="50" spans="2:2">
      <c r="B50" s="297"/>
    </row>
    <row r="51" spans="2:2">
      <c r="B51" s="297"/>
    </row>
    <row r="52" spans="2:2">
      <c r="B52" s="298"/>
    </row>
    <row r="53" spans="2:2">
      <c r="B53" s="297"/>
    </row>
    <row r="54" spans="2:2">
      <c r="B54" s="298"/>
    </row>
    <row r="55" spans="2:2">
      <c r="B55" s="297"/>
    </row>
    <row r="56" spans="2:2">
      <c r="B56" s="295"/>
    </row>
    <row r="57" spans="2:2">
      <c r="B57" s="295"/>
    </row>
    <row r="58" spans="2:2">
      <c r="B58" s="298"/>
    </row>
    <row r="59" spans="2:2">
      <c r="B59" s="295"/>
    </row>
    <row r="60" spans="2:2">
      <c r="B60" s="295"/>
    </row>
    <row r="61" spans="2:2">
      <c r="B61" s="295"/>
    </row>
    <row r="62" spans="2:2">
      <c r="B62" s="295"/>
    </row>
    <row r="63" spans="2:2">
      <c r="B63" s="295"/>
    </row>
    <row r="83" spans="3:12">
      <c r="C83" s="298"/>
      <c r="D83" s="298"/>
      <c r="E83" s="298"/>
      <c r="F83" s="298"/>
      <c r="G83" s="298"/>
      <c r="H83" s="298"/>
      <c r="I83" s="298"/>
      <c r="J83" s="298"/>
      <c r="K83" s="298"/>
      <c r="L83" s="296"/>
    </row>
  </sheetData>
  <mergeCells count="21">
    <mergeCell ref="U7:V7"/>
    <mergeCell ref="W4:X4"/>
    <mergeCell ref="C5:C6"/>
    <mergeCell ref="I5:I6"/>
    <mergeCell ref="J5:J6"/>
    <mergeCell ref="M5:R5"/>
    <mergeCell ref="S5:S7"/>
    <mergeCell ref="U5:V6"/>
    <mergeCell ref="W5:W6"/>
    <mergeCell ref="X5:X6"/>
    <mergeCell ref="M6:M7"/>
    <mergeCell ref="T4:T6"/>
    <mergeCell ref="B2:K2"/>
    <mergeCell ref="B4:B7"/>
    <mergeCell ref="C4:E4"/>
    <mergeCell ref="I4:J4"/>
    <mergeCell ref="N4:R4"/>
    <mergeCell ref="N6:N7"/>
    <mergeCell ref="O6:O7"/>
    <mergeCell ref="Q6:Q7"/>
    <mergeCell ref="R6:R7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scale="98" fitToWidth="2" orientation="portrait" r:id="rId1"/>
  <headerFooter alignWithMargins="0"/>
  <colBreaks count="1" manualBreakCount="1">
    <brk id="12" min="1" max="29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showGridLines="0" view="pageBreakPreview" topLeftCell="A16" zoomScale="85" zoomScaleNormal="90" zoomScaleSheetLayoutView="85" workbookViewId="0">
      <selection activeCell="D24" sqref="D24"/>
    </sheetView>
  </sheetViews>
  <sheetFormatPr defaultRowHeight="13.5"/>
  <cols>
    <col min="1" max="1" width="9" style="300"/>
    <col min="2" max="2" width="11.875" style="300" customWidth="1"/>
    <col min="3" max="3" width="14.875" style="300" customWidth="1"/>
    <col min="4" max="9" width="11.25" style="300" customWidth="1"/>
    <col min="10" max="10" width="1" style="300" customWidth="1"/>
    <col min="11" max="11" width="11.625" style="300" customWidth="1"/>
    <col min="12" max="12" width="15" style="300" customWidth="1"/>
    <col min="13" max="17" width="11.125" style="300" customWidth="1"/>
    <col min="18" max="18" width="11.75" style="300" customWidth="1"/>
    <col min="19" max="257" width="9" style="300"/>
    <col min="258" max="258" width="11.625" style="300" customWidth="1"/>
    <col min="259" max="259" width="15" style="300" customWidth="1"/>
    <col min="260" max="265" width="11.125" style="300" customWidth="1"/>
    <col min="266" max="266" width="2" style="300" customWidth="1"/>
    <col min="267" max="267" width="11.625" style="300" customWidth="1"/>
    <col min="268" max="268" width="15" style="300" customWidth="1"/>
    <col min="269" max="274" width="11.125" style="300" customWidth="1"/>
    <col min="275" max="513" width="9" style="300"/>
    <col min="514" max="514" width="11.625" style="300" customWidth="1"/>
    <col min="515" max="515" width="15" style="300" customWidth="1"/>
    <col min="516" max="521" width="11.125" style="300" customWidth="1"/>
    <col min="522" max="522" width="2" style="300" customWidth="1"/>
    <col min="523" max="523" width="11.625" style="300" customWidth="1"/>
    <col min="524" max="524" width="15" style="300" customWidth="1"/>
    <col min="525" max="530" width="11.125" style="300" customWidth="1"/>
    <col min="531" max="769" width="9" style="300"/>
    <col min="770" max="770" width="11.625" style="300" customWidth="1"/>
    <col min="771" max="771" width="15" style="300" customWidth="1"/>
    <col min="772" max="777" width="11.125" style="300" customWidth="1"/>
    <col min="778" max="778" width="2" style="300" customWidth="1"/>
    <col min="779" max="779" width="11.625" style="300" customWidth="1"/>
    <col min="780" max="780" width="15" style="300" customWidth="1"/>
    <col min="781" max="786" width="11.125" style="300" customWidth="1"/>
    <col min="787" max="1025" width="9" style="300"/>
    <col min="1026" max="1026" width="11.625" style="300" customWidth="1"/>
    <col min="1027" max="1027" width="15" style="300" customWidth="1"/>
    <col min="1028" max="1033" width="11.125" style="300" customWidth="1"/>
    <col min="1034" max="1034" width="2" style="300" customWidth="1"/>
    <col min="1035" max="1035" width="11.625" style="300" customWidth="1"/>
    <col min="1036" max="1036" width="15" style="300" customWidth="1"/>
    <col min="1037" max="1042" width="11.125" style="300" customWidth="1"/>
    <col min="1043" max="1281" width="9" style="300"/>
    <col min="1282" max="1282" width="11.625" style="300" customWidth="1"/>
    <col min="1283" max="1283" width="15" style="300" customWidth="1"/>
    <col min="1284" max="1289" width="11.125" style="300" customWidth="1"/>
    <col min="1290" max="1290" width="2" style="300" customWidth="1"/>
    <col min="1291" max="1291" width="11.625" style="300" customWidth="1"/>
    <col min="1292" max="1292" width="15" style="300" customWidth="1"/>
    <col min="1293" max="1298" width="11.125" style="300" customWidth="1"/>
    <col min="1299" max="1537" width="9" style="300"/>
    <col min="1538" max="1538" width="11.625" style="300" customWidth="1"/>
    <col min="1539" max="1539" width="15" style="300" customWidth="1"/>
    <col min="1540" max="1545" width="11.125" style="300" customWidth="1"/>
    <col min="1546" max="1546" width="2" style="300" customWidth="1"/>
    <col min="1547" max="1547" width="11.625" style="300" customWidth="1"/>
    <col min="1548" max="1548" width="15" style="300" customWidth="1"/>
    <col min="1549" max="1554" width="11.125" style="300" customWidth="1"/>
    <col min="1555" max="1793" width="9" style="300"/>
    <col min="1794" max="1794" width="11.625" style="300" customWidth="1"/>
    <col min="1795" max="1795" width="15" style="300" customWidth="1"/>
    <col min="1796" max="1801" width="11.125" style="300" customWidth="1"/>
    <col min="1802" max="1802" width="2" style="300" customWidth="1"/>
    <col min="1803" max="1803" width="11.625" style="300" customWidth="1"/>
    <col min="1804" max="1804" width="15" style="300" customWidth="1"/>
    <col min="1805" max="1810" width="11.125" style="300" customWidth="1"/>
    <col min="1811" max="2049" width="9" style="300"/>
    <col min="2050" max="2050" width="11.625" style="300" customWidth="1"/>
    <col min="2051" max="2051" width="15" style="300" customWidth="1"/>
    <col min="2052" max="2057" width="11.125" style="300" customWidth="1"/>
    <col min="2058" max="2058" width="2" style="300" customWidth="1"/>
    <col min="2059" max="2059" width="11.625" style="300" customWidth="1"/>
    <col min="2060" max="2060" width="15" style="300" customWidth="1"/>
    <col min="2061" max="2066" width="11.125" style="300" customWidth="1"/>
    <col min="2067" max="2305" width="9" style="300"/>
    <col min="2306" max="2306" width="11.625" style="300" customWidth="1"/>
    <col min="2307" max="2307" width="15" style="300" customWidth="1"/>
    <col min="2308" max="2313" width="11.125" style="300" customWidth="1"/>
    <col min="2314" max="2314" width="2" style="300" customWidth="1"/>
    <col min="2315" max="2315" width="11.625" style="300" customWidth="1"/>
    <col min="2316" max="2316" width="15" style="300" customWidth="1"/>
    <col min="2317" max="2322" width="11.125" style="300" customWidth="1"/>
    <col min="2323" max="2561" width="9" style="300"/>
    <col min="2562" max="2562" width="11.625" style="300" customWidth="1"/>
    <col min="2563" max="2563" width="15" style="300" customWidth="1"/>
    <col min="2564" max="2569" width="11.125" style="300" customWidth="1"/>
    <col min="2570" max="2570" width="2" style="300" customWidth="1"/>
    <col min="2571" max="2571" width="11.625" style="300" customWidth="1"/>
    <col min="2572" max="2572" width="15" style="300" customWidth="1"/>
    <col min="2573" max="2578" width="11.125" style="300" customWidth="1"/>
    <col min="2579" max="2817" width="9" style="300"/>
    <col min="2818" max="2818" width="11.625" style="300" customWidth="1"/>
    <col min="2819" max="2819" width="15" style="300" customWidth="1"/>
    <col min="2820" max="2825" width="11.125" style="300" customWidth="1"/>
    <col min="2826" max="2826" width="2" style="300" customWidth="1"/>
    <col min="2827" max="2827" width="11.625" style="300" customWidth="1"/>
    <col min="2828" max="2828" width="15" style="300" customWidth="1"/>
    <col min="2829" max="2834" width="11.125" style="300" customWidth="1"/>
    <col min="2835" max="3073" width="9" style="300"/>
    <col min="3074" max="3074" width="11.625" style="300" customWidth="1"/>
    <col min="3075" max="3075" width="15" style="300" customWidth="1"/>
    <col min="3076" max="3081" width="11.125" style="300" customWidth="1"/>
    <col min="3082" max="3082" width="2" style="300" customWidth="1"/>
    <col min="3083" max="3083" width="11.625" style="300" customWidth="1"/>
    <col min="3084" max="3084" width="15" style="300" customWidth="1"/>
    <col min="3085" max="3090" width="11.125" style="300" customWidth="1"/>
    <col min="3091" max="3329" width="9" style="300"/>
    <col min="3330" max="3330" width="11.625" style="300" customWidth="1"/>
    <col min="3331" max="3331" width="15" style="300" customWidth="1"/>
    <col min="3332" max="3337" width="11.125" style="300" customWidth="1"/>
    <col min="3338" max="3338" width="2" style="300" customWidth="1"/>
    <col min="3339" max="3339" width="11.625" style="300" customWidth="1"/>
    <col min="3340" max="3340" width="15" style="300" customWidth="1"/>
    <col min="3341" max="3346" width="11.125" style="300" customWidth="1"/>
    <col min="3347" max="3585" width="9" style="300"/>
    <col min="3586" max="3586" width="11.625" style="300" customWidth="1"/>
    <col min="3587" max="3587" width="15" style="300" customWidth="1"/>
    <col min="3588" max="3593" width="11.125" style="300" customWidth="1"/>
    <col min="3594" max="3594" width="2" style="300" customWidth="1"/>
    <col min="3595" max="3595" width="11.625" style="300" customWidth="1"/>
    <col min="3596" max="3596" width="15" style="300" customWidth="1"/>
    <col min="3597" max="3602" width="11.125" style="300" customWidth="1"/>
    <col min="3603" max="3841" width="9" style="300"/>
    <col min="3842" max="3842" width="11.625" style="300" customWidth="1"/>
    <col min="3843" max="3843" width="15" style="300" customWidth="1"/>
    <col min="3844" max="3849" width="11.125" style="300" customWidth="1"/>
    <col min="3850" max="3850" width="2" style="300" customWidth="1"/>
    <col min="3851" max="3851" width="11.625" style="300" customWidth="1"/>
    <col min="3852" max="3852" width="15" style="300" customWidth="1"/>
    <col min="3853" max="3858" width="11.125" style="300" customWidth="1"/>
    <col min="3859" max="4097" width="9" style="300"/>
    <col min="4098" max="4098" width="11.625" style="300" customWidth="1"/>
    <col min="4099" max="4099" width="15" style="300" customWidth="1"/>
    <col min="4100" max="4105" width="11.125" style="300" customWidth="1"/>
    <col min="4106" max="4106" width="2" style="300" customWidth="1"/>
    <col min="4107" max="4107" width="11.625" style="300" customWidth="1"/>
    <col min="4108" max="4108" width="15" style="300" customWidth="1"/>
    <col min="4109" max="4114" width="11.125" style="300" customWidth="1"/>
    <col min="4115" max="4353" width="9" style="300"/>
    <col min="4354" max="4354" width="11.625" style="300" customWidth="1"/>
    <col min="4355" max="4355" width="15" style="300" customWidth="1"/>
    <col min="4356" max="4361" width="11.125" style="300" customWidth="1"/>
    <col min="4362" max="4362" width="2" style="300" customWidth="1"/>
    <col min="4363" max="4363" width="11.625" style="300" customWidth="1"/>
    <col min="4364" max="4364" width="15" style="300" customWidth="1"/>
    <col min="4365" max="4370" width="11.125" style="300" customWidth="1"/>
    <col min="4371" max="4609" width="9" style="300"/>
    <col min="4610" max="4610" width="11.625" style="300" customWidth="1"/>
    <col min="4611" max="4611" width="15" style="300" customWidth="1"/>
    <col min="4612" max="4617" width="11.125" style="300" customWidth="1"/>
    <col min="4618" max="4618" width="2" style="300" customWidth="1"/>
    <col min="4619" max="4619" width="11.625" style="300" customWidth="1"/>
    <col min="4620" max="4620" width="15" style="300" customWidth="1"/>
    <col min="4621" max="4626" width="11.125" style="300" customWidth="1"/>
    <col min="4627" max="4865" width="9" style="300"/>
    <col min="4866" max="4866" width="11.625" style="300" customWidth="1"/>
    <col min="4867" max="4867" width="15" style="300" customWidth="1"/>
    <col min="4868" max="4873" width="11.125" style="300" customWidth="1"/>
    <col min="4874" max="4874" width="2" style="300" customWidth="1"/>
    <col min="4875" max="4875" width="11.625" style="300" customWidth="1"/>
    <col min="4876" max="4876" width="15" style="300" customWidth="1"/>
    <col min="4877" max="4882" width="11.125" style="300" customWidth="1"/>
    <col min="4883" max="5121" width="9" style="300"/>
    <col min="5122" max="5122" width="11.625" style="300" customWidth="1"/>
    <col min="5123" max="5123" width="15" style="300" customWidth="1"/>
    <col min="5124" max="5129" width="11.125" style="300" customWidth="1"/>
    <col min="5130" max="5130" width="2" style="300" customWidth="1"/>
    <col min="5131" max="5131" width="11.625" style="300" customWidth="1"/>
    <col min="5132" max="5132" width="15" style="300" customWidth="1"/>
    <col min="5133" max="5138" width="11.125" style="300" customWidth="1"/>
    <col min="5139" max="5377" width="9" style="300"/>
    <col min="5378" max="5378" width="11.625" style="300" customWidth="1"/>
    <col min="5379" max="5379" width="15" style="300" customWidth="1"/>
    <col min="5380" max="5385" width="11.125" style="300" customWidth="1"/>
    <col min="5386" max="5386" width="2" style="300" customWidth="1"/>
    <col min="5387" max="5387" width="11.625" style="300" customWidth="1"/>
    <col min="5388" max="5388" width="15" style="300" customWidth="1"/>
    <col min="5389" max="5394" width="11.125" style="300" customWidth="1"/>
    <col min="5395" max="5633" width="9" style="300"/>
    <col min="5634" max="5634" width="11.625" style="300" customWidth="1"/>
    <col min="5635" max="5635" width="15" style="300" customWidth="1"/>
    <col min="5636" max="5641" width="11.125" style="300" customWidth="1"/>
    <col min="5642" max="5642" width="2" style="300" customWidth="1"/>
    <col min="5643" max="5643" width="11.625" style="300" customWidth="1"/>
    <col min="5644" max="5644" width="15" style="300" customWidth="1"/>
    <col min="5645" max="5650" width="11.125" style="300" customWidth="1"/>
    <col min="5651" max="5889" width="9" style="300"/>
    <col min="5890" max="5890" width="11.625" style="300" customWidth="1"/>
    <col min="5891" max="5891" width="15" style="300" customWidth="1"/>
    <col min="5892" max="5897" width="11.125" style="300" customWidth="1"/>
    <col min="5898" max="5898" width="2" style="300" customWidth="1"/>
    <col min="5899" max="5899" width="11.625" style="300" customWidth="1"/>
    <col min="5900" max="5900" width="15" style="300" customWidth="1"/>
    <col min="5901" max="5906" width="11.125" style="300" customWidth="1"/>
    <col min="5907" max="6145" width="9" style="300"/>
    <col min="6146" max="6146" width="11.625" style="300" customWidth="1"/>
    <col min="6147" max="6147" width="15" style="300" customWidth="1"/>
    <col min="6148" max="6153" width="11.125" style="300" customWidth="1"/>
    <col min="6154" max="6154" width="2" style="300" customWidth="1"/>
    <col min="6155" max="6155" width="11.625" style="300" customWidth="1"/>
    <col min="6156" max="6156" width="15" style="300" customWidth="1"/>
    <col min="6157" max="6162" width="11.125" style="300" customWidth="1"/>
    <col min="6163" max="6401" width="9" style="300"/>
    <col min="6402" max="6402" width="11.625" style="300" customWidth="1"/>
    <col min="6403" max="6403" width="15" style="300" customWidth="1"/>
    <col min="6404" max="6409" width="11.125" style="300" customWidth="1"/>
    <col min="6410" max="6410" width="2" style="300" customWidth="1"/>
    <col min="6411" max="6411" width="11.625" style="300" customWidth="1"/>
    <col min="6412" max="6412" width="15" style="300" customWidth="1"/>
    <col min="6413" max="6418" width="11.125" style="300" customWidth="1"/>
    <col min="6419" max="6657" width="9" style="300"/>
    <col min="6658" max="6658" width="11.625" style="300" customWidth="1"/>
    <col min="6659" max="6659" width="15" style="300" customWidth="1"/>
    <col min="6660" max="6665" width="11.125" style="300" customWidth="1"/>
    <col min="6666" max="6666" width="2" style="300" customWidth="1"/>
    <col min="6667" max="6667" width="11.625" style="300" customWidth="1"/>
    <col min="6668" max="6668" width="15" style="300" customWidth="1"/>
    <col min="6669" max="6674" width="11.125" style="300" customWidth="1"/>
    <col min="6675" max="6913" width="9" style="300"/>
    <col min="6914" max="6914" width="11.625" style="300" customWidth="1"/>
    <col min="6915" max="6915" width="15" style="300" customWidth="1"/>
    <col min="6916" max="6921" width="11.125" style="300" customWidth="1"/>
    <col min="6922" max="6922" width="2" style="300" customWidth="1"/>
    <col min="6923" max="6923" width="11.625" style="300" customWidth="1"/>
    <col min="6924" max="6924" width="15" style="300" customWidth="1"/>
    <col min="6925" max="6930" width="11.125" style="300" customWidth="1"/>
    <col min="6931" max="7169" width="9" style="300"/>
    <col min="7170" max="7170" width="11.625" style="300" customWidth="1"/>
    <col min="7171" max="7171" width="15" style="300" customWidth="1"/>
    <col min="7172" max="7177" width="11.125" style="300" customWidth="1"/>
    <col min="7178" max="7178" width="2" style="300" customWidth="1"/>
    <col min="7179" max="7179" width="11.625" style="300" customWidth="1"/>
    <col min="7180" max="7180" width="15" style="300" customWidth="1"/>
    <col min="7181" max="7186" width="11.125" style="300" customWidth="1"/>
    <col min="7187" max="7425" width="9" style="300"/>
    <col min="7426" max="7426" width="11.625" style="300" customWidth="1"/>
    <col min="7427" max="7427" width="15" style="300" customWidth="1"/>
    <col min="7428" max="7433" width="11.125" style="300" customWidth="1"/>
    <col min="7434" max="7434" width="2" style="300" customWidth="1"/>
    <col min="7435" max="7435" width="11.625" style="300" customWidth="1"/>
    <col min="7436" max="7436" width="15" style="300" customWidth="1"/>
    <col min="7437" max="7442" width="11.125" style="300" customWidth="1"/>
    <col min="7443" max="7681" width="9" style="300"/>
    <col min="7682" max="7682" width="11.625" style="300" customWidth="1"/>
    <col min="7683" max="7683" width="15" style="300" customWidth="1"/>
    <col min="7684" max="7689" width="11.125" style="300" customWidth="1"/>
    <col min="7690" max="7690" width="2" style="300" customWidth="1"/>
    <col min="7691" max="7691" width="11.625" style="300" customWidth="1"/>
    <col min="7692" max="7692" width="15" style="300" customWidth="1"/>
    <col min="7693" max="7698" width="11.125" style="300" customWidth="1"/>
    <col min="7699" max="7937" width="9" style="300"/>
    <col min="7938" max="7938" width="11.625" style="300" customWidth="1"/>
    <col min="7939" max="7939" width="15" style="300" customWidth="1"/>
    <col min="7940" max="7945" width="11.125" style="300" customWidth="1"/>
    <col min="7946" max="7946" width="2" style="300" customWidth="1"/>
    <col min="7947" max="7947" width="11.625" style="300" customWidth="1"/>
    <col min="7948" max="7948" width="15" style="300" customWidth="1"/>
    <col min="7949" max="7954" width="11.125" style="300" customWidth="1"/>
    <col min="7955" max="8193" width="9" style="300"/>
    <col min="8194" max="8194" width="11.625" style="300" customWidth="1"/>
    <col min="8195" max="8195" width="15" style="300" customWidth="1"/>
    <col min="8196" max="8201" width="11.125" style="300" customWidth="1"/>
    <col min="8202" max="8202" width="2" style="300" customWidth="1"/>
    <col min="8203" max="8203" width="11.625" style="300" customWidth="1"/>
    <col min="8204" max="8204" width="15" style="300" customWidth="1"/>
    <col min="8205" max="8210" width="11.125" style="300" customWidth="1"/>
    <col min="8211" max="8449" width="9" style="300"/>
    <col min="8450" max="8450" width="11.625" style="300" customWidth="1"/>
    <col min="8451" max="8451" width="15" style="300" customWidth="1"/>
    <col min="8452" max="8457" width="11.125" style="300" customWidth="1"/>
    <col min="8458" max="8458" width="2" style="300" customWidth="1"/>
    <col min="8459" max="8459" width="11.625" style="300" customWidth="1"/>
    <col min="8460" max="8460" width="15" style="300" customWidth="1"/>
    <col min="8461" max="8466" width="11.125" style="300" customWidth="1"/>
    <col min="8467" max="8705" width="9" style="300"/>
    <col min="8706" max="8706" width="11.625" style="300" customWidth="1"/>
    <col min="8707" max="8707" width="15" style="300" customWidth="1"/>
    <col min="8708" max="8713" width="11.125" style="300" customWidth="1"/>
    <col min="8714" max="8714" width="2" style="300" customWidth="1"/>
    <col min="8715" max="8715" width="11.625" style="300" customWidth="1"/>
    <col min="8716" max="8716" width="15" style="300" customWidth="1"/>
    <col min="8717" max="8722" width="11.125" style="300" customWidth="1"/>
    <col min="8723" max="8961" width="9" style="300"/>
    <col min="8962" max="8962" width="11.625" style="300" customWidth="1"/>
    <col min="8963" max="8963" width="15" style="300" customWidth="1"/>
    <col min="8964" max="8969" width="11.125" style="300" customWidth="1"/>
    <col min="8970" max="8970" width="2" style="300" customWidth="1"/>
    <col min="8971" max="8971" width="11.625" style="300" customWidth="1"/>
    <col min="8972" max="8972" width="15" style="300" customWidth="1"/>
    <col min="8973" max="8978" width="11.125" style="300" customWidth="1"/>
    <col min="8979" max="9217" width="9" style="300"/>
    <col min="9218" max="9218" width="11.625" style="300" customWidth="1"/>
    <col min="9219" max="9219" width="15" style="300" customWidth="1"/>
    <col min="9220" max="9225" width="11.125" style="300" customWidth="1"/>
    <col min="9226" max="9226" width="2" style="300" customWidth="1"/>
    <col min="9227" max="9227" width="11.625" style="300" customWidth="1"/>
    <col min="9228" max="9228" width="15" style="300" customWidth="1"/>
    <col min="9229" max="9234" width="11.125" style="300" customWidth="1"/>
    <col min="9235" max="9473" width="9" style="300"/>
    <col min="9474" max="9474" width="11.625" style="300" customWidth="1"/>
    <col min="9475" max="9475" width="15" style="300" customWidth="1"/>
    <col min="9476" max="9481" width="11.125" style="300" customWidth="1"/>
    <col min="9482" max="9482" width="2" style="300" customWidth="1"/>
    <col min="9483" max="9483" width="11.625" style="300" customWidth="1"/>
    <col min="9484" max="9484" width="15" style="300" customWidth="1"/>
    <col min="9485" max="9490" width="11.125" style="300" customWidth="1"/>
    <col min="9491" max="9729" width="9" style="300"/>
    <col min="9730" max="9730" width="11.625" style="300" customWidth="1"/>
    <col min="9731" max="9731" width="15" style="300" customWidth="1"/>
    <col min="9732" max="9737" width="11.125" style="300" customWidth="1"/>
    <col min="9738" max="9738" width="2" style="300" customWidth="1"/>
    <col min="9739" max="9739" width="11.625" style="300" customWidth="1"/>
    <col min="9740" max="9740" width="15" style="300" customWidth="1"/>
    <col min="9741" max="9746" width="11.125" style="300" customWidth="1"/>
    <col min="9747" max="9985" width="9" style="300"/>
    <col min="9986" max="9986" width="11.625" style="300" customWidth="1"/>
    <col min="9987" max="9987" width="15" style="300" customWidth="1"/>
    <col min="9988" max="9993" width="11.125" style="300" customWidth="1"/>
    <col min="9994" max="9994" width="2" style="300" customWidth="1"/>
    <col min="9995" max="9995" width="11.625" style="300" customWidth="1"/>
    <col min="9996" max="9996" width="15" style="300" customWidth="1"/>
    <col min="9997" max="10002" width="11.125" style="300" customWidth="1"/>
    <col min="10003" max="10241" width="9" style="300"/>
    <col min="10242" max="10242" width="11.625" style="300" customWidth="1"/>
    <col min="10243" max="10243" width="15" style="300" customWidth="1"/>
    <col min="10244" max="10249" width="11.125" style="300" customWidth="1"/>
    <col min="10250" max="10250" width="2" style="300" customWidth="1"/>
    <col min="10251" max="10251" width="11.625" style="300" customWidth="1"/>
    <col min="10252" max="10252" width="15" style="300" customWidth="1"/>
    <col min="10253" max="10258" width="11.125" style="300" customWidth="1"/>
    <col min="10259" max="10497" width="9" style="300"/>
    <col min="10498" max="10498" width="11.625" style="300" customWidth="1"/>
    <col min="10499" max="10499" width="15" style="300" customWidth="1"/>
    <col min="10500" max="10505" width="11.125" style="300" customWidth="1"/>
    <col min="10506" max="10506" width="2" style="300" customWidth="1"/>
    <col min="10507" max="10507" width="11.625" style="300" customWidth="1"/>
    <col min="10508" max="10508" width="15" style="300" customWidth="1"/>
    <col min="10509" max="10514" width="11.125" style="300" customWidth="1"/>
    <col min="10515" max="10753" width="9" style="300"/>
    <col min="10754" max="10754" width="11.625" style="300" customWidth="1"/>
    <col min="10755" max="10755" width="15" style="300" customWidth="1"/>
    <col min="10756" max="10761" width="11.125" style="300" customWidth="1"/>
    <col min="10762" max="10762" width="2" style="300" customWidth="1"/>
    <col min="10763" max="10763" width="11.625" style="300" customWidth="1"/>
    <col min="10764" max="10764" width="15" style="300" customWidth="1"/>
    <col min="10765" max="10770" width="11.125" style="300" customWidth="1"/>
    <col min="10771" max="11009" width="9" style="300"/>
    <col min="11010" max="11010" width="11.625" style="300" customWidth="1"/>
    <col min="11011" max="11011" width="15" style="300" customWidth="1"/>
    <col min="11012" max="11017" width="11.125" style="300" customWidth="1"/>
    <col min="11018" max="11018" width="2" style="300" customWidth="1"/>
    <col min="11019" max="11019" width="11.625" style="300" customWidth="1"/>
    <col min="11020" max="11020" width="15" style="300" customWidth="1"/>
    <col min="11021" max="11026" width="11.125" style="300" customWidth="1"/>
    <col min="11027" max="11265" width="9" style="300"/>
    <col min="11266" max="11266" width="11.625" style="300" customWidth="1"/>
    <col min="11267" max="11267" width="15" style="300" customWidth="1"/>
    <col min="11268" max="11273" width="11.125" style="300" customWidth="1"/>
    <col min="11274" max="11274" width="2" style="300" customWidth="1"/>
    <col min="11275" max="11275" width="11.625" style="300" customWidth="1"/>
    <col min="11276" max="11276" width="15" style="300" customWidth="1"/>
    <col min="11277" max="11282" width="11.125" style="300" customWidth="1"/>
    <col min="11283" max="11521" width="9" style="300"/>
    <col min="11522" max="11522" width="11.625" style="300" customWidth="1"/>
    <col min="11523" max="11523" width="15" style="300" customWidth="1"/>
    <col min="11524" max="11529" width="11.125" style="300" customWidth="1"/>
    <col min="11530" max="11530" width="2" style="300" customWidth="1"/>
    <col min="11531" max="11531" width="11.625" style="300" customWidth="1"/>
    <col min="11532" max="11532" width="15" style="300" customWidth="1"/>
    <col min="11533" max="11538" width="11.125" style="300" customWidth="1"/>
    <col min="11539" max="11777" width="9" style="300"/>
    <col min="11778" max="11778" width="11.625" style="300" customWidth="1"/>
    <col min="11779" max="11779" width="15" style="300" customWidth="1"/>
    <col min="11780" max="11785" width="11.125" style="300" customWidth="1"/>
    <col min="11786" max="11786" width="2" style="300" customWidth="1"/>
    <col min="11787" max="11787" width="11.625" style="300" customWidth="1"/>
    <col min="11788" max="11788" width="15" style="300" customWidth="1"/>
    <col min="11789" max="11794" width="11.125" style="300" customWidth="1"/>
    <col min="11795" max="12033" width="9" style="300"/>
    <col min="12034" max="12034" width="11.625" style="300" customWidth="1"/>
    <col min="12035" max="12035" width="15" style="300" customWidth="1"/>
    <col min="12036" max="12041" width="11.125" style="300" customWidth="1"/>
    <col min="12042" max="12042" width="2" style="300" customWidth="1"/>
    <col min="12043" max="12043" width="11.625" style="300" customWidth="1"/>
    <col min="12044" max="12044" width="15" style="300" customWidth="1"/>
    <col min="12045" max="12050" width="11.125" style="300" customWidth="1"/>
    <col min="12051" max="12289" width="9" style="300"/>
    <col min="12290" max="12290" width="11.625" style="300" customWidth="1"/>
    <col min="12291" max="12291" width="15" style="300" customWidth="1"/>
    <col min="12292" max="12297" width="11.125" style="300" customWidth="1"/>
    <col min="12298" max="12298" width="2" style="300" customWidth="1"/>
    <col min="12299" max="12299" width="11.625" style="300" customWidth="1"/>
    <col min="12300" max="12300" width="15" style="300" customWidth="1"/>
    <col min="12301" max="12306" width="11.125" style="300" customWidth="1"/>
    <col min="12307" max="12545" width="9" style="300"/>
    <col min="12546" max="12546" width="11.625" style="300" customWidth="1"/>
    <col min="12547" max="12547" width="15" style="300" customWidth="1"/>
    <col min="12548" max="12553" width="11.125" style="300" customWidth="1"/>
    <col min="12554" max="12554" width="2" style="300" customWidth="1"/>
    <col min="12555" max="12555" width="11.625" style="300" customWidth="1"/>
    <col min="12556" max="12556" width="15" style="300" customWidth="1"/>
    <col min="12557" max="12562" width="11.125" style="300" customWidth="1"/>
    <col min="12563" max="12801" width="9" style="300"/>
    <col min="12802" max="12802" width="11.625" style="300" customWidth="1"/>
    <col min="12803" max="12803" width="15" style="300" customWidth="1"/>
    <col min="12804" max="12809" width="11.125" style="300" customWidth="1"/>
    <col min="12810" max="12810" width="2" style="300" customWidth="1"/>
    <col min="12811" max="12811" width="11.625" style="300" customWidth="1"/>
    <col min="12812" max="12812" width="15" style="300" customWidth="1"/>
    <col min="12813" max="12818" width="11.125" style="300" customWidth="1"/>
    <col min="12819" max="13057" width="9" style="300"/>
    <col min="13058" max="13058" width="11.625" style="300" customWidth="1"/>
    <col min="13059" max="13059" width="15" style="300" customWidth="1"/>
    <col min="13060" max="13065" width="11.125" style="300" customWidth="1"/>
    <col min="13066" max="13066" width="2" style="300" customWidth="1"/>
    <col min="13067" max="13067" width="11.625" style="300" customWidth="1"/>
    <col min="13068" max="13068" width="15" style="300" customWidth="1"/>
    <col min="13069" max="13074" width="11.125" style="300" customWidth="1"/>
    <col min="13075" max="13313" width="9" style="300"/>
    <col min="13314" max="13314" width="11.625" style="300" customWidth="1"/>
    <col min="13315" max="13315" width="15" style="300" customWidth="1"/>
    <col min="13316" max="13321" width="11.125" style="300" customWidth="1"/>
    <col min="13322" max="13322" width="2" style="300" customWidth="1"/>
    <col min="13323" max="13323" width="11.625" style="300" customWidth="1"/>
    <col min="13324" max="13324" width="15" style="300" customWidth="1"/>
    <col min="13325" max="13330" width="11.125" style="300" customWidth="1"/>
    <col min="13331" max="13569" width="9" style="300"/>
    <col min="13570" max="13570" width="11.625" style="300" customWidth="1"/>
    <col min="13571" max="13571" width="15" style="300" customWidth="1"/>
    <col min="13572" max="13577" width="11.125" style="300" customWidth="1"/>
    <col min="13578" max="13578" width="2" style="300" customWidth="1"/>
    <col min="13579" max="13579" width="11.625" style="300" customWidth="1"/>
    <col min="13580" max="13580" width="15" style="300" customWidth="1"/>
    <col min="13581" max="13586" width="11.125" style="300" customWidth="1"/>
    <col min="13587" max="13825" width="9" style="300"/>
    <col min="13826" max="13826" width="11.625" style="300" customWidth="1"/>
    <col min="13827" max="13827" width="15" style="300" customWidth="1"/>
    <col min="13828" max="13833" width="11.125" style="300" customWidth="1"/>
    <col min="13834" max="13834" width="2" style="300" customWidth="1"/>
    <col min="13835" max="13835" width="11.625" style="300" customWidth="1"/>
    <col min="13836" max="13836" width="15" style="300" customWidth="1"/>
    <col min="13837" max="13842" width="11.125" style="300" customWidth="1"/>
    <col min="13843" max="14081" width="9" style="300"/>
    <col min="14082" max="14082" width="11.625" style="300" customWidth="1"/>
    <col min="14083" max="14083" width="15" style="300" customWidth="1"/>
    <col min="14084" max="14089" width="11.125" style="300" customWidth="1"/>
    <col min="14090" max="14090" width="2" style="300" customWidth="1"/>
    <col min="14091" max="14091" width="11.625" style="300" customWidth="1"/>
    <col min="14092" max="14092" width="15" style="300" customWidth="1"/>
    <col min="14093" max="14098" width="11.125" style="300" customWidth="1"/>
    <col min="14099" max="14337" width="9" style="300"/>
    <col min="14338" max="14338" width="11.625" style="300" customWidth="1"/>
    <col min="14339" max="14339" width="15" style="300" customWidth="1"/>
    <col min="14340" max="14345" width="11.125" style="300" customWidth="1"/>
    <col min="14346" max="14346" width="2" style="300" customWidth="1"/>
    <col min="14347" max="14347" width="11.625" style="300" customWidth="1"/>
    <col min="14348" max="14348" width="15" style="300" customWidth="1"/>
    <col min="14349" max="14354" width="11.125" style="300" customWidth="1"/>
    <col min="14355" max="14593" width="9" style="300"/>
    <col min="14594" max="14594" width="11.625" style="300" customWidth="1"/>
    <col min="14595" max="14595" width="15" style="300" customWidth="1"/>
    <col min="14596" max="14601" width="11.125" style="300" customWidth="1"/>
    <col min="14602" max="14602" width="2" style="300" customWidth="1"/>
    <col min="14603" max="14603" width="11.625" style="300" customWidth="1"/>
    <col min="14604" max="14604" width="15" style="300" customWidth="1"/>
    <col min="14605" max="14610" width="11.125" style="300" customWidth="1"/>
    <col min="14611" max="14849" width="9" style="300"/>
    <col min="14850" max="14850" width="11.625" style="300" customWidth="1"/>
    <col min="14851" max="14851" width="15" style="300" customWidth="1"/>
    <col min="14852" max="14857" width="11.125" style="300" customWidth="1"/>
    <col min="14858" max="14858" width="2" style="300" customWidth="1"/>
    <col min="14859" max="14859" width="11.625" style="300" customWidth="1"/>
    <col min="14860" max="14860" width="15" style="300" customWidth="1"/>
    <col min="14861" max="14866" width="11.125" style="300" customWidth="1"/>
    <col min="14867" max="15105" width="9" style="300"/>
    <col min="15106" max="15106" width="11.625" style="300" customWidth="1"/>
    <col min="15107" max="15107" width="15" style="300" customWidth="1"/>
    <col min="15108" max="15113" width="11.125" style="300" customWidth="1"/>
    <col min="15114" max="15114" width="2" style="300" customWidth="1"/>
    <col min="15115" max="15115" width="11.625" style="300" customWidth="1"/>
    <col min="15116" max="15116" width="15" style="300" customWidth="1"/>
    <col min="15117" max="15122" width="11.125" style="300" customWidth="1"/>
    <col min="15123" max="15361" width="9" style="300"/>
    <col min="15362" max="15362" width="11.625" style="300" customWidth="1"/>
    <col min="15363" max="15363" width="15" style="300" customWidth="1"/>
    <col min="15364" max="15369" width="11.125" style="300" customWidth="1"/>
    <col min="15370" max="15370" width="2" style="300" customWidth="1"/>
    <col min="15371" max="15371" width="11.625" style="300" customWidth="1"/>
    <col min="15372" max="15372" width="15" style="300" customWidth="1"/>
    <col min="15373" max="15378" width="11.125" style="300" customWidth="1"/>
    <col min="15379" max="15617" width="9" style="300"/>
    <col min="15618" max="15618" width="11.625" style="300" customWidth="1"/>
    <col min="15619" max="15619" width="15" style="300" customWidth="1"/>
    <col min="15620" max="15625" width="11.125" style="300" customWidth="1"/>
    <col min="15626" max="15626" width="2" style="300" customWidth="1"/>
    <col min="15627" max="15627" width="11.625" style="300" customWidth="1"/>
    <col min="15628" max="15628" width="15" style="300" customWidth="1"/>
    <col min="15629" max="15634" width="11.125" style="300" customWidth="1"/>
    <col min="15635" max="15873" width="9" style="300"/>
    <col min="15874" max="15874" width="11.625" style="300" customWidth="1"/>
    <col min="15875" max="15875" width="15" style="300" customWidth="1"/>
    <col min="15876" max="15881" width="11.125" style="300" customWidth="1"/>
    <col min="15882" max="15882" width="2" style="300" customWidth="1"/>
    <col min="15883" max="15883" width="11.625" style="300" customWidth="1"/>
    <col min="15884" max="15884" width="15" style="300" customWidth="1"/>
    <col min="15885" max="15890" width="11.125" style="300" customWidth="1"/>
    <col min="15891" max="16129" width="9" style="300"/>
    <col min="16130" max="16130" width="11.625" style="300" customWidth="1"/>
    <col min="16131" max="16131" width="15" style="300" customWidth="1"/>
    <col min="16132" max="16137" width="11.125" style="300" customWidth="1"/>
    <col min="16138" max="16138" width="2" style="300" customWidth="1"/>
    <col min="16139" max="16139" width="11.625" style="300" customWidth="1"/>
    <col min="16140" max="16140" width="15" style="300" customWidth="1"/>
    <col min="16141" max="16146" width="11.125" style="300" customWidth="1"/>
    <col min="16147" max="16384" width="9" style="300"/>
  </cols>
  <sheetData>
    <row r="1" spans="1:12" ht="21">
      <c r="B1" s="50"/>
      <c r="C1" s="50"/>
      <c r="D1" s="50"/>
      <c r="E1" s="50"/>
      <c r="G1" s="301"/>
      <c r="H1" s="302"/>
      <c r="I1" s="303"/>
    </row>
    <row r="2" spans="1:12" ht="28.5" customHeight="1">
      <c r="B2" s="540" t="s">
        <v>276</v>
      </c>
      <c r="C2" s="540"/>
      <c r="D2" s="540"/>
      <c r="E2" s="540"/>
      <c r="F2" s="540"/>
      <c r="G2" s="540"/>
      <c r="H2" s="540"/>
      <c r="I2" s="540"/>
      <c r="J2" s="304"/>
    </row>
    <row r="3" spans="1:12" s="305" customFormat="1" ht="23.25" customHeight="1" thickBot="1">
      <c r="B3" s="306" t="s">
        <v>277</v>
      </c>
    </row>
    <row r="4" spans="1:12" ht="17.25" customHeight="1">
      <c r="B4" s="541" t="s">
        <v>278</v>
      </c>
      <c r="C4" s="542"/>
      <c r="D4" s="543" t="s">
        <v>279</v>
      </c>
      <c r="E4" s="546" t="s">
        <v>280</v>
      </c>
      <c r="F4" s="546" t="s">
        <v>281</v>
      </c>
      <c r="G4" s="546" t="s">
        <v>282</v>
      </c>
      <c r="H4" s="549" t="s">
        <v>283</v>
      </c>
      <c r="I4" s="347" t="s">
        <v>284</v>
      </c>
      <c r="J4" s="307"/>
    </row>
    <row r="5" spans="1:12" ht="17.25" customHeight="1">
      <c r="B5" s="458" t="s">
        <v>285</v>
      </c>
      <c r="C5" s="551" t="s">
        <v>286</v>
      </c>
      <c r="D5" s="544"/>
      <c r="E5" s="547"/>
      <c r="F5" s="547"/>
      <c r="G5" s="547"/>
      <c r="H5" s="480"/>
      <c r="I5" s="88" t="s">
        <v>287</v>
      </c>
      <c r="J5" s="307"/>
    </row>
    <row r="6" spans="1:12" ht="17.25" customHeight="1">
      <c r="B6" s="550"/>
      <c r="C6" s="552"/>
      <c r="D6" s="545"/>
      <c r="E6" s="548"/>
      <c r="F6" s="548"/>
      <c r="G6" s="9" t="s">
        <v>288</v>
      </c>
      <c r="H6" s="9" t="s">
        <v>289</v>
      </c>
      <c r="I6" s="329" t="s">
        <v>290</v>
      </c>
      <c r="J6" s="308"/>
    </row>
    <row r="7" spans="1:12" ht="18.75" customHeight="1">
      <c r="B7" s="345" t="s">
        <v>291</v>
      </c>
      <c r="C7" s="309"/>
      <c r="D7" s="17">
        <v>82930</v>
      </c>
      <c r="E7" s="17">
        <v>57348</v>
      </c>
      <c r="F7" s="17">
        <v>54686</v>
      </c>
      <c r="G7" s="17">
        <v>33878.5</v>
      </c>
      <c r="H7" s="17">
        <v>8842849</v>
      </c>
      <c r="I7" s="17"/>
      <c r="J7" s="310"/>
    </row>
    <row r="8" spans="1:12" ht="18.75" customHeight="1">
      <c r="B8" s="346">
        <v>28</v>
      </c>
      <c r="C8" s="309"/>
      <c r="D8" s="17">
        <v>75636</v>
      </c>
      <c r="E8" s="17">
        <v>54295</v>
      </c>
      <c r="F8" s="17">
        <v>51864</v>
      </c>
      <c r="G8" s="17">
        <v>32430</v>
      </c>
      <c r="H8" s="17">
        <v>8748641</v>
      </c>
      <c r="I8" s="17"/>
      <c r="J8" s="310"/>
    </row>
    <row r="9" spans="1:12" ht="18.75" customHeight="1">
      <c r="B9" s="346">
        <v>29</v>
      </c>
      <c r="C9" s="311"/>
      <c r="D9" s="17">
        <v>43920</v>
      </c>
      <c r="E9" s="17">
        <v>31643</v>
      </c>
      <c r="F9" s="17">
        <v>30611</v>
      </c>
      <c r="G9" s="17">
        <v>18806</v>
      </c>
      <c r="H9" s="17">
        <v>5030761</v>
      </c>
      <c r="I9" s="17"/>
      <c r="J9" s="310"/>
    </row>
    <row r="10" spans="1:12" ht="18.75" customHeight="1">
      <c r="B10" s="312" t="s">
        <v>292</v>
      </c>
      <c r="C10" s="312"/>
      <c r="D10" s="313"/>
      <c r="E10" s="17"/>
      <c r="F10" s="17"/>
      <c r="G10" s="17"/>
      <c r="H10" s="15"/>
      <c r="I10" s="17"/>
      <c r="J10" s="314"/>
    </row>
    <row r="11" spans="1:12" ht="20.25" customHeight="1">
      <c r="B11" s="330" t="s">
        <v>184</v>
      </c>
      <c r="C11" s="315" t="s">
        <v>293</v>
      </c>
      <c r="D11" s="316">
        <v>150</v>
      </c>
      <c r="E11" s="316">
        <v>74</v>
      </c>
      <c r="F11" s="316">
        <v>74</v>
      </c>
      <c r="G11" s="316">
        <v>45</v>
      </c>
      <c r="H11" s="316">
        <v>9946</v>
      </c>
      <c r="I11" s="316">
        <v>1000</v>
      </c>
      <c r="J11" s="314"/>
    </row>
    <row r="12" spans="1:12" ht="20.25" customHeight="1">
      <c r="A12" s="317"/>
      <c r="B12" s="330" t="s">
        <v>294</v>
      </c>
      <c r="C12" s="318" t="s">
        <v>295</v>
      </c>
      <c r="D12" s="316">
        <v>250</v>
      </c>
      <c r="E12" s="316">
        <v>250</v>
      </c>
      <c r="F12" s="316">
        <v>250</v>
      </c>
      <c r="G12" s="316">
        <v>75</v>
      </c>
      <c r="H12" s="316">
        <v>27375</v>
      </c>
      <c r="I12" s="316">
        <v>160</v>
      </c>
      <c r="J12" s="319"/>
    </row>
    <row r="13" spans="1:12" ht="20.25" customHeight="1">
      <c r="B13" s="330" t="s">
        <v>294</v>
      </c>
      <c r="C13" s="318" t="s">
        <v>296</v>
      </c>
      <c r="D13" s="316">
        <v>700</v>
      </c>
      <c r="E13" s="316">
        <v>600</v>
      </c>
      <c r="F13" s="316">
        <v>600</v>
      </c>
      <c r="G13" s="316">
        <v>210</v>
      </c>
      <c r="H13" s="316">
        <v>76650</v>
      </c>
      <c r="I13" s="316">
        <v>350</v>
      </c>
      <c r="J13" s="314"/>
    </row>
    <row r="14" spans="1:12" ht="20.25" customHeight="1">
      <c r="B14" s="330" t="s">
        <v>294</v>
      </c>
      <c r="C14" s="318" t="s">
        <v>297</v>
      </c>
      <c r="D14" s="316">
        <v>270</v>
      </c>
      <c r="E14" s="316">
        <v>115</v>
      </c>
      <c r="F14" s="316">
        <v>115</v>
      </c>
      <c r="G14" s="316">
        <v>81</v>
      </c>
      <c r="H14" s="316">
        <v>12045</v>
      </c>
      <c r="I14" s="316">
        <v>300</v>
      </c>
      <c r="J14" s="314"/>
    </row>
    <row r="15" spans="1:12" ht="20.25" customHeight="1">
      <c r="B15" s="330" t="s">
        <v>294</v>
      </c>
      <c r="C15" s="318" t="s">
        <v>298</v>
      </c>
      <c r="D15" s="316">
        <v>300</v>
      </c>
      <c r="E15" s="316">
        <v>138</v>
      </c>
      <c r="F15" s="316">
        <v>134</v>
      </c>
      <c r="G15" s="316">
        <v>120</v>
      </c>
      <c r="H15" s="316">
        <v>20800</v>
      </c>
      <c r="I15" s="316">
        <v>600</v>
      </c>
      <c r="J15" s="320"/>
      <c r="L15" s="321"/>
    </row>
    <row r="16" spans="1:12" ht="20.25" customHeight="1">
      <c r="B16" s="330" t="s">
        <v>294</v>
      </c>
      <c r="C16" s="318" t="s">
        <v>299</v>
      </c>
      <c r="D16" s="316">
        <v>200</v>
      </c>
      <c r="E16" s="316">
        <v>150</v>
      </c>
      <c r="F16" s="316">
        <v>150</v>
      </c>
      <c r="G16" s="316">
        <v>51</v>
      </c>
      <c r="H16" s="316">
        <v>14500</v>
      </c>
      <c r="I16" s="316">
        <v>600</v>
      </c>
      <c r="J16" s="314"/>
      <c r="L16" s="321"/>
    </row>
    <row r="17" spans="2:12" ht="20.25" customHeight="1">
      <c r="B17" s="330" t="s">
        <v>294</v>
      </c>
      <c r="C17" s="322" t="s">
        <v>300</v>
      </c>
      <c r="D17" s="316">
        <v>300</v>
      </c>
      <c r="E17" s="316">
        <v>220</v>
      </c>
      <c r="F17" s="316">
        <v>220</v>
      </c>
      <c r="G17" s="316">
        <v>120</v>
      </c>
      <c r="H17" s="316">
        <v>25500</v>
      </c>
      <c r="I17" s="316">
        <v>1500</v>
      </c>
      <c r="J17" s="314"/>
      <c r="L17" s="321"/>
    </row>
    <row r="18" spans="2:12" ht="20.25" customHeight="1">
      <c r="B18" s="330" t="s">
        <v>190</v>
      </c>
      <c r="C18" s="318" t="s">
        <v>486</v>
      </c>
      <c r="D18" s="316">
        <v>290</v>
      </c>
      <c r="E18" s="316">
        <v>165</v>
      </c>
      <c r="F18" s="316">
        <v>165</v>
      </c>
      <c r="G18" s="316">
        <v>109</v>
      </c>
      <c r="H18" s="316">
        <v>17268</v>
      </c>
      <c r="I18" s="316">
        <v>885</v>
      </c>
      <c r="J18" s="323"/>
    </row>
    <row r="19" spans="2:12" ht="20.25" customHeight="1">
      <c r="B19" s="330" t="s">
        <v>294</v>
      </c>
      <c r="C19" s="324" t="s">
        <v>301</v>
      </c>
      <c r="D19" s="316">
        <v>250</v>
      </c>
      <c r="E19" s="316">
        <v>87</v>
      </c>
      <c r="F19" s="316">
        <v>62</v>
      </c>
      <c r="G19" s="316">
        <v>50</v>
      </c>
      <c r="H19" s="316">
        <v>8340</v>
      </c>
      <c r="I19" s="316">
        <v>885</v>
      </c>
      <c r="J19" s="323"/>
    </row>
    <row r="20" spans="2:12" ht="20.25" customHeight="1">
      <c r="B20" s="330" t="s">
        <v>294</v>
      </c>
      <c r="C20" s="324" t="s">
        <v>302</v>
      </c>
      <c r="D20" s="316">
        <v>1400</v>
      </c>
      <c r="E20" s="316">
        <v>1186</v>
      </c>
      <c r="F20" s="316">
        <v>1186</v>
      </c>
      <c r="G20" s="316">
        <v>630</v>
      </c>
      <c r="H20" s="316">
        <v>142329</v>
      </c>
      <c r="I20" s="316">
        <v>750</v>
      </c>
      <c r="J20" s="319"/>
    </row>
    <row r="21" spans="2:12" ht="20.25" customHeight="1">
      <c r="B21" s="334" t="s">
        <v>192</v>
      </c>
      <c r="C21" s="325" t="s">
        <v>303</v>
      </c>
      <c r="D21" s="316">
        <v>1850</v>
      </c>
      <c r="E21" s="316">
        <v>630</v>
      </c>
      <c r="F21" s="316">
        <v>630</v>
      </c>
      <c r="G21" s="316">
        <v>290</v>
      </c>
      <c r="H21" s="316">
        <v>70185</v>
      </c>
      <c r="I21" s="316">
        <v>1310</v>
      </c>
    </row>
    <row r="22" spans="2:12" ht="20.25" customHeight="1">
      <c r="B22" s="334" t="s">
        <v>304</v>
      </c>
      <c r="C22" s="325" t="s">
        <v>305</v>
      </c>
      <c r="D22" s="316">
        <v>350</v>
      </c>
      <c r="E22" s="316">
        <v>91</v>
      </c>
      <c r="F22" s="316">
        <v>91</v>
      </c>
      <c r="G22" s="316">
        <v>87</v>
      </c>
      <c r="H22" s="316">
        <v>12719</v>
      </c>
      <c r="I22" s="316">
        <v>1620</v>
      </c>
      <c r="J22" s="321"/>
    </row>
    <row r="23" spans="2:12" ht="20.25" customHeight="1">
      <c r="B23" s="330" t="s">
        <v>306</v>
      </c>
      <c r="C23" s="324" t="s">
        <v>307</v>
      </c>
      <c r="D23" s="316">
        <v>1210</v>
      </c>
      <c r="E23" s="316">
        <v>357</v>
      </c>
      <c r="F23" s="316">
        <v>356</v>
      </c>
      <c r="G23" s="316">
        <v>322</v>
      </c>
      <c r="H23" s="316">
        <v>79878</v>
      </c>
      <c r="I23" s="316">
        <v>756</v>
      </c>
      <c r="J23" s="321"/>
    </row>
    <row r="24" spans="2:12" ht="20.25" customHeight="1">
      <c r="B24" s="330" t="s">
        <v>309</v>
      </c>
      <c r="C24" s="331" t="s">
        <v>310</v>
      </c>
      <c r="D24" s="332">
        <v>530</v>
      </c>
      <c r="E24" s="333">
        <v>160</v>
      </c>
      <c r="F24" s="333">
        <v>76</v>
      </c>
      <c r="G24" s="333">
        <v>130</v>
      </c>
      <c r="H24" s="333">
        <v>35186</v>
      </c>
      <c r="I24" s="333">
        <v>540</v>
      </c>
      <c r="J24" s="321"/>
    </row>
    <row r="25" spans="2:12" ht="20.25" customHeight="1">
      <c r="B25" s="330" t="s">
        <v>196</v>
      </c>
      <c r="C25" s="331" t="s">
        <v>311</v>
      </c>
      <c r="D25" s="332">
        <v>4481</v>
      </c>
      <c r="E25" s="333">
        <v>4762</v>
      </c>
      <c r="F25" s="333">
        <v>4661</v>
      </c>
      <c r="G25" s="333">
        <v>1974</v>
      </c>
      <c r="H25" s="333">
        <v>884004</v>
      </c>
      <c r="I25" s="333">
        <v>400</v>
      </c>
      <c r="J25" s="321"/>
    </row>
    <row r="26" spans="2:12" ht="20.25" customHeight="1">
      <c r="B26" s="334" t="s">
        <v>198</v>
      </c>
      <c r="C26" s="335" t="s">
        <v>312</v>
      </c>
      <c r="D26" s="332">
        <v>1482</v>
      </c>
      <c r="E26" s="333">
        <v>1172</v>
      </c>
      <c r="F26" s="333">
        <v>959</v>
      </c>
      <c r="G26" s="333">
        <v>721</v>
      </c>
      <c r="H26" s="333">
        <v>214022</v>
      </c>
      <c r="I26" s="336">
        <v>1170</v>
      </c>
      <c r="J26" s="321"/>
    </row>
    <row r="27" spans="2:12" ht="20.25" customHeight="1">
      <c r="B27" s="334" t="s">
        <v>313</v>
      </c>
      <c r="C27" s="335" t="s">
        <v>314</v>
      </c>
      <c r="D27" s="332">
        <v>2290</v>
      </c>
      <c r="E27" s="333">
        <v>2104</v>
      </c>
      <c r="F27" s="333">
        <v>2104</v>
      </c>
      <c r="G27" s="333">
        <v>1241</v>
      </c>
      <c r="H27" s="333">
        <v>450322</v>
      </c>
      <c r="I27" s="337">
        <v>1140</v>
      </c>
      <c r="J27" s="321"/>
    </row>
    <row r="28" spans="2:12" ht="20.25" customHeight="1">
      <c r="B28" s="334" t="s">
        <v>315</v>
      </c>
      <c r="C28" s="335" t="s">
        <v>316</v>
      </c>
      <c r="D28" s="332">
        <v>3844</v>
      </c>
      <c r="E28" s="333">
        <v>3967</v>
      </c>
      <c r="F28" s="333">
        <v>3744</v>
      </c>
      <c r="G28" s="333">
        <v>2196</v>
      </c>
      <c r="H28" s="333">
        <v>725266</v>
      </c>
      <c r="I28" s="337">
        <v>1890</v>
      </c>
      <c r="J28" s="321"/>
    </row>
    <row r="29" spans="2:12" ht="20.25" customHeight="1">
      <c r="B29" s="334" t="s">
        <v>204</v>
      </c>
      <c r="C29" s="335" t="s">
        <v>317</v>
      </c>
      <c r="D29" s="332">
        <v>3300</v>
      </c>
      <c r="E29" s="338">
        <v>2431</v>
      </c>
      <c r="F29" s="333">
        <v>2431</v>
      </c>
      <c r="G29" s="338">
        <v>1315</v>
      </c>
      <c r="H29" s="338">
        <v>346561</v>
      </c>
      <c r="I29" s="338">
        <v>1080</v>
      </c>
      <c r="J29" s="321"/>
    </row>
    <row r="30" spans="2:12" ht="20.25" customHeight="1">
      <c r="B30" s="339" t="s">
        <v>294</v>
      </c>
      <c r="C30" s="335" t="s">
        <v>318</v>
      </c>
      <c r="D30" s="338">
        <v>500</v>
      </c>
      <c r="E30" s="338">
        <v>366</v>
      </c>
      <c r="F30" s="338">
        <v>366</v>
      </c>
      <c r="G30" s="338">
        <v>177</v>
      </c>
      <c r="H30" s="338">
        <v>46324</v>
      </c>
      <c r="I30" s="338">
        <v>1080</v>
      </c>
      <c r="J30" s="321"/>
    </row>
    <row r="31" spans="2:12" ht="20.25" customHeight="1">
      <c r="B31" s="339" t="s">
        <v>294</v>
      </c>
      <c r="C31" s="335" t="s">
        <v>319</v>
      </c>
      <c r="D31" s="338">
        <v>510</v>
      </c>
      <c r="E31" s="338">
        <v>144</v>
      </c>
      <c r="F31" s="338">
        <v>144</v>
      </c>
      <c r="G31" s="338">
        <v>60</v>
      </c>
      <c r="H31" s="338">
        <v>33313</v>
      </c>
      <c r="I31" s="338">
        <v>1080</v>
      </c>
      <c r="J31" s="321"/>
    </row>
    <row r="32" spans="2:12" ht="20.25" customHeight="1" thickBot="1">
      <c r="B32" s="340" t="s">
        <v>294</v>
      </c>
      <c r="C32" s="341" t="s">
        <v>320</v>
      </c>
      <c r="D32" s="342">
        <v>400</v>
      </c>
      <c r="E32" s="343">
        <v>208</v>
      </c>
      <c r="F32" s="343">
        <v>208</v>
      </c>
      <c r="G32" s="343">
        <v>100</v>
      </c>
      <c r="H32" s="343">
        <v>27838</v>
      </c>
      <c r="I32" s="344">
        <v>1080</v>
      </c>
      <c r="J32" s="321"/>
    </row>
    <row r="33" spans="2:18" ht="16.5" customHeight="1">
      <c r="B33" s="326" t="s">
        <v>217</v>
      </c>
      <c r="C33" s="326"/>
      <c r="D33" s="17"/>
      <c r="E33" s="326"/>
      <c r="F33" s="326"/>
      <c r="G33" s="326"/>
      <c r="H33" s="326"/>
      <c r="I33" s="326"/>
      <c r="J33" s="327"/>
    </row>
    <row r="34" spans="2:18">
      <c r="D34" s="317"/>
      <c r="E34" s="317"/>
      <c r="F34" s="317"/>
      <c r="G34" s="317"/>
      <c r="H34" s="317"/>
      <c r="I34" s="317"/>
      <c r="K34" s="326"/>
      <c r="L34" s="326"/>
      <c r="M34" s="17"/>
      <c r="N34" s="326"/>
      <c r="O34" s="326"/>
      <c r="P34" s="326"/>
      <c r="Q34" s="326"/>
      <c r="R34" s="326"/>
    </row>
    <row r="35" spans="2:18">
      <c r="D35" s="317"/>
    </row>
  </sheetData>
  <mergeCells count="9">
    <mergeCell ref="B2:I2"/>
    <mergeCell ref="B4:C4"/>
    <mergeCell ref="D4:D6"/>
    <mergeCell ref="E4:E6"/>
    <mergeCell ref="F4:F6"/>
    <mergeCell ref="G4:G5"/>
    <mergeCell ref="H4:H5"/>
    <mergeCell ref="B5:B6"/>
    <mergeCell ref="C5:C6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scale="94" fitToWidth="2" orientation="portrait" r:id="rId1"/>
  <headerFooter alignWithMargins="0"/>
  <colBreaks count="1" manualBreakCount="1">
    <brk id="9" min="1" max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10電気・ガス・水道</vt:lpstr>
      <vt:lpstr>102(1)</vt:lpstr>
      <vt:lpstr>102(2)</vt:lpstr>
      <vt:lpstr>102(3)</vt:lpstr>
      <vt:lpstr>103(1)(2)</vt:lpstr>
      <vt:lpstr>104</vt:lpstr>
      <vt:lpstr>105(1)</vt:lpstr>
      <vt:lpstr>105(2)</vt:lpstr>
      <vt:lpstr>105(3)-1</vt:lpstr>
      <vt:lpstr>105(3)-2</vt:lpstr>
      <vt:lpstr>105(4)</vt:lpstr>
      <vt:lpstr>'102(1)'!Print_Area</vt:lpstr>
      <vt:lpstr>'102(2)'!Print_Area</vt:lpstr>
      <vt:lpstr>'102(3)'!Print_Area</vt:lpstr>
      <vt:lpstr>'103(1)(2)'!Print_Area</vt:lpstr>
      <vt:lpstr>'104'!Print_Area</vt:lpstr>
      <vt:lpstr>'105(1)'!Print_Area</vt:lpstr>
      <vt:lpstr>'105(2)'!Print_Area</vt:lpstr>
      <vt:lpstr>'105(3)-1'!Print_Area</vt:lpstr>
      <vt:lpstr>'105(3)-2'!Print_Area</vt:lpstr>
      <vt:lpstr>'105(4)'!Print_Area</vt:lpstr>
      <vt:lpstr>'10電気・ガス・水道'!Print_Area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Morimoto Shunji</dc:creator>
  <cp:lastModifiedBy>Nishioka Asumi</cp:lastModifiedBy>
  <cp:lastPrinted>2020-03-09T05:53:22Z</cp:lastPrinted>
  <dcterms:created xsi:type="dcterms:W3CDTF">2019-11-02T01:40:28Z</dcterms:created>
  <dcterms:modified xsi:type="dcterms:W3CDTF">2020-04-03T11:17:32Z</dcterms:modified>
</cp:coreProperties>
</file>