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51127.TKSM-LAN\Desktop\オープンデータ用\"/>
    </mc:Choice>
  </mc:AlternateContent>
  <bookViews>
    <workbookView xWindow="0" yWindow="0" windowWidth="20460" windowHeight="7530"/>
  </bookViews>
  <sheets>
    <sheet name="R3全日定員" sheetId="1" r:id="rId1"/>
  </sheets>
  <definedNames>
    <definedName name="_1ﾀｲﾄﾙ行_2">#REF!</definedName>
    <definedName name="_2印刷範囲_2">#REF!</definedName>
    <definedName name="_xlnm.Print_Area" localSheetId="0">'R3全日定員'!$A$1:$L$55</definedName>
    <definedName name="ﾀｲﾄﾙ行" localSheetId="0">#REF!</definedName>
    <definedName name="ﾀｲﾄﾙ行">#REF!</definedName>
    <definedName name="印刷範囲" localSheetId="0">#REF!</definedName>
    <definedName name="印刷範囲">#REF!</definedName>
    <definedName name="印刷範囲２" localSheetId="0">#REF!</definedName>
    <definedName name="印刷範囲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F50" i="1"/>
  <c r="K46" i="1"/>
  <c r="F46" i="1"/>
  <c r="K43" i="1"/>
  <c r="F43" i="1"/>
  <c r="F40" i="1"/>
  <c r="F34" i="1"/>
  <c r="K32" i="1"/>
  <c r="F31" i="1"/>
  <c r="K26" i="1"/>
  <c r="F23" i="1"/>
  <c r="K20" i="1"/>
  <c r="F17" i="1"/>
  <c r="K16" i="1"/>
  <c r="F14" i="1"/>
  <c r="K12" i="1"/>
  <c r="F11" i="1"/>
  <c r="K9" i="1"/>
  <c r="F8" i="1"/>
  <c r="K51" i="1" s="1"/>
</calcChain>
</file>

<file path=xl/sharedStrings.xml><?xml version="1.0" encoding="utf-8"?>
<sst xmlns="http://schemas.openxmlformats.org/spreadsheetml/2006/main" count="140" uniqueCount="128">
  <si>
    <t>令和３年度公立高等学校（全日制）募集定員</t>
    <rPh sb="0" eb="2">
      <t>レイワ</t>
    </rPh>
    <rPh sb="12" eb="15">
      <t>ゼンニチセイ</t>
    </rPh>
    <phoneticPr fontId="4"/>
  </si>
  <si>
    <t>学    校</t>
    <phoneticPr fontId="4"/>
  </si>
  <si>
    <t>学科・類</t>
    <rPh sb="3" eb="4">
      <t>ルイ</t>
    </rPh>
    <phoneticPr fontId="4"/>
  </si>
  <si>
    <t>募集</t>
    <rPh sb="0" eb="2">
      <t>ボシュウ</t>
    </rPh>
    <phoneticPr fontId="8"/>
  </si>
  <si>
    <t>学    校</t>
    <phoneticPr fontId="4"/>
  </si>
  <si>
    <t>定員</t>
    <phoneticPr fontId="4"/>
  </si>
  <si>
    <t>城 　 東</t>
    <phoneticPr fontId="8"/>
  </si>
  <si>
    <t>普  　通</t>
    <phoneticPr fontId="4"/>
  </si>
  <si>
    <t>阿 南 光</t>
    <rPh sb="4" eb="5">
      <t>ヒカリ</t>
    </rPh>
    <phoneticPr fontId="8"/>
  </si>
  <si>
    <t>機械ロボットシステム</t>
    <rPh sb="0" eb="2">
      <t>キカイ</t>
    </rPh>
    <phoneticPr fontId="4"/>
  </si>
  <si>
    <t>城  　南</t>
    <phoneticPr fontId="8"/>
  </si>
  <si>
    <t>普  　通</t>
    <phoneticPr fontId="4"/>
  </si>
  <si>
    <t>電気情報システム</t>
    <rPh sb="0" eb="2">
      <t>デンキ</t>
    </rPh>
    <rPh sb="2" eb="4">
      <t>ジョウホウ</t>
    </rPh>
    <phoneticPr fontId="4"/>
  </si>
  <si>
    <t>応用数理</t>
    <phoneticPr fontId="4"/>
  </si>
  <si>
    <t>都市環境システム</t>
    <rPh sb="0" eb="2">
      <t>トシ</t>
    </rPh>
    <rPh sb="2" eb="4">
      <t>カンキョウ</t>
    </rPh>
    <phoneticPr fontId="4"/>
  </si>
  <si>
    <t>合　　計</t>
    <phoneticPr fontId="4"/>
  </si>
  <si>
    <t>産業創造</t>
    <rPh sb="0" eb="2">
      <t>サンギョウ</t>
    </rPh>
    <rPh sb="2" eb="4">
      <t>ソウゾウ</t>
    </rPh>
    <phoneticPr fontId="4"/>
  </si>
  <si>
    <t>城  　北</t>
    <phoneticPr fontId="8"/>
  </si>
  <si>
    <t>普  　通</t>
    <phoneticPr fontId="4"/>
  </si>
  <si>
    <t>合　　計</t>
  </si>
  <si>
    <t>理数科学</t>
    <rPh sb="0" eb="2">
      <t>リスウ</t>
    </rPh>
    <rPh sb="2" eb="4">
      <t>カガク</t>
    </rPh>
    <phoneticPr fontId="4"/>
  </si>
  <si>
    <t>那    賀</t>
    <phoneticPr fontId="8"/>
  </si>
  <si>
    <t>合　　計</t>
    <phoneticPr fontId="4"/>
  </si>
  <si>
    <t>森林クリエイト</t>
    <rPh sb="0" eb="2">
      <t>シンリン</t>
    </rPh>
    <phoneticPr fontId="4"/>
  </si>
  <si>
    <t>徳 島 北</t>
    <phoneticPr fontId="8"/>
  </si>
  <si>
    <t>国際英語</t>
    <phoneticPr fontId="4"/>
  </si>
  <si>
    <t>海　　部</t>
    <phoneticPr fontId="8"/>
  </si>
  <si>
    <t>普  　通</t>
    <phoneticPr fontId="4"/>
  </si>
  <si>
    <t>合　　計</t>
    <phoneticPr fontId="4"/>
  </si>
  <si>
    <t>情報ビジネス</t>
    <phoneticPr fontId="4"/>
  </si>
  <si>
    <t xml:space="preserve">徳島市立 </t>
    <phoneticPr fontId="8"/>
  </si>
  <si>
    <t>普  　通</t>
    <phoneticPr fontId="4"/>
  </si>
  <si>
    <t>数理科学</t>
    <phoneticPr fontId="4"/>
  </si>
  <si>
    <t>理  　数</t>
    <phoneticPr fontId="4"/>
  </si>
  <si>
    <t>合　　計</t>
    <phoneticPr fontId="4"/>
  </si>
  <si>
    <t>合　　計</t>
    <phoneticPr fontId="4"/>
  </si>
  <si>
    <t>鳴    門</t>
    <phoneticPr fontId="8"/>
  </si>
  <si>
    <t>普  　通</t>
    <phoneticPr fontId="4"/>
  </si>
  <si>
    <t>城　　西</t>
  </si>
  <si>
    <t>本　校</t>
    <phoneticPr fontId="8"/>
  </si>
  <si>
    <t>生産技術</t>
    <rPh sb="0" eb="2">
      <t>セイサン</t>
    </rPh>
    <rPh sb="2" eb="4">
      <t>ギジュツ</t>
    </rPh>
    <phoneticPr fontId="8"/>
  </si>
  <si>
    <t>鳴門渦潮</t>
    <rPh sb="0" eb="2">
      <t>ナルト</t>
    </rPh>
    <rPh sb="2" eb="4">
      <t>ウズシオ</t>
    </rPh>
    <phoneticPr fontId="8"/>
  </si>
  <si>
    <t>スポーツ科学</t>
    <rPh sb="4" eb="6">
      <t>カガク</t>
    </rPh>
    <phoneticPr fontId="8"/>
  </si>
  <si>
    <t>植物活用</t>
    <rPh sb="0" eb="2">
      <t>ショクブツ</t>
    </rPh>
    <rPh sb="2" eb="4">
      <t>カツヨウ</t>
    </rPh>
    <phoneticPr fontId="8"/>
  </si>
  <si>
    <t>総    合</t>
    <phoneticPr fontId="4"/>
  </si>
  <si>
    <t>食品科学</t>
    <rPh sb="0" eb="2">
      <t>ショクヒン</t>
    </rPh>
    <rPh sb="2" eb="4">
      <t>カガク</t>
    </rPh>
    <phoneticPr fontId="8"/>
  </si>
  <si>
    <t>合　　計</t>
    <phoneticPr fontId="4"/>
  </si>
  <si>
    <t>アグリビジネス</t>
    <phoneticPr fontId="4"/>
  </si>
  <si>
    <t>板    野</t>
    <phoneticPr fontId="8"/>
  </si>
  <si>
    <t>普  　通</t>
    <phoneticPr fontId="4"/>
  </si>
  <si>
    <t>総　　合</t>
    <phoneticPr fontId="4"/>
  </si>
  <si>
    <t>名    西</t>
    <phoneticPr fontId="8"/>
  </si>
  <si>
    <t>普　　通</t>
    <phoneticPr fontId="4"/>
  </si>
  <si>
    <t>合　　計</t>
    <phoneticPr fontId="4"/>
  </si>
  <si>
    <t>芸術</t>
  </si>
  <si>
    <t>音 楽</t>
    <phoneticPr fontId="4"/>
  </si>
  <si>
    <t>神　山</t>
    <phoneticPr fontId="4"/>
  </si>
  <si>
    <t>地域創生類</t>
    <rPh sb="0" eb="2">
      <t>チイキ</t>
    </rPh>
    <rPh sb="2" eb="4">
      <t>ソウセイ</t>
    </rPh>
    <rPh sb="4" eb="5">
      <t>ルイ</t>
    </rPh>
    <phoneticPr fontId="4"/>
  </si>
  <si>
    <t>美 術</t>
    <phoneticPr fontId="4"/>
  </si>
  <si>
    <t>徳島科学技術</t>
    <phoneticPr fontId="4"/>
  </si>
  <si>
    <t>総合科学類</t>
    <phoneticPr fontId="4"/>
  </si>
  <si>
    <t>書 道</t>
    <phoneticPr fontId="4"/>
  </si>
  <si>
    <t>機械技術類</t>
    <phoneticPr fontId="4"/>
  </si>
  <si>
    <t xml:space="preserve"> 合　　計</t>
    <phoneticPr fontId="4"/>
  </si>
  <si>
    <t>電気技術類</t>
    <phoneticPr fontId="4"/>
  </si>
  <si>
    <t>吉 野 川</t>
    <rPh sb="0" eb="1">
      <t>キチ</t>
    </rPh>
    <rPh sb="2" eb="3">
      <t>ノ</t>
    </rPh>
    <rPh sb="4" eb="5">
      <t>ガワ</t>
    </rPh>
    <phoneticPr fontId="8"/>
  </si>
  <si>
    <t>農業科学</t>
    <phoneticPr fontId="4"/>
  </si>
  <si>
    <t>建設技術類</t>
    <phoneticPr fontId="4"/>
  </si>
  <si>
    <t>生物活用</t>
    <phoneticPr fontId="4"/>
  </si>
  <si>
    <t>海洋科学類</t>
    <phoneticPr fontId="4"/>
  </si>
  <si>
    <t>会計ビジネス</t>
    <phoneticPr fontId="4"/>
  </si>
  <si>
    <t>海洋技術類</t>
    <phoneticPr fontId="4"/>
  </si>
  <si>
    <t>情報ビジネス</t>
    <phoneticPr fontId="4"/>
  </si>
  <si>
    <t>食ビジネス</t>
    <phoneticPr fontId="4"/>
  </si>
  <si>
    <t>徳島商業</t>
    <phoneticPr fontId="2"/>
  </si>
  <si>
    <t>ビジネス探究</t>
    <rPh sb="4" eb="6">
      <t>タンキュウ</t>
    </rPh>
    <phoneticPr fontId="4"/>
  </si>
  <si>
    <t>合　　計</t>
    <phoneticPr fontId="4"/>
  </si>
  <si>
    <t>ビジネス創造</t>
    <rPh sb="4" eb="6">
      <t>ソウゾウ</t>
    </rPh>
    <phoneticPr fontId="4"/>
  </si>
  <si>
    <t>川    島</t>
    <phoneticPr fontId="8"/>
  </si>
  <si>
    <t>合　　計</t>
    <phoneticPr fontId="4"/>
  </si>
  <si>
    <t>阿    波</t>
    <phoneticPr fontId="8"/>
  </si>
  <si>
    <t>普  　通</t>
    <phoneticPr fontId="4"/>
  </si>
  <si>
    <t>小 松 島</t>
    <phoneticPr fontId="4"/>
  </si>
  <si>
    <t>阿 波 西</t>
    <phoneticPr fontId="8"/>
  </si>
  <si>
    <t>普  　通</t>
    <phoneticPr fontId="4"/>
  </si>
  <si>
    <t>　　小松島西</t>
    <rPh sb="2" eb="3">
      <t>ショウ</t>
    </rPh>
    <rPh sb="3" eb="4">
      <t>マツ</t>
    </rPh>
    <rPh sb="4" eb="5">
      <t>シマ</t>
    </rPh>
    <rPh sb="5" eb="6">
      <t>ニシ</t>
    </rPh>
    <phoneticPr fontId="8"/>
  </si>
  <si>
    <t>本　校</t>
    <rPh sb="0" eb="1">
      <t>ホン</t>
    </rPh>
    <rPh sb="2" eb="3">
      <t>コウ</t>
    </rPh>
    <phoneticPr fontId="8"/>
  </si>
  <si>
    <t>商  　業</t>
    <phoneticPr fontId="4"/>
  </si>
  <si>
    <t>穴　　吹</t>
    <phoneticPr fontId="8"/>
  </si>
  <si>
    <t>食　　物</t>
    <phoneticPr fontId="4"/>
  </si>
  <si>
    <t>脇　　町</t>
    <phoneticPr fontId="8"/>
  </si>
  <si>
    <t>生活文化</t>
    <phoneticPr fontId="4"/>
  </si>
  <si>
    <t>つ る ぎ</t>
    <phoneticPr fontId="8"/>
  </si>
  <si>
    <t>電　　気</t>
    <phoneticPr fontId="8"/>
  </si>
  <si>
    <t>福    祉</t>
    <phoneticPr fontId="4"/>
  </si>
  <si>
    <t>機　　械</t>
    <phoneticPr fontId="8"/>
  </si>
  <si>
    <t>合　　計</t>
    <phoneticPr fontId="4"/>
  </si>
  <si>
    <t>建　　設</t>
    <phoneticPr fontId="8"/>
  </si>
  <si>
    <t>勝　浦</t>
    <phoneticPr fontId="8"/>
  </si>
  <si>
    <t>応用生産</t>
    <phoneticPr fontId="4"/>
  </si>
  <si>
    <t>商　　業</t>
    <phoneticPr fontId="8"/>
  </si>
  <si>
    <t>園芸福祉</t>
    <phoneticPr fontId="4"/>
  </si>
  <si>
    <t xml:space="preserve"> 地域ビジネス </t>
    <rPh sb="1" eb="3">
      <t>チイキ</t>
    </rPh>
    <phoneticPr fontId="8"/>
  </si>
  <si>
    <t>合　　計</t>
    <phoneticPr fontId="4"/>
  </si>
  <si>
    <t>合　　計</t>
    <phoneticPr fontId="8"/>
  </si>
  <si>
    <t>富岡東</t>
  </si>
  <si>
    <t>本　校</t>
    <phoneticPr fontId="4"/>
  </si>
  <si>
    <t>普  　通</t>
    <phoneticPr fontId="4"/>
  </si>
  <si>
    <t>池　　田</t>
    <phoneticPr fontId="8"/>
  </si>
  <si>
    <t>普　　通</t>
    <phoneticPr fontId="8"/>
  </si>
  <si>
    <t>商  　業</t>
    <phoneticPr fontId="4"/>
  </si>
  <si>
    <t>本　　校</t>
    <rPh sb="0" eb="1">
      <t>ホン</t>
    </rPh>
    <rPh sb="3" eb="4">
      <t>コウ</t>
    </rPh>
    <phoneticPr fontId="4"/>
  </si>
  <si>
    <t>探　　究</t>
    <rPh sb="3" eb="4">
      <t>キュウ</t>
    </rPh>
    <phoneticPr fontId="8"/>
  </si>
  <si>
    <t>合　　計</t>
    <phoneticPr fontId="4"/>
  </si>
  <si>
    <t>合　　計</t>
    <phoneticPr fontId="8"/>
  </si>
  <si>
    <t>羽ノ浦</t>
    <phoneticPr fontId="4"/>
  </si>
  <si>
    <t>看    護</t>
    <phoneticPr fontId="4"/>
  </si>
  <si>
    <t>辻</t>
    <rPh sb="0" eb="1">
      <t>ツジ</t>
    </rPh>
    <phoneticPr fontId="4"/>
  </si>
  <si>
    <t>総    合</t>
  </si>
  <si>
    <t>富 岡 西</t>
    <phoneticPr fontId="4"/>
  </si>
  <si>
    <t>普  　通</t>
    <phoneticPr fontId="4"/>
  </si>
  <si>
    <t>食農科学</t>
    <phoneticPr fontId="8"/>
  </si>
  <si>
    <t>理　　数</t>
    <phoneticPr fontId="4"/>
  </si>
  <si>
    <t>三　　好</t>
  </si>
  <si>
    <t>環境資源</t>
    <phoneticPr fontId="8"/>
  </si>
  <si>
    <t>合　　計</t>
    <phoneticPr fontId="4"/>
  </si>
  <si>
    <t>計</t>
    <rPh sb="0" eb="1">
      <t>ケイ</t>
    </rPh>
    <phoneticPr fontId="4"/>
  </si>
  <si>
    <t>※ 富岡東高校及び川島高校の募集定員には，併設型中学校からの進学者数を含む。</t>
    <rPh sb="23" eb="24">
      <t>ガタ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</si>
</sst>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&quot;#,##0"/>
    <numFmt numFmtId="177" formatCode="\+#,##0;&quot;△&quot;#,##0;#,##0"/>
  </numFmts>
  <fonts count="11">
    <font>
      <sz val="10.45"/>
      <name val="ＭＳ ゴシック"/>
      <family val="3"/>
      <charset val="128"/>
    </font>
    <font>
      <sz val="10.45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17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7" fillId="0" borderId="5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6" fillId="0" borderId="16" xfId="0" applyNumberFormat="1" applyFont="1" applyBorder="1" applyAlignment="1">
      <alignment horizontal="center"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9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31" xfId="0" applyNumberFormat="1" applyFont="1" applyBorder="1" applyAlignment="1">
      <alignment horizontal="center" vertical="center"/>
    </xf>
    <xf numFmtId="41" fontId="6" fillId="2" borderId="23" xfId="0" applyNumberFormat="1" applyFont="1" applyFill="1" applyBorder="1" applyAlignment="1">
      <alignment horizontal="center" vertical="center"/>
    </xf>
    <xf numFmtId="41" fontId="5" fillId="2" borderId="23" xfId="0" applyNumberFormat="1" applyFont="1" applyFill="1" applyBorder="1" applyAlignment="1">
      <alignment vertical="center"/>
    </xf>
    <xf numFmtId="41" fontId="5" fillId="0" borderId="37" xfId="0" applyNumberFormat="1" applyFont="1" applyFill="1" applyBorder="1" applyAlignment="1">
      <alignment vertical="center"/>
    </xf>
    <xf numFmtId="41" fontId="5" fillId="2" borderId="38" xfId="0" applyNumberFormat="1" applyFont="1" applyFill="1" applyBorder="1" applyAlignment="1">
      <alignment vertical="center"/>
    </xf>
    <xf numFmtId="41" fontId="5" fillId="0" borderId="38" xfId="0" applyNumberFormat="1" applyFont="1" applyFill="1" applyBorder="1" applyAlignment="1">
      <alignment vertical="center"/>
    </xf>
    <xf numFmtId="3" fontId="6" fillId="0" borderId="42" xfId="0" applyNumberFormat="1" applyFont="1" applyFill="1" applyBorder="1" applyAlignment="1">
      <alignment horizontal="center" vertical="center"/>
    </xf>
    <xf numFmtId="41" fontId="5" fillId="0" borderId="43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vertical="center"/>
    </xf>
    <xf numFmtId="3" fontId="6" fillId="0" borderId="46" xfId="0" applyNumberFormat="1" applyFont="1" applyBorder="1" applyAlignment="1">
      <alignment horizontal="center" vertical="center"/>
    </xf>
    <xf numFmtId="41" fontId="5" fillId="0" borderId="47" xfId="0" applyNumberFormat="1" applyFont="1" applyFill="1" applyBorder="1" applyAlignment="1">
      <alignment vertical="center"/>
    </xf>
    <xf numFmtId="3" fontId="6" fillId="0" borderId="29" xfId="0" applyNumberFormat="1" applyFont="1" applyBorder="1" applyAlignment="1">
      <alignment horizontal="center" vertical="center" shrinkToFit="1"/>
    </xf>
    <xf numFmtId="41" fontId="5" fillId="0" borderId="31" xfId="0" applyNumberFormat="1" applyFont="1" applyFill="1" applyBorder="1" applyAlignment="1">
      <alignment vertical="center"/>
    </xf>
    <xf numFmtId="41" fontId="6" fillId="0" borderId="50" xfId="0" applyNumberFormat="1" applyFont="1" applyBorder="1" applyAlignment="1">
      <alignment horizontal="center" vertical="center"/>
    </xf>
    <xf numFmtId="41" fontId="5" fillId="3" borderId="43" xfId="0" applyNumberFormat="1" applyFont="1" applyFill="1" applyBorder="1" applyAlignment="1">
      <alignment vertical="center"/>
    </xf>
    <xf numFmtId="41" fontId="6" fillId="0" borderId="53" xfId="0" applyNumberFormat="1" applyFont="1" applyBorder="1" applyAlignment="1">
      <alignment horizontal="center" vertical="center"/>
    </xf>
    <xf numFmtId="41" fontId="6" fillId="0" borderId="50" xfId="0" applyNumberFormat="1" applyFont="1" applyBorder="1" applyAlignment="1">
      <alignment horizontal="center" vertical="center" shrinkToFit="1"/>
    </xf>
    <xf numFmtId="41" fontId="6" fillId="0" borderId="55" xfId="0" applyNumberFormat="1" applyFont="1" applyBorder="1" applyAlignment="1">
      <alignment horizontal="center" vertical="center"/>
    </xf>
    <xf numFmtId="42" fontId="6" fillId="4" borderId="53" xfId="0" applyNumberFormat="1" applyFont="1" applyFill="1" applyBorder="1" applyAlignment="1">
      <alignment horizontal="center" vertical="center" shrinkToFit="1"/>
    </xf>
    <xf numFmtId="41" fontId="5" fillId="3" borderId="28" xfId="0" applyNumberFormat="1" applyFont="1" applyFill="1" applyBorder="1" applyAlignment="1">
      <alignment vertical="center"/>
    </xf>
    <xf numFmtId="41" fontId="6" fillId="0" borderId="53" xfId="0" applyNumberFormat="1" applyFont="1" applyBorder="1" applyAlignment="1">
      <alignment horizontal="center" vertical="center" shrinkToFit="1"/>
    </xf>
    <xf numFmtId="41" fontId="6" fillId="0" borderId="55" xfId="0" applyNumberFormat="1" applyFont="1" applyBorder="1" applyAlignment="1">
      <alignment horizontal="center" vertical="center" shrinkToFit="1"/>
    </xf>
    <xf numFmtId="41" fontId="5" fillId="3" borderId="31" xfId="0" applyNumberFormat="1" applyFont="1" applyFill="1" applyBorder="1" applyAlignment="1">
      <alignment vertical="center"/>
    </xf>
    <xf numFmtId="41" fontId="6" fillId="0" borderId="50" xfId="0" applyNumberFormat="1" applyFont="1" applyFill="1" applyBorder="1" applyAlignment="1">
      <alignment horizontal="center" vertical="center"/>
    </xf>
    <xf numFmtId="41" fontId="6" fillId="0" borderId="55" xfId="0" applyNumberFormat="1" applyFont="1" applyFill="1" applyBorder="1" applyAlignment="1">
      <alignment horizontal="center" vertical="center"/>
    </xf>
    <xf numFmtId="41" fontId="5" fillId="3" borderId="23" xfId="0" applyNumberFormat="1" applyFont="1" applyFill="1" applyBorder="1" applyAlignment="1">
      <alignment vertical="center"/>
    </xf>
    <xf numFmtId="41" fontId="6" fillId="0" borderId="2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1" fontId="6" fillId="0" borderId="49" xfId="0" applyNumberFormat="1" applyFont="1" applyBorder="1" applyAlignment="1">
      <alignment horizontal="center" vertical="center"/>
    </xf>
    <xf numFmtId="41" fontId="5" fillId="3" borderId="41" xfId="0" applyNumberFormat="1" applyFont="1" applyFill="1" applyBorder="1" applyAlignment="1">
      <alignment vertical="center"/>
    </xf>
    <xf numFmtId="41" fontId="6" fillId="0" borderId="57" xfId="0" applyNumberFormat="1" applyFont="1" applyBorder="1" applyAlignment="1">
      <alignment horizontal="center" vertical="center"/>
    </xf>
    <xf numFmtId="41" fontId="5" fillId="3" borderId="35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41" fontId="6" fillId="2" borderId="58" xfId="0" applyNumberFormat="1" applyFont="1" applyFill="1" applyBorder="1" applyAlignment="1">
      <alignment horizontal="center" vertical="center"/>
    </xf>
    <xf numFmtId="41" fontId="5" fillId="2" borderId="59" xfId="0" applyNumberFormat="1" applyFont="1" applyFill="1" applyBorder="1" applyAlignment="1">
      <alignment vertical="center"/>
    </xf>
    <xf numFmtId="41" fontId="6" fillId="0" borderId="8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/>
    <xf numFmtId="177" fontId="1" fillId="0" borderId="0" xfId="0" applyNumberFormat="1" applyFont="1" applyAlignment="1"/>
    <xf numFmtId="3" fontId="1" fillId="0" borderId="0" xfId="0" applyNumberFormat="1" applyFont="1"/>
    <xf numFmtId="177" fontId="1" fillId="0" borderId="0" xfId="0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 textRotation="255" wrapText="1"/>
    </xf>
    <xf numFmtId="41" fontId="5" fillId="0" borderId="0" xfId="0" applyNumberFormat="1" applyFont="1" applyAlignment="1">
      <alignment horizontal="center" vertical="center" textRotation="255"/>
    </xf>
    <xf numFmtId="41" fontId="7" fillId="0" borderId="1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4" xfId="0" applyNumberFormat="1" applyFont="1" applyBorder="1" applyAlignment="1">
      <alignment horizontal="center" vertical="center"/>
    </xf>
    <xf numFmtId="41" fontId="6" fillId="0" borderId="25" xfId="0" applyNumberFormat="1" applyFont="1" applyBorder="1" applyAlignment="1">
      <alignment horizontal="center" vertical="center"/>
    </xf>
    <xf numFmtId="41" fontId="6" fillId="0" borderId="32" xfId="0" applyNumberFormat="1" applyFont="1" applyBorder="1" applyAlignment="1">
      <alignment horizontal="center" vertical="center"/>
    </xf>
    <xf numFmtId="41" fontId="6" fillId="0" borderId="34" xfId="0" applyNumberFormat="1" applyFont="1" applyBorder="1" applyAlignment="1">
      <alignment horizontal="center" vertical="center"/>
    </xf>
    <xf numFmtId="41" fontId="9" fillId="0" borderId="17" xfId="0" applyNumberFormat="1" applyFont="1" applyBorder="1" applyAlignment="1">
      <alignment horizontal="center" vertical="center"/>
    </xf>
    <xf numFmtId="41" fontId="9" fillId="0" borderId="18" xfId="0" applyNumberFormat="1" applyFont="1" applyBorder="1" applyAlignment="1">
      <alignment horizontal="center" vertical="center"/>
    </xf>
    <xf numFmtId="41" fontId="6" fillId="0" borderId="20" xfId="0" applyNumberFormat="1" applyFont="1" applyFill="1" applyBorder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center"/>
    </xf>
    <xf numFmtId="41" fontId="6" fillId="0" borderId="22" xfId="0" applyNumberFormat="1" applyFont="1" applyFill="1" applyBorder="1" applyAlignment="1">
      <alignment horizontal="center" vertical="center"/>
    </xf>
    <xf numFmtId="41" fontId="6" fillId="0" borderId="24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41" fontId="6" fillId="0" borderId="32" xfId="0" applyNumberFormat="1" applyFont="1" applyFill="1" applyBorder="1" applyAlignment="1">
      <alignment horizontal="center" vertical="center"/>
    </xf>
    <xf numFmtId="41" fontId="6" fillId="0" borderId="33" xfId="0" applyNumberFormat="1" applyFont="1" applyFill="1" applyBorder="1" applyAlignment="1">
      <alignment horizontal="center" vertical="center"/>
    </xf>
    <xf numFmtId="41" fontId="6" fillId="0" borderId="34" xfId="0" applyNumberFormat="1" applyFont="1" applyFill="1" applyBorder="1" applyAlignment="1">
      <alignment horizontal="center" vertical="center"/>
    </xf>
    <xf numFmtId="41" fontId="9" fillId="0" borderId="26" xfId="0" applyNumberFormat="1" applyFont="1" applyBorder="1" applyAlignment="1">
      <alignment horizontal="center" vertical="center"/>
    </xf>
    <xf numFmtId="41" fontId="9" fillId="0" borderId="27" xfId="0" applyNumberFormat="1" applyFont="1" applyBorder="1" applyAlignment="1">
      <alignment horizontal="center" vertical="center"/>
    </xf>
    <xf numFmtId="41" fontId="9" fillId="0" borderId="29" xfId="0" applyNumberFormat="1" applyFont="1" applyBorder="1" applyAlignment="1">
      <alignment horizontal="center" vertical="center"/>
    </xf>
    <xf numFmtId="41" fontId="9" fillId="0" borderId="30" xfId="0" applyNumberFormat="1" applyFont="1" applyBorder="1" applyAlignment="1">
      <alignment horizontal="center" vertical="center"/>
    </xf>
    <xf numFmtId="41" fontId="6" fillId="0" borderId="35" xfId="0" applyNumberFormat="1" applyFont="1" applyBorder="1" applyAlignment="1">
      <alignment horizontal="center" vertical="center"/>
    </xf>
    <xf numFmtId="41" fontId="6" fillId="0" borderId="36" xfId="0" applyNumberFormat="1" applyFont="1" applyBorder="1" applyAlignment="1">
      <alignment horizontal="center" vertical="center"/>
    </xf>
    <xf numFmtId="41" fontId="6" fillId="2" borderId="35" xfId="0" applyNumberFormat="1" applyFont="1" applyFill="1" applyBorder="1" applyAlignment="1">
      <alignment horizontal="center" vertical="center"/>
    </xf>
    <xf numFmtId="41" fontId="6" fillId="2" borderId="36" xfId="0" applyNumberFormat="1" applyFont="1" applyFill="1" applyBorder="1" applyAlignment="1">
      <alignment horizontal="center" vertical="center"/>
    </xf>
    <xf numFmtId="41" fontId="6" fillId="0" borderId="20" xfId="0" applyNumberFormat="1" applyFont="1" applyBorder="1" applyAlignment="1">
      <alignment horizontal="center" vertical="center"/>
    </xf>
    <xf numFmtId="41" fontId="6" fillId="0" borderId="22" xfId="0" applyNumberFormat="1" applyFont="1" applyBorder="1" applyAlignment="1">
      <alignment horizontal="center" vertical="center"/>
    </xf>
    <xf numFmtId="41" fontId="6" fillId="0" borderId="35" xfId="0" applyNumberFormat="1" applyFont="1" applyBorder="1" applyAlignment="1">
      <alignment horizontal="center" vertical="center" shrinkToFit="1"/>
    </xf>
    <xf numFmtId="41" fontId="6" fillId="0" borderId="36" xfId="0" applyNumberFormat="1" applyFont="1" applyBorder="1" applyAlignment="1">
      <alignment horizontal="center" vertical="center" shrinkToFit="1"/>
    </xf>
    <xf numFmtId="41" fontId="6" fillId="0" borderId="39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 textRotation="255"/>
    </xf>
    <xf numFmtId="49" fontId="6" fillId="0" borderId="52" xfId="0" applyNumberFormat="1" applyFont="1" applyBorder="1" applyAlignment="1">
      <alignment horizontal="center" vertical="center" textRotation="255"/>
    </xf>
    <xf numFmtId="49" fontId="6" fillId="0" borderId="54" xfId="0" applyNumberFormat="1" applyFont="1" applyBorder="1" applyAlignment="1">
      <alignment horizontal="center" vertical="center" textRotation="255"/>
    </xf>
    <xf numFmtId="41" fontId="6" fillId="0" borderId="35" xfId="0" applyNumberFormat="1" applyFont="1" applyFill="1" applyBorder="1" applyAlignment="1">
      <alignment horizontal="center" vertical="center"/>
    </xf>
    <xf numFmtId="41" fontId="6" fillId="0" borderId="36" xfId="0" applyNumberFormat="1" applyFont="1" applyFill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6" fillId="0" borderId="22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center" vertical="center" shrinkToFit="1"/>
    </xf>
    <xf numFmtId="0" fontId="6" fillId="0" borderId="34" xfId="0" applyNumberFormat="1" applyFont="1" applyBorder="1" applyAlignment="1">
      <alignment horizontal="center" vertical="center" shrinkToFit="1"/>
    </xf>
    <xf numFmtId="41" fontId="6" fillId="0" borderId="42" xfId="0" applyNumberFormat="1" applyFont="1" applyBorder="1" applyAlignment="1">
      <alignment horizontal="center" vertical="center"/>
    </xf>
    <xf numFmtId="41" fontId="6" fillId="0" borderId="56" xfId="0" applyNumberFormat="1" applyFont="1" applyBorder="1" applyAlignment="1">
      <alignment horizontal="center" vertical="center"/>
    </xf>
    <xf numFmtId="41" fontId="6" fillId="0" borderId="29" xfId="0" applyNumberFormat="1" applyFont="1" applyBorder="1" applyAlignment="1">
      <alignment horizontal="center" vertical="center"/>
    </xf>
    <xf numFmtId="41" fontId="6" fillId="0" borderId="30" xfId="0" applyNumberFormat="1" applyFont="1" applyBorder="1" applyAlignment="1">
      <alignment horizontal="center" vertical="center"/>
    </xf>
    <xf numFmtId="41" fontId="6" fillId="0" borderId="26" xfId="0" applyNumberFormat="1" applyFont="1" applyBorder="1" applyAlignment="1">
      <alignment horizontal="center" vertical="center"/>
    </xf>
    <xf numFmtId="41" fontId="6" fillId="0" borderId="27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center" vertical="center" textRotation="255"/>
    </xf>
    <xf numFmtId="0" fontId="6" fillId="0" borderId="44" xfId="0" applyNumberFormat="1" applyFont="1" applyBorder="1" applyAlignment="1">
      <alignment horizontal="center" vertical="center" textRotation="255"/>
    </xf>
    <xf numFmtId="0" fontId="6" fillId="0" borderId="51" xfId="0" applyNumberFormat="1" applyFont="1" applyBorder="1" applyAlignment="1">
      <alignment horizontal="center" vertical="center" textRotation="255"/>
    </xf>
    <xf numFmtId="41" fontId="6" fillId="0" borderId="41" xfId="0" applyNumberFormat="1" applyFont="1" applyBorder="1" applyAlignment="1">
      <alignment horizontal="center" vertical="center"/>
    </xf>
    <xf numFmtId="41" fontId="6" fillId="0" borderId="45" xfId="0" applyNumberFormat="1" applyFont="1" applyBorder="1" applyAlignment="1">
      <alignment horizontal="center" vertical="center"/>
    </xf>
    <xf numFmtId="41" fontId="6" fillId="0" borderId="48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41" fontId="6" fillId="0" borderId="57" xfId="0" applyNumberFormat="1" applyFont="1" applyBorder="1" applyAlignment="1">
      <alignment horizontal="center" vertical="center"/>
    </xf>
    <xf numFmtId="41" fontId="6" fillId="0" borderId="40" xfId="0" applyNumberFormat="1" applyFont="1" applyBorder="1" applyAlignment="1">
      <alignment horizontal="center" vertical="top" textRotation="255"/>
    </xf>
    <xf numFmtId="41" fontId="6" fillId="0" borderId="44" xfId="0" applyNumberFormat="1" applyFont="1" applyBorder="1" applyAlignment="1">
      <alignment horizontal="center" vertical="top" textRotation="255"/>
    </xf>
    <xf numFmtId="41" fontId="6" fillId="0" borderId="51" xfId="0" applyNumberFormat="1" applyFont="1" applyBorder="1" applyAlignment="1">
      <alignment horizontal="center" vertical="top" textRotation="255"/>
    </xf>
    <xf numFmtId="41" fontId="6" fillId="0" borderId="29" xfId="0" applyNumberFormat="1" applyFont="1" applyBorder="1" applyAlignment="1">
      <alignment horizontal="center" vertical="center" shrinkToFit="1"/>
    </xf>
    <xf numFmtId="41" fontId="6" fillId="0" borderId="30" xfId="0" applyNumberFormat="1" applyFont="1" applyBorder="1" applyAlignment="1">
      <alignment horizontal="center" vertical="center" shrinkToFit="1"/>
    </xf>
    <xf numFmtId="41" fontId="6" fillId="2" borderId="61" xfId="0" applyNumberFormat="1" applyFont="1" applyFill="1" applyBorder="1" applyAlignment="1">
      <alignment horizontal="center" vertical="center"/>
    </xf>
    <xf numFmtId="41" fontId="6" fillId="2" borderId="6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textRotation="255"/>
    </xf>
    <xf numFmtId="0" fontId="6" fillId="0" borderId="60" xfId="0" applyFont="1" applyBorder="1" applyAlignment="1">
      <alignment horizontal="center" vertical="center" textRotation="255"/>
    </xf>
    <xf numFmtId="41" fontId="6" fillId="0" borderId="7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P61"/>
  <sheetViews>
    <sheetView tabSelected="1" zoomScaleNormal="100" zoomScaleSheetLayoutView="100" workbookViewId="0">
      <selection activeCell="O11" sqref="O11"/>
    </sheetView>
  </sheetViews>
  <sheetFormatPr defaultColWidth="10.5703125" defaultRowHeight="9.9499999999999993" customHeight="1"/>
  <cols>
    <col min="1" max="1" width="3.7109375" style="1" customWidth="1"/>
    <col min="2" max="2" width="5.140625" style="54" customWidth="1"/>
    <col min="3" max="4" width="7.140625" style="54" customWidth="1"/>
    <col min="5" max="5" width="19.7109375" style="54" customWidth="1"/>
    <col min="6" max="6" width="8.7109375" style="54" customWidth="1"/>
    <col min="7" max="7" width="5.140625" style="54" customWidth="1"/>
    <col min="8" max="8" width="13.5703125" style="54" customWidth="1"/>
    <col min="9" max="9" width="4.7109375" style="54" customWidth="1"/>
    <col min="10" max="10" width="15.7109375" style="54" customWidth="1"/>
    <col min="11" max="11" width="8.7109375" style="54" customWidth="1"/>
    <col min="12" max="12" width="3.7109375" style="57" customWidth="1"/>
    <col min="13" max="224" width="10.5703125" style="54"/>
    <col min="225" max="16384" width="10.5703125" style="1"/>
  </cols>
  <sheetData>
    <row r="1" spans="1:224" ht="17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</row>
    <row r="2" spans="1:224" ht="6" customHeight="1" thickBot="1">
      <c r="B2" s="3"/>
      <c r="C2" s="4"/>
      <c r="D2" s="2"/>
      <c r="E2" s="2"/>
      <c r="F2" s="2"/>
      <c r="G2" s="2"/>
      <c r="H2" s="2"/>
      <c r="I2" s="2"/>
      <c r="J2" s="2"/>
      <c r="K2" s="2"/>
      <c r="L2" s="6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1"/>
      <c r="HP2" s="1"/>
    </row>
    <row r="3" spans="1:224" s="7" customFormat="1" ht="18" customHeight="1">
      <c r="A3" s="5"/>
      <c r="B3" s="63" t="s">
        <v>1</v>
      </c>
      <c r="C3" s="64"/>
      <c r="D3" s="65"/>
      <c r="E3" s="69" t="s">
        <v>2</v>
      </c>
      <c r="F3" s="6" t="s">
        <v>3</v>
      </c>
      <c r="G3" s="63" t="s">
        <v>4</v>
      </c>
      <c r="H3" s="65"/>
      <c r="I3" s="71" t="s">
        <v>2</v>
      </c>
      <c r="J3" s="65"/>
      <c r="K3" s="6" t="s">
        <v>3</v>
      </c>
      <c r="L3" s="6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</row>
    <row r="4" spans="1:224" s="7" customFormat="1" ht="15" thickBot="1">
      <c r="A4" s="5"/>
      <c r="B4" s="66"/>
      <c r="C4" s="67"/>
      <c r="D4" s="68"/>
      <c r="E4" s="70"/>
      <c r="F4" s="8" t="s">
        <v>5</v>
      </c>
      <c r="G4" s="66"/>
      <c r="H4" s="68"/>
      <c r="I4" s="72"/>
      <c r="J4" s="68"/>
      <c r="K4" s="8" t="s">
        <v>5</v>
      </c>
      <c r="L4" s="6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1:224" s="7" customFormat="1" ht="16.5" customHeight="1">
      <c r="A5" s="5"/>
      <c r="B5" s="73" t="s">
        <v>6</v>
      </c>
      <c r="C5" s="74"/>
      <c r="D5" s="75"/>
      <c r="E5" s="9" t="s">
        <v>7</v>
      </c>
      <c r="F5" s="10">
        <v>280</v>
      </c>
      <c r="G5" s="76" t="s">
        <v>8</v>
      </c>
      <c r="H5" s="77"/>
      <c r="I5" s="82" t="s">
        <v>9</v>
      </c>
      <c r="J5" s="83"/>
      <c r="K5" s="11">
        <v>35</v>
      </c>
      <c r="L5" s="6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</row>
    <row r="6" spans="1:224" s="7" customFormat="1" ht="16.5" customHeight="1">
      <c r="A6" s="5"/>
      <c r="B6" s="84" t="s">
        <v>10</v>
      </c>
      <c r="C6" s="85"/>
      <c r="D6" s="86"/>
      <c r="E6" s="12" t="s">
        <v>11</v>
      </c>
      <c r="F6" s="13">
        <v>240</v>
      </c>
      <c r="G6" s="78"/>
      <c r="H6" s="79"/>
      <c r="I6" s="93" t="s">
        <v>12</v>
      </c>
      <c r="J6" s="94"/>
      <c r="K6" s="14">
        <v>30</v>
      </c>
      <c r="L6" s="62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</row>
    <row r="7" spans="1:224" s="7" customFormat="1" ht="16.5" customHeight="1">
      <c r="A7" s="5"/>
      <c r="B7" s="87"/>
      <c r="C7" s="88"/>
      <c r="D7" s="89"/>
      <c r="E7" s="12" t="s">
        <v>13</v>
      </c>
      <c r="F7" s="13">
        <v>30</v>
      </c>
      <c r="G7" s="78"/>
      <c r="H7" s="79"/>
      <c r="I7" s="95" t="s">
        <v>14</v>
      </c>
      <c r="J7" s="96"/>
      <c r="K7" s="15">
        <v>25</v>
      </c>
      <c r="L7" s="6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</row>
    <row r="8" spans="1:224" s="7" customFormat="1" ht="16.5" customHeight="1">
      <c r="A8" s="5"/>
      <c r="B8" s="90"/>
      <c r="C8" s="91"/>
      <c r="D8" s="92"/>
      <c r="E8" s="16" t="s">
        <v>15</v>
      </c>
      <c r="F8" s="17">
        <f>F6+F7</f>
        <v>270</v>
      </c>
      <c r="G8" s="78"/>
      <c r="H8" s="79"/>
      <c r="I8" s="97" t="s">
        <v>16</v>
      </c>
      <c r="J8" s="98"/>
      <c r="K8" s="18">
        <v>75</v>
      </c>
      <c r="L8" s="6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</row>
    <row r="9" spans="1:224" s="7" customFormat="1" ht="16.5" customHeight="1">
      <c r="A9" s="5"/>
      <c r="B9" s="84" t="s">
        <v>17</v>
      </c>
      <c r="C9" s="85"/>
      <c r="D9" s="86"/>
      <c r="E9" s="12" t="s">
        <v>18</v>
      </c>
      <c r="F9" s="13">
        <v>240</v>
      </c>
      <c r="G9" s="80"/>
      <c r="H9" s="81"/>
      <c r="I9" s="99" t="s">
        <v>19</v>
      </c>
      <c r="J9" s="100"/>
      <c r="K9" s="19">
        <f>K5+K6+K7+K8</f>
        <v>165</v>
      </c>
      <c r="L9" s="62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</row>
    <row r="10" spans="1:224" s="7" customFormat="1" ht="16.5" customHeight="1">
      <c r="A10" s="5"/>
      <c r="B10" s="87"/>
      <c r="C10" s="88"/>
      <c r="D10" s="89"/>
      <c r="E10" s="12" t="s">
        <v>20</v>
      </c>
      <c r="F10" s="13">
        <v>30</v>
      </c>
      <c r="G10" s="101" t="s">
        <v>21</v>
      </c>
      <c r="H10" s="102"/>
      <c r="I10" s="97" t="s">
        <v>11</v>
      </c>
      <c r="J10" s="98"/>
      <c r="K10" s="20">
        <v>50</v>
      </c>
      <c r="L10" s="62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</row>
    <row r="11" spans="1:224" s="7" customFormat="1" ht="16.5" customHeight="1">
      <c r="A11" s="5"/>
      <c r="B11" s="90"/>
      <c r="C11" s="91"/>
      <c r="D11" s="92"/>
      <c r="E11" s="16" t="s">
        <v>22</v>
      </c>
      <c r="F11" s="17">
        <f>F9+F10</f>
        <v>270</v>
      </c>
      <c r="G11" s="78"/>
      <c r="H11" s="79"/>
      <c r="I11" s="103" t="s">
        <v>23</v>
      </c>
      <c r="J11" s="104"/>
      <c r="K11" s="20">
        <v>20</v>
      </c>
      <c r="L11" s="62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</row>
    <row r="12" spans="1:224" s="7" customFormat="1" ht="16.5" customHeight="1">
      <c r="A12" s="5"/>
      <c r="B12" s="84" t="s">
        <v>24</v>
      </c>
      <c r="C12" s="85"/>
      <c r="D12" s="86"/>
      <c r="E12" s="12" t="s">
        <v>11</v>
      </c>
      <c r="F12" s="13">
        <v>240</v>
      </c>
      <c r="G12" s="80"/>
      <c r="H12" s="81"/>
      <c r="I12" s="99" t="s">
        <v>19</v>
      </c>
      <c r="J12" s="100"/>
      <c r="K12" s="19">
        <f>K10+K11</f>
        <v>70</v>
      </c>
      <c r="L12" s="62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</row>
    <row r="13" spans="1:224" s="7" customFormat="1" ht="16.5" customHeight="1">
      <c r="A13" s="5"/>
      <c r="B13" s="87"/>
      <c r="C13" s="88"/>
      <c r="D13" s="89"/>
      <c r="E13" s="12" t="s">
        <v>25</v>
      </c>
      <c r="F13" s="13">
        <v>40</v>
      </c>
      <c r="G13" s="101" t="s">
        <v>26</v>
      </c>
      <c r="H13" s="102"/>
      <c r="I13" s="97" t="s">
        <v>27</v>
      </c>
      <c r="J13" s="98"/>
      <c r="K13" s="20">
        <v>60</v>
      </c>
      <c r="L13" s="62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</row>
    <row r="14" spans="1:224" s="7" customFormat="1" ht="16.5" customHeight="1">
      <c r="A14" s="5"/>
      <c r="B14" s="90"/>
      <c r="C14" s="91"/>
      <c r="D14" s="92"/>
      <c r="E14" s="16" t="s">
        <v>28</v>
      </c>
      <c r="F14" s="17">
        <f>F12+F13</f>
        <v>280</v>
      </c>
      <c r="G14" s="78"/>
      <c r="H14" s="79"/>
      <c r="I14" s="97" t="s">
        <v>29</v>
      </c>
      <c r="J14" s="98"/>
      <c r="K14" s="20">
        <v>20</v>
      </c>
      <c r="L14" s="6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</row>
    <row r="15" spans="1:224" s="7" customFormat="1" ht="16.5" customHeight="1">
      <c r="A15" s="5"/>
      <c r="B15" s="84" t="s">
        <v>30</v>
      </c>
      <c r="C15" s="85"/>
      <c r="D15" s="86"/>
      <c r="E15" s="12" t="s">
        <v>31</v>
      </c>
      <c r="F15" s="13">
        <v>260</v>
      </c>
      <c r="G15" s="78"/>
      <c r="H15" s="79"/>
      <c r="I15" s="97" t="s">
        <v>32</v>
      </c>
      <c r="J15" s="98"/>
      <c r="K15" s="20">
        <v>30</v>
      </c>
      <c r="L15" s="62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</row>
    <row r="16" spans="1:224" s="7" customFormat="1" ht="16.5" customHeight="1">
      <c r="A16" s="5"/>
      <c r="B16" s="87"/>
      <c r="C16" s="88"/>
      <c r="D16" s="89"/>
      <c r="E16" s="12" t="s">
        <v>33</v>
      </c>
      <c r="F16" s="13">
        <v>40</v>
      </c>
      <c r="G16" s="80"/>
      <c r="H16" s="81"/>
      <c r="I16" s="99" t="s">
        <v>34</v>
      </c>
      <c r="J16" s="100"/>
      <c r="K16" s="19">
        <f>K13+K14+K15</f>
        <v>110</v>
      </c>
      <c r="L16" s="6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</row>
    <row r="17" spans="1:185" s="7" customFormat="1" ht="16.5" customHeight="1">
      <c r="A17" s="5"/>
      <c r="B17" s="90"/>
      <c r="C17" s="91"/>
      <c r="D17" s="92"/>
      <c r="E17" s="16" t="s">
        <v>35</v>
      </c>
      <c r="F17" s="17">
        <f>F15+F16</f>
        <v>300</v>
      </c>
      <c r="G17" s="105" t="s">
        <v>36</v>
      </c>
      <c r="H17" s="98"/>
      <c r="I17" s="97" t="s">
        <v>37</v>
      </c>
      <c r="J17" s="98"/>
      <c r="K17" s="20">
        <v>280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</row>
    <row r="18" spans="1:185" s="7" customFormat="1" ht="16.5" customHeight="1">
      <c r="A18" s="5"/>
      <c r="B18" s="126" t="s">
        <v>38</v>
      </c>
      <c r="C18" s="129" t="s">
        <v>39</v>
      </c>
      <c r="D18" s="102"/>
      <c r="E18" s="21" t="s">
        <v>40</v>
      </c>
      <c r="F18" s="22">
        <v>20</v>
      </c>
      <c r="G18" s="101" t="s">
        <v>41</v>
      </c>
      <c r="H18" s="102"/>
      <c r="I18" s="97" t="s">
        <v>42</v>
      </c>
      <c r="J18" s="98"/>
      <c r="K18" s="20">
        <v>60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</row>
    <row r="19" spans="1:185" s="7" customFormat="1" ht="16.5" customHeight="1">
      <c r="A19" s="5"/>
      <c r="B19" s="127"/>
      <c r="C19" s="130"/>
      <c r="D19" s="79"/>
      <c r="E19" s="23" t="s">
        <v>43</v>
      </c>
      <c r="F19" s="24">
        <v>20</v>
      </c>
      <c r="G19" s="78"/>
      <c r="H19" s="79"/>
      <c r="I19" s="97" t="s">
        <v>44</v>
      </c>
      <c r="J19" s="98"/>
      <c r="K19" s="20">
        <v>135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</row>
    <row r="20" spans="1:185" s="7" customFormat="1" ht="16.5" customHeight="1">
      <c r="A20" s="5"/>
      <c r="B20" s="127"/>
      <c r="C20" s="130"/>
      <c r="D20" s="79"/>
      <c r="E20" s="25" t="s">
        <v>45</v>
      </c>
      <c r="F20" s="26">
        <v>25</v>
      </c>
      <c r="G20" s="80"/>
      <c r="H20" s="81"/>
      <c r="I20" s="99" t="s">
        <v>46</v>
      </c>
      <c r="J20" s="100"/>
      <c r="K20" s="19">
        <f>K19+K18</f>
        <v>195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</row>
    <row r="21" spans="1:185" s="7" customFormat="1" ht="16.5" customHeight="1">
      <c r="A21" s="5"/>
      <c r="B21" s="127"/>
      <c r="C21" s="130"/>
      <c r="D21" s="79"/>
      <c r="E21" s="27" t="s">
        <v>47</v>
      </c>
      <c r="F21" s="28">
        <v>25</v>
      </c>
      <c r="G21" s="105" t="s">
        <v>48</v>
      </c>
      <c r="H21" s="98"/>
      <c r="I21" s="97" t="s">
        <v>49</v>
      </c>
      <c r="J21" s="98"/>
      <c r="K21" s="20">
        <v>135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</row>
    <row r="22" spans="1:185" s="7" customFormat="1" ht="16.5" customHeight="1">
      <c r="A22" s="5"/>
      <c r="B22" s="127"/>
      <c r="C22" s="130"/>
      <c r="D22" s="79"/>
      <c r="E22" s="12" t="s">
        <v>50</v>
      </c>
      <c r="F22" s="13">
        <v>75</v>
      </c>
      <c r="G22" s="101" t="s">
        <v>51</v>
      </c>
      <c r="H22" s="102"/>
      <c r="I22" s="97" t="s">
        <v>52</v>
      </c>
      <c r="J22" s="98"/>
      <c r="K22" s="20">
        <v>50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</row>
    <row r="23" spans="1:185" s="7" customFormat="1" ht="16.5" customHeight="1">
      <c r="A23" s="5"/>
      <c r="B23" s="127"/>
      <c r="C23" s="131"/>
      <c r="D23" s="81"/>
      <c r="E23" s="16" t="s">
        <v>53</v>
      </c>
      <c r="F23" s="17">
        <f>SUM(F18:F22)</f>
        <v>165</v>
      </c>
      <c r="G23" s="78"/>
      <c r="H23" s="79"/>
      <c r="I23" s="106" t="s">
        <v>54</v>
      </c>
      <c r="J23" s="29" t="s">
        <v>55</v>
      </c>
      <c r="K23" s="22">
        <v>15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</row>
    <row r="24" spans="1:185" s="7" customFormat="1" ht="16.5" customHeight="1">
      <c r="A24" s="5"/>
      <c r="B24" s="128"/>
      <c r="C24" s="109" t="s">
        <v>56</v>
      </c>
      <c r="D24" s="110"/>
      <c r="E24" s="29" t="s">
        <v>57</v>
      </c>
      <c r="F24" s="30">
        <v>30</v>
      </c>
      <c r="G24" s="78"/>
      <c r="H24" s="79"/>
      <c r="I24" s="107"/>
      <c r="J24" s="31" t="s">
        <v>58</v>
      </c>
      <c r="K24" s="24">
        <v>20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</row>
    <row r="25" spans="1:185" s="7" customFormat="1" ht="16.5" customHeight="1">
      <c r="A25" s="5"/>
      <c r="B25" s="111" t="s">
        <v>59</v>
      </c>
      <c r="C25" s="112"/>
      <c r="D25" s="113"/>
      <c r="E25" s="32" t="s">
        <v>60</v>
      </c>
      <c r="F25" s="30">
        <v>60</v>
      </c>
      <c r="G25" s="78"/>
      <c r="H25" s="79"/>
      <c r="I25" s="108"/>
      <c r="J25" s="33" t="s">
        <v>61</v>
      </c>
      <c r="K25" s="28">
        <v>10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</row>
    <row r="26" spans="1:185" s="7" customFormat="1" ht="16.5" customHeight="1">
      <c r="A26" s="5"/>
      <c r="B26" s="114"/>
      <c r="C26" s="115"/>
      <c r="D26" s="116"/>
      <c r="E26" s="34" t="s">
        <v>62</v>
      </c>
      <c r="F26" s="35">
        <v>65</v>
      </c>
      <c r="G26" s="80"/>
      <c r="H26" s="81"/>
      <c r="I26" s="99" t="s">
        <v>63</v>
      </c>
      <c r="J26" s="100"/>
      <c r="K26" s="19">
        <f>SUM(K22:K25)</f>
        <v>95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</row>
    <row r="27" spans="1:185" s="7" customFormat="1" ht="16.5" customHeight="1">
      <c r="A27" s="5"/>
      <c r="B27" s="114"/>
      <c r="C27" s="115"/>
      <c r="D27" s="116"/>
      <c r="E27" s="36" t="s">
        <v>64</v>
      </c>
      <c r="F27" s="35">
        <v>55</v>
      </c>
      <c r="G27" s="101" t="s">
        <v>65</v>
      </c>
      <c r="H27" s="102"/>
      <c r="I27" s="120" t="s">
        <v>66</v>
      </c>
      <c r="J27" s="121"/>
      <c r="K27" s="22">
        <v>20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</row>
    <row r="28" spans="1:185" s="7" customFormat="1" ht="16.5" customHeight="1">
      <c r="A28" s="5"/>
      <c r="B28" s="114"/>
      <c r="C28" s="115"/>
      <c r="D28" s="116"/>
      <c r="E28" s="37" t="s">
        <v>67</v>
      </c>
      <c r="F28" s="38">
        <v>70</v>
      </c>
      <c r="G28" s="78"/>
      <c r="H28" s="79"/>
      <c r="I28" s="122" t="s">
        <v>68</v>
      </c>
      <c r="J28" s="123"/>
      <c r="K28" s="28">
        <v>15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</row>
    <row r="29" spans="1:185" s="7" customFormat="1" ht="16.5" customHeight="1">
      <c r="A29" s="5"/>
      <c r="B29" s="114"/>
      <c r="C29" s="115"/>
      <c r="D29" s="116"/>
      <c r="E29" s="32" t="s">
        <v>69</v>
      </c>
      <c r="F29" s="30">
        <v>10</v>
      </c>
      <c r="G29" s="78"/>
      <c r="H29" s="79"/>
      <c r="I29" s="120" t="s">
        <v>70</v>
      </c>
      <c r="J29" s="121"/>
      <c r="K29" s="22">
        <v>20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</row>
    <row r="30" spans="1:185" s="7" customFormat="1" ht="16.5" customHeight="1">
      <c r="A30" s="5"/>
      <c r="B30" s="114"/>
      <c r="C30" s="115"/>
      <c r="D30" s="116"/>
      <c r="E30" s="37" t="s">
        <v>71</v>
      </c>
      <c r="F30" s="38">
        <v>20</v>
      </c>
      <c r="G30" s="78"/>
      <c r="H30" s="79"/>
      <c r="I30" s="124" t="s">
        <v>72</v>
      </c>
      <c r="J30" s="125"/>
      <c r="K30" s="24">
        <v>25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</row>
    <row r="31" spans="1:185" s="7" customFormat="1" ht="16.5" customHeight="1">
      <c r="A31" s="5"/>
      <c r="B31" s="117"/>
      <c r="C31" s="118"/>
      <c r="D31" s="119"/>
      <c r="E31" s="16" t="s">
        <v>34</v>
      </c>
      <c r="F31" s="17">
        <f>SUM(F25:F30)</f>
        <v>280</v>
      </c>
      <c r="G31" s="78"/>
      <c r="H31" s="79"/>
      <c r="I31" s="122" t="s">
        <v>73</v>
      </c>
      <c r="J31" s="123"/>
      <c r="K31" s="28">
        <v>30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</row>
    <row r="32" spans="1:185" s="7" customFormat="1" ht="16.5" customHeight="1">
      <c r="A32" s="5"/>
      <c r="B32" s="101" t="s">
        <v>74</v>
      </c>
      <c r="C32" s="132"/>
      <c r="D32" s="102"/>
      <c r="E32" s="39" t="s">
        <v>75</v>
      </c>
      <c r="F32" s="30">
        <v>60</v>
      </c>
      <c r="G32" s="80"/>
      <c r="H32" s="81"/>
      <c r="I32" s="99" t="s">
        <v>76</v>
      </c>
      <c r="J32" s="100"/>
      <c r="K32" s="19">
        <f>SUM(K27:K31)</f>
        <v>110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</row>
    <row r="33" spans="1:185" s="7" customFormat="1" ht="16.5" customHeight="1">
      <c r="A33" s="5"/>
      <c r="B33" s="78"/>
      <c r="C33" s="133"/>
      <c r="D33" s="79"/>
      <c r="E33" s="40" t="s">
        <v>77</v>
      </c>
      <c r="F33" s="38">
        <v>190</v>
      </c>
      <c r="G33" s="105" t="s">
        <v>78</v>
      </c>
      <c r="H33" s="98"/>
      <c r="I33" s="97" t="s">
        <v>31</v>
      </c>
      <c r="J33" s="98"/>
      <c r="K33" s="20">
        <v>125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</row>
    <row r="34" spans="1:185" s="7" customFormat="1" ht="16.5" customHeight="1">
      <c r="A34" s="5"/>
      <c r="B34" s="80"/>
      <c r="C34" s="134"/>
      <c r="D34" s="81"/>
      <c r="E34" s="16" t="s">
        <v>79</v>
      </c>
      <c r="F34" s="17">
        <f>SUM(F32:F33)</f>
        <v>250</v>
      </c>
      <c r="G34" s="105" t="s">
        <v>80</v>
      </c>
      <c r="H34" s="98"/>
      <c r="I34" s="97" t="s">
        <v>81</v>
      </c>
      <c r="J34" s="98"/>
      <c r="K34" s="20">
        <v>155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</row>
    <row r="35" spans="1:185" s="7" customFormat="1" ht="16.5" customHeight="1">
      <c r="A35" s="5"/>
      <c r="B35" s="105" t="s">
        <v>82</v>
      </c>
      <c r="C35" s="135"/>
      <c r="D35" s="98"/>
      <c r="E35" s="12" t="s">
        <v>81</v>
      </c>
      <c r="F35" s="41">
        <v>180</v>
      </c>
      <c r="G35" s="105" t="s">
        <v>83</v>
      </c>
      <c r="H35" s="98"/>
      <c r="I35" s="97" t="s">
        <v>84</v>
      </c>
      <c r="J35" s="98"/>
      <c r="K35" s="20">
        <v>55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</row>
    <row r="36" spans="1:185" s="7" customFormat="1" ht="16.5" customHeight="1">
      <c r="A36" s="5"/>
      <c r="B36" s="136" t="s">
        <v>85</v>
      </c>
      <c r="C36" s="129" t="s">
        <v>86</v>
      </c>
      <c r="D36" s="102"/>
      <c r="E36" s="12" t="s">
        <v>87</v>
      </c>
      <c r="F36" s="41">
        <v>60</v>
      </c>
      <c r="G36" s="105" t="s">
        <v>88</v>
      </c>
      <c r="H36" s="98"/>
      <c r="I36" s="97" t="s">
        <v>81</v>
      </c>
      <c r="J36" s="98"/>
      <c r="K36" s="20">
        <v>55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</row>
    <row r="37" spans="1:185" s="7" customFormat="1" ht="16.5" customHeight="1">
      <c r="A37" s="5"/>
      <c r="B37" s="137"/>
      <c r="C37" s="130"/>
      <c r="D37" s="79"/>
      <c r="E37" s="29" t="s">
        <v>89</v>
      </c>
      <c r="F37" s="30">
        <v>70</v>
      </c>
      <c r="G37" s="105" t="s">
        <v>90</v>
      </c>
      <c r="H37" s="98"/>
      <c r="I37" s="97" t="s">
        <v>81</v>
      </c>
      <c r="J37" s="98"/>
      <c r="K37" s="20">
        <v>165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</row>
    <row r="38" spans="1:185" s="7" customFormat="1" ht="16.5" customHeight="1">
      <c r="A38" s="5"/>
      <c r="B38" s="137"/>
      <c r="C38" s="130"/>
      <c r="D38" s="79"/>
      <c r="E38" s="33" t="s">
        <v>91</v>
      </c>
      <c r="F38" s="38">
        <v>20</v>
      </c>
      <c r="G38" s="101" t="s">
        <v>92</v>
      </c>
      <c r="H38" s="102"/>
      <c r="I38" s="120" t="s">
        <v>93</v>
      </c>
      <c r="J38" s="121"/>
      <c r="K38" s="22">
        <v>45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</row>
    <row r="39" spans="1:185" s="7" customFormat="1" ht="16.5" customHeight="1">
      <c r="A39" s="5"/>
      <c r="B39" s="137"/>
      <c r="C39" s="130"/>
      <c r="D39" s="79"/>
      <c r="E39" s="12" t="s">
        <v>94</v>
      </c>
      <c r="F39" s="41">
        <v>30</v>
      </c>
      <c r="G39" s="78"/>
      <c r="H39" s="79"/>
      <c r="I39" s="124" t="s">
        <v>95</v>
      </c>
      <c r="J39" s="125"/>
      <c r="K39" s="24">
        <v>45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</row>
    <row r="40" spans="1:185" s="7" customFormat="1" ht="16.5" customHeight="1">
      <c r="A40" s="5"/>
      <c r="B40" s="137"/>
      <c r="C40" s="131"/>
      <c r="D40" s="81"/>
      <c r="E40" s="16" t="s">
        <v>96</v>
      </c>
      <c r="F40" s="17">
        <f>SUM(F36:F39)</f>
        <v>180</v>
      </c>
      <c r="G40" s="78"/>
      <c r="H40" s="79"/>
      <c r="I40" s="122" t="s">
        <v>97</v>
      </c>
      <c r="J40" s="123"/>
      <c r="K40" s="28">
        <v>20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</row>
    <row r="41" spans="1:185" s="7" customFormat="1" ht="16.5" customHeight="1">
      <c r="A41" s="5"/>
      <c r="B41" s="137"/>
      <c r="C41" s="129" t="s">
        <v>98</v>
      </c>
      <c r="D41" s="102"/>
      <c r="E41" s="29" t="s">
        <v>99</v>
      </c>
      <c r="F41" s="30">
        <v>20</v>
      </c>
      <c r="G41" s="78"/>
      <c r="H41" s="79"/>
      <c r="I41" s="120" t="s">
        <v>100</v>
      </c>
      <c r="J41" s="121"/>
      <c r="K41" s="22">
        <v>25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</row>
    <row r="42" spans="1:185" s="7" customFormat="1" ht="16.5" customHeight="1">
      <c r="A42" s="5"/>
      <c r="B42" s="137"/>
      <c r="C42" s="130"/>
      <c r="D42" s="79"/>
      <c r="E42" s="33" t="s">
        <v>101</v>
      </c>
      <c r="F42" s="38">
        <v>15</v>
      </c>
      <c r="G42" s="78"/>
      <c r="H42" s="79"/>
      <c r="I42" s="139" t="s">
        <v>102</v>
      </c>
      <c r="J42" s="140"/>
      <c r="K42" s="28">
        <v>20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</row>
    <row r="43" spans="1:185" s="7" customFormat="1" ht="16.5" customHeight="1">
      <c r="A43" s="5"/>
      <c r="B43" s="138"/>
      <c r="C43" s="131"/>
      <c r="D43" s="81"/>
      <c r="E43" s="16" t="s">
        <v>103</v>
      </c>
      <c r="F43" s="17">
        <f>SUM(F41:F42)</f>
        <v>35</v>
      </c>
      <c r="G43" s="80"/>
      <c r="H43" s="81"/>
      <c r="I43" s="99" t="s">
        <v>104</v>
      </c>
      <c r="J43" s="100"/>
      <c r="K43" s="19">
        <f>SUM(K38:K42)</f>
        <v>155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</row>
    <row r="44" spans="1:185" s="7" customFormat="1" ht="16.5" customHeight="1">
      <c r="A44" s="5"/>
      <c r="B44" s="126" t="s">
        <v>105</v>
      </c>
      <c r="C44" s="129" t="s">
        <v>106</v>
      </c>
      <c r="D44" s="102"/>
      <c r="E44" s="12" t="s">
        <v>107</v>
      </c>
      <c r="F44" s="41">
        <v>150</v>
      </c>
      <c r="G44" s="151" t="s">
        <v>108</v>
      </c>
      <c r="H44" s="42"/>
      <c r="I44" s="97" t="s">
        <v>109</v>
      </c>
      <c r="J44" s="98"/>
      <c r="K44" s="20">
        <v>130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</row>
    <row r="45" spans="1:185" s="7" customFormat="1" ht="16.5" customHeight="1">
      <c r="A45" s="5"/>
      <c r="B45" s="127"/>
      <c r="C45" s="130"/>
      <c r="D45" s="79"/>
      <c r="E45" s="12" t="s">
        <v>110</v>
      </c>
      <c r="F45" s="41">
        <v>35</v>
      </c>
      <c r="G45" s="152"/>
      <c r="H45" s="43" t="s">
        <v>111</v>
      </c>
      <c r="I45" s="97" t="s">
        <v>112</v>
      </c>
      <c r="J45" s="98"/>
      <c r="K45" s="20">
        <v>35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</row>
    <row r="46" spans="1:185" s="7" customFormat="1" ht="16.5" customHeight="1">
      <c r="A46" s="5"/>
      <c r="B46" s="127"/>
      <c r="C46" s="131"/>
      <c r="D46" s="81"/>
      <c r="E46" s="16" t="s">
        <v>113</v>
      </c>
      <c r="F46" s="17">
        <f>SUM(F44:F45)</f>
        <v>185</v>
      </c>
      <c r="G46" s="152"/>
      <c r="H46" s="44"/>
      <c r="I46" s="99" t="s">
        <v>114</v>
      </c>
      <c r="J46" s="100"/>
      <c r="K46" s="19">
        <f>K44+K45</f>
        <v>165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</row>
    <row r="47" spans="1:185" s="7" customFormat="1" ht="16.5" customHeight="1">
      <c r="A47" s="5"/>
      <c r="B47" s="128"/>
      <c r="C47" s="97" t="s">
        <v>115</v>
      </c>
      <c r="D47" s="98"/>
      <c r="E47" s="45" t="s">
        <v>116</v>
      </c>
      <c r="F47" s="46">
        <v>40</v>
      </c>
      <c r="G47" s="152"/>
      <c r="H47" s="47" t="s">
        <v>117</v>
      </c>
      <c r="I47" s="97" t="s">
        <v>118</v>
      </c>
      <c r="J47" s="98"/>
      <c r="K47" s="20">
        <v>50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</row>
    <row r="48" spans="1:185" s="7" customFormat="1" ht="16.5" customHeight="1">
      <c r="A48" s="5"/>
      <c r="B48" s="101" t="s">
        <v>119</v>
      </c>
      <c r="C48" s="132"/>
      <c r="D48" s="102"/>
      <c r="E48" s="12" t="s">
        <v>120</v>
      </c>
      <c r="F48" s="48">
        <v>155</v>
      </c>
      <c r="G48" s="152"/>
      <c r="H48" s="42"/>
      <c r="I48" s="120" t="s">
        <v>121</v>
      </c>
      <c r="J48" s="121"/>
      <c r="K48" s="22">
        <v>20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</row>
    <row r="49" spans="1:224" s="7" customFormat="1" ht="16.5" customHeight="1">
      <c r="A49" s="5"/>
      <c r="B49" s="78"/>
      <c r="C49" s="133"/>
      <c r="D49" s="79"/>
      <c r="E49" s="12" t="s">
        <v>122</v>
      </c>
      <c r="F49" s="20">
        <v>40</v>
      </c>
      <c r="G49" s="152"/>
      <c r="H49" s="49" t="s">
        <v>123</v>
      </c>
      <c r="I49" s="122" t="s">
        <v>124</v>
      </c>
      <c r="J49" s="123"/>
      <c r="K49" s="18">
        <v>15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</row>
    <row r="50" spans="1:224" s="7" customFormat="1" ht="16.5" customHeight="1" thickBot="1">
      <c r="A50" s="1"/>
      <c r="B50" s="154"/>
      <c r="C50" s="155"/>
      <c r="D50" s="156"/>
      <c r="E50" s="50" t="s">
        <v>125</v>
      </c>
      <c r="F50" s="51">
        <f>SUM(F48:F49)</f>
        <v>195</v>
      </c>
      <c r="G50" s="153"/>
      <c r="H50" s="52"/>
      <c r="I50" s="141" t="s">
        <v>114</v>
      </c>
      <c r="J50" s="142"/>
      <c r="K50" s="51">
        <f>K48+K49</f>
        <v>35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</row>
    <row r="51" spans="1:224" s="7" customFormat="1" ht="16.5" customHeight="1">
      <c r="A51" s="53"/>
      <c r="B51" s="4"/>
      <c r="C51" s="54"/>
      <c r="D51" s="54"/>
      <c r="E51" s="54"/>
      <c r="F51" s="54"/>
      <c r="G51" s="143" t="s">
        <v>126</v>
      </c>
      <c r="H51" s="144"/>
      <c r="I51" s="144"/>
      <c r="J51" s="145"/>
      <c r="K51" s="149">
        <f>SUM(F5:F50,K5:K50)-F8-F11-F14-F17-F23-F31-F34-F40-F43-F46-F50-K9-K16-K20-K26-K32-K43-K46-K50-K12</f>
        <v>5060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</row>
    <row r="52" spans="1:224" ht="16.5" customHeight="1" thickBot="1">
      <c r="A52" s="53"/>
      <c r="G52" s="146"/>
      <c r="H52" s="147"/>
      <c r="I52" s="147"/>
      <c r="J52" s="148"/>
      <c r="K52" s="150"/>
      <c r="L52" s="5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</row>
    <row r="53" spans="1:224" ht="16.5" customHeight="1">
      <c r="B53" s="56" t="s">
        <v>127</v>
      </c>
      <c r="C53" s="2"/>
      <c r="D53" s="2"/>
      <c r="E53" s="1"/>
      <c r="F53" s="2"/>
      <c r="G53" s="2"/>
      <c r="H53" s="2"/>
      <c r="I53" s="2"/>
      <c r="J53" s="2"/>
      <c r="K53" s="2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</row>
    <row r="54" spans="1:224" ht="16.5" customHeight="1">
      <c r="A54" s="53"/>
      <c r="B54" s="58"/>
      <c r="C54" s="2"/>
      <c r="D54" s="2"/>
      <c r="E54" s="1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1"/>
      <c r="HP54" s="1"/>
    </row>
    <row r="55" spans="1:224" ht="16.5" customHeight="1">
      <c r="A55" s="53"/>
      <c r="B55" s="2"/>
      <c r="C55" s="2"/>
      <c r="D55" s="2"/>
      <c r="E55" s="1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1"/>
      <c r="HP55" s="1"/>
    </row>
    <row r="56" spans="1:224" ht="16.5" customHeight="1">
      <c r="A56" s="53"/>
      <c r="B56" s="2"/>
      <c r="C56" s="2"/>
      <c r="D56" s="2"/>
      <c r="E56" s="1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1"/>
      <c r="HP56" s="1"/>
    </row>
    <row r="57" spans="1:224" ht="16.5" customHeight="1">
      <c r="B57" s="2"/>
      <c r="C57" s="2"/>
      <c r="D57" s="2"/>
      <c r="E57" s="1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1"/>
      <c r="HP57" s="1"/>
    </row>
    <row r="58" spans="1:224" ht="14.1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1"/>
      <c r="HP58" s="1"/>
    </row>
    <row r="59" spans="1:224" ht="14.1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1"/>
      <c r="HP59" s="1"/>
    </row>
    <row r="60" spans="1:224" ht="12.75">
      <c r="B60" s="53"/>
      <c r="C60" s="2"/>
      <c r="D60" s="2"/>
      <c r="E60" s="2"/>
      <c r="F60" s="2"/>
      <c r="G60" s="2"/>
      <c r="H60" s="2"/>
      <c r="I60" s="2"/>
      <c r="J60" s="2"/>
      <c r="K60" s="2"/>
      <c r="L60" s="5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1"/>
      <c r="HP60" s="1"/>
    </row>
    <row r="61" spans="1:224" ht="5.25" customHeight="1">
      <c r="L61" s="5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1"/>
      <c r="HP61" s="1"/>
    </row>
  </sheetData>
  <mergeCells count="85">
    <mergeCell ref="B44:B47"/>
    <mergeCell ref="C44:D46"/>
    <mergeCell ref="G44:G50"/>
    <mergeCell ref="I44:J44"/>
    <mergeCell ref="I45:J45"/>
    <mergeCell ref="I46:J46"/>
    <mergeCell ref="C47:D47"/>
    <mergeCell ref="I47:J47"/>
    <mergeCell ref="B48:D50"/>
    <mergeCell ref="I48:J48"/>
    <mergeCell ref="I43:J43"/>
    <mergeCell ref="I49:J49"/>
    <mergeCell ref="I50:J50"/>
    <mergeCell ref="G51:J52"/>
    <mergeCell ref="K51:K52"/>
    <mergeCell ref="B35:D35"/>
    <mergeCell ref="G35:H35"/>
    <mergeCell ref="I35:J35"/>
    <mergeCell ref="B36:B43"/>
    <mergeCell ref="C36:D40"/>
    <mergeCell ref="G36:H36"/>
    <mergeCell ref="I36:J36"/>
    <mergeCell ref="G37:H37"/>
    <mergeCell ref="I37:J37"/>
    <mergeCell ref="G38:H43"/>
    <mergeCell ref="I38:J38"/>
    <mergeCell ref="I39:J39"/>
    <mergeCell ref="I40:J40"/>
    <mergeCell ref="C41:D43"/>
    <mergeCell ref="I41:J41"/>
    <mergeCell ref="I42:J42"/>
    <mergeCell ref="I32:J32"/>
    <mergeCell ref="G33:H33"/>
    <mergeCell ref="I33:J33"/>
    <mergeCell ref="G34:H34"/>
    <mergeCell ref="I34:J34"/>
    <mergeCell ref="C24:D24"/>
    <mergeCell ref="B25:D31"/>
    <mergeCell ref="I26:J26"/>
    <mergeCell ref="G27:H32"/>
    <mergeCell ref="I27:J27"/>
    <mergeCell ref="I28:J28"/>
    <mergeCell ref="I29:J29"/>
    <mergeCell ref="I30:J30"/>
    <mergeCell ref="I31:J31"/>
    <mergeCell ref="B18:B24"/>
    <mergeCell ref="C18:D23"/>
    <mergeCell ref="G18:H20"/>
    <mergeCell ref="I18:J18"/>
    <mergeCell ref="I19:J19"/>
    <mergeCell ref="I20:J20"/>
    <mergeCell ref="B32:D34"/>
    <mergeCell ref="G21:H21"/>
    <mergeCell ref="I21:J21"/>
    <mergeCell ref="G22:H26"/>
    <mergeCell ref="I22:J22"/>
    <mergeCell ref="G13:H16"/>
    <mergeCell ref="I13:J13"/>
    <mergeCell ref="I14:J14"/>
    <mergeCell ref="I23:I25"/>
    <mergeCell ref="I10:J10"/>
    <mergeCell ref="I11:J11"/>
    <mergeCell ref="B12:D14"/>
    <mergeCell ref="I12:J12"/>
    <mergeCell ref="B15:D17"/>
    <mergeCell ref="I15:J15"/>
    <mergeCell ref="I16:J16"/>
    <mergeCell ref="G17:H17"/>
    <mergeCell ref="I17:J17"/>
    <mergeCell ref="B1:K1"/>
    <mergeCell ref="L1:L16"/>
    <mergeCell ref="B3:D4"/>
    <mergeCell ref="E3:E4"/>
    <mergeCell ref="G3:H4"/>
    <mergeCell ref="I3:J4"/>
    <mergeCell ref="B5:D5"/>
    <mergeCell ref="G5:H9"/>
    <mergeCell ref="I5:J5"/>
    <mergeCell ref="B6:D8"/>
    <mergeCell ref="I6:J6"/>
    <mergeCell ref="I7:J7"/>
    <mergeCell ref="I8:J8"/>
    <mergeCell ref="B9:D11"/>
    <mergeCell ref="I9:J9"/>
    <mergeCell ref="G10:H12"/>
  </mergeCells>
  <phoneticPr fontId="2"/>
  <printOptions horizontalCentered="1" verticalCentered="1" gridLinesSet="0"/>
  <pageMargins left="0.59055118110236227" right="0.59055118110236227" top="0.59055118110236227" bottom="0.59055118110236227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R3全日定員</vt:lpstr>
      <vt:lpstr>'R3全日定員'!Print_Area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Sumitomo Yoshiyuki</cp:lastModifiedBy>
  <cp:lastPrinted>2020-10-19T01:52:34Z</cp:lastPrinted>
  <dcterms:created xsi:type="dcterms:W3CDTF">2020-10-19T01:29:31Z</dcterms:created>
  <dcterms:modified xsi:type="dcterms:W3CDTF">2022-11-29T08:47:24Z</dcterms:modified>
</cp:coreProperties>
</file>