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36fileshare.tksm-lan.local\500E16000生涯学習課\2021\F_社会教育推進\F1_生涯学習の推進\F19_調査研究\01_R3社会教育状況調査\市町村社会教育状況調査（→R2より「実態調査」から「状況調査」へ変更）\R3\03調査結果\"/>
    </mc:Choice>
  </mc:AlternateContent>
  <bookViews>
    <workbookView xWindow="-120" yWindow="-120" windowWidth="20730" windowHeight="11160" tabRatio="953"/>
  </bookViews>
  <sheets>
    <sheet name="表紙" sheetId="15" r:id="rId1"/>
    <sheet name="目次" sheetId="14" r:id="rId2"/>
    <sheet name="Ⅰ社会教育委員" sheetId="1" r:id="rId3"/>
    <sheet name="Ⅱ社会教育主事" sheetId="2" r:id="rId4"/>
    <sheet name="Ⅲ図書館状況" sheetId="19" r:id="rId5"/>
    <sheet name="Ⅳ　講座開設状況①" sheetId="4" r:id="rId6"/>
    <sheet name="Ⅳ講座開設状況②" sheetId="5" r:id="rId7"/>
    <sheet name="Ⅳ講座開設状況③" sheetId="6" r:id="rId8"/>
    <sheet name="Ⅳ講座開設状況④" sheetId="7" r:id="rId9"/>
    <sheet name="Ⅴ予算状況" sheetId="8" r:id="rId10"/>
    <sheet name="団体" sheetId="10" r:id="rId11"/>
    <sheet name="Sheet1" sheetId="17" r:id="rId12"/>
  </sheets>
  <definedNames>
    <definedName name="_xlnm.Print_Area" localSheetId="2">Ⅰ社会教育委員!$B$1:$I$30</definedName>
    <definedName name="_xlnm.Print_Area" localSheetId="3">Ⅱ社会教育主事!$B$1:$G$33</definedName>
    <definedName name="_xlnm.Print_Area" localSheetId="4">Ⅲ図書館状況!$A$1:$N$34</definedName>
    <definedName name="_xlnm.Print_Area" localSheetId="5">'Ⅳ　講座開設状況①'!$B$1:$N$37</definedName>
    <definedName name="_xlnm.Print_Area" localSheetId="6">Ⅳ講座開設状況②!$B$1:$N$34</definedName>
    <definedName name="_xlnm.Print_Area" localSheetId="7">Ⅳ講座開設状況③!$A$1:$Y$42</definedName>
    <definedName name="_xlnm.Print_Area" localSheetId="8">Ⅳ講座開設状況④!$A$1:$Y$34</definedName>
    <definedName name="_xlnm.Print_Area" localSheetId="9">Ⅴ予算状況!$A$1:$J$33</definedName>
    <definedName name="_xlnm.Print_Area" localSheetId="10">団体!$A$1:$F$111</definedName>
  </definedNames>
  <calcPr calcId="152511" calcMode="manual"/>
</workbook>
</file>

<file path=xl/calcChain.xml><?xml version="1.0" encoding="utf-8"?>
<calcChain xmlns="http://schemas.openxmlformats.org/spreadsheetml/2006/main">
  <c r="D33" i="19" l="1"/>
  <c r="E33" i="19"/>
  <c r="F33" i="19"/>
  <c r="G33" i="19"/>
  <c r="H33" i="19"/>
  <c r="I33" i="19"/>
  <c r="J33" i="19"/>
  <c r="K33" i="19"/>
  <c r="L33" i="19"/>
  <c r="M33" i="19"/>
  <c r="G30" i="2" l="1"/>
  <c r="F22" i="2" l="1"/>
  <c r="F6" i="2" l="1"/>
  <c r="C33" i="19" l="1"/>
  <c r="F19" i="2" l="1"/>
  <c r="J14" i="8" l="1"/>
  <c r="J7" i="8" l="1"/>
  <c r="I30" i="1" l="1"/>
  <c r="H30" i="1"/>
  <c r="E30" i="1"/>
  <c r="E31" i="8" l="1"/>
  <c r="B31" i="8"/>
  <c r="C30" i="1"/>
  <c r="J31" i="4"/>
  <c r="L31" i="4"/>
  <c r="C31" i="8"/>
  <c r="J30" i="8"/>
  <c r="J15" i="8"/>
  <c r="K31" i="5"/>
  <c r="L31" i="5"/>
  <c r="C31" i="5"/>
  <c r="E31" i="5"/>
  <c r="G31" i="5"/>
  <c r="I31" i="5"/>
  <c r="D31" i="5"/>
  <c r="F31" i="5"/>
  <c r="H31" i="5"/>
  <c r="J31" i="5"/>
  <c r="K31" i="4"/>
  <c r="C31" i="4"/>
  <c r="D31" i="4"/>
  <c r="E31" i="4"/>
  <c r="F31" i="4"/>
  <c r="G31" i="4"/>
  <c r="H31" i="4"/>
  <c r="I31" i="4"/>
  <c r="F10" i="2"/>
  <c r="F8" i="2"/>
  <c r="J28" i="8"/>
  <c r="J29" i="8"/>
  <c r="D31" i="8"/>
  <c r="F31" i="8"/>
  <c r="G31" i="8"/>
  <c r="H31" i="8"/>
  <c r="I31" i="8"/>
  <c r="J26" i="8"/>
  <c r="C31" i="7"/>
  <c r="F29" i="2"/>
  <c r="J25" i="8"/>
  <c r="J21" i="8"/>
  <c r="F28" i="2"/>
  <c r="F27" i="2"/>
  <c r="F26" i="2"/>
  <c r="F25" i="2"/>
  <c r="F24" i="2"/>
  <c r="F23" i="2"/>
  <c r="F21" i="2"/>
  <c r="F20" i="2"/>
  <c r="F18" i="2"/>
  <c r="F17" i="2"/>
  <c r="F16" i="2"/>
  <c r="F15" i="2"/>
  <c r="F14" i="2"/>
  <c r="F13" i="2"/>
  <c r="F12" i="2"/>
  <c r="F11" i="2"/>
  <c r="F9" i="2"/>
  <c r="E30" i="2"/>
  <c r="C30" i="2"/>
  <c r="D30" i="2"/>
  <c r="J27" i="8"/>
  <c r="J24" i="8"/>
  <c r="J23" i="8"/>
  <c r="J22" i="8"/>
  <c r="J20" i="8"/>
  <c r="J19" i="8"/>
  <c r="J18" i="8"/>
  <c r="J17" i="8"/>
  <c r="J16" i="8"/>
  <c r="J13" i="8"/>
  <c r="J12" i="8"/>
  <c r="J11" i="8"/>
  <c r="J10" i="8"/>
  <c r="J9" i="8"/>
  <c r="J8" i="8"/>
  <c r="N31" i="7"/>
  <c r="E31" i="7"/>
  <c r="G31" i="7"/>
  <c r="I31" i="7"/>
  <c r="K31" i="7"/>
  <c r="P31" i="7"/>
  <c r="R31" i="7"/>
  <c r="T31" i="7"/>
  <c r="V31" i="7"/>
  <c r="H31" i="7"/>
  <c r="J31" i="7"/>
  <c r="D31" i="7"/>
  <c r="F31" i="7"/>
  <c r="L31" i="7"/>
  <c r="O31" i="7"/>
  <c r="Q31" i="7"/>
  <c r="S31" i="7"/>
  <c r="U31" i="7"/>
  <c r="W31" i="7"/>
  <c r="L30" i="6"/>
  <c r="D30" i="6"/>
  <c r="F30" i="6"/>
  <c r="H30" i="6"/>
  <c r="J30" i="6"/>
  <c r="O30" i="6"/>
  <c r="Q30" i="6"/>
  <c r="S30" i="6"/>
  <c r="U30" i="6"/>
  <c r="W30" i="6"/>
  <c r="C30" i="6"/>
  <c r="E30" i="6"/>
  <c r="G30" i="6"/>
  <c r="I30" i="6"/>
  <c r="K30" i="6"/>
  <c r="N30" i="6"/>
  <c r="P30" i="6"/>
  <c r="R30" i="6"/>
  <c r="T30" i="6"/>
  <c r="V30" i="6"/>
  <c r="E33" i="7" l="1"/>
  <c r="N31" i="5"/>
  <c r="K33" i="4"/>
  <c r="R33" i="7"/>
  <c r="V32" i="6"/>
  <c r="R32" i="6"/>
  <c r="G33" i="4"/>
  <c r="N33" i="7"/>
  <c r="I33" i="7"/>
  <c r="P32" i="6"/>
  <c r="I32" i="6"/>
  <c r="N31" i="4"/>
  <c r="V33" i="7"/>
  <c r="E33" i="4"/>
  <c r="G33" i="5"/>
  <c r="C33" i="7"/>
  <c r="G32" i="6"/>
  <c r="E32" i="6"/>
  <c r="P33" i="7"/>
  <c r="G33" i="7"/>
  <c r="T33" i="7"/>
  <c r="K32" i="6"/>
  <c r="T32" i="6"/>
  <c r="K33" i="7"/>
  <c r="C32" i="6"/>
  <c r="C33" i="5"/>
  <c r="E33" i="5"/>
  <c r="C33" i="4"/>
  <c r="X31" i="7"/>
  <c r="Y31" i="7"/>
  <c r="Y30" i="6"/>
  <c r="N32" i="6"/>
  <c r="X30" i="6"/>
  <c r="K33" i="5"/>
  <c r="I33" i="5"/>
  <c r="M31" i="5"/>
  <c r="I33" i="4"/>
  <c r="M31" i="4"/>
  <c r="J31" i="8"/>
  <c r="F30" i="2"/>
  <c r="X32" i="6" l="1"/>
  <c r="P33" i="6" s="1"/>
  <c r="M33" i="4"/>
  <c r="G34" i="4" s="1"/>
  <c r="M33" i="5"/>
  <c r="I34" i="5" s="1"/>
  <c r="X33" i="7"/>
  <c r="N34" i="7" s="1"/>
  <c r="E34" i="5" l="1"/>
  <c r="N33" i="6"/>
  <c r="G33" i="6"/>
  <c r="E33" i="6"/>
  <c r="R33" i="6"/>
  <c r="C33" i="6"/>
  <c r="K33" i="6"/>
  <c r="K34" i="4"/>
  <c r="C34" i="4"/>
  <c r="I34" i="4"/>
  <c r="E34" i="4"/>
  <c r="T34" i="7"/>
  <c r="I34" i="7"/>
  <c r="I33" i="6"/>
  <c r="T33" i="6"/>
  <c r="V33" i="6"/>
  <c r="K34" i="5"/>
  <c r="C34" i="5"/>
  <c r="G34" i="5"/>
  <c r="C34" i="7"/>
  <c r="E34" i="7"/>
  <c r="V34" i="7"/>
  <c r="K34" i="7"/>
  <c r="P34" i="7"/>
  <c r="R34" i="7"/>
  <c r="G34" i="7"/>
  <c r="M34" i="4" l="1"/>
  <c r="M34" i="5"/>
  <c r="X33" i="6"/>
  <c r="X34" i="7"/>
</calcChain>
</file>

<file path=xl/sharedStrings.xml><?xml version="1.0" encoding="utf-8"?>
<sst xmlns="http://schemas.openxmlformats.org/spreadsheetml/2006/main" count="674" uniqueCount="363">
  <si>
    <t>Ⅵ　社会教育関係団体一覧</t>
    <rPh sb="2" eb="4">
      <t>シャカイ</t>
    </rPh>
    <rPh sb="4" eb="6">
      <t>キョウイク</t>
    </rPh>
    <rPh sb="6" eb="8">
      <t>カンケイ</t>
    </rPh>
    <rPh sb="8" eb="10">
      <t>ダンタイ</t>
    </rPh>
    <rPh sb="10" eb="12">
      <t>イチラン</t>
    </rPh>
    <phoneticPr fontId="2"/>
  </si>
  <si>
    <t>Ⅴ　市町村教育委員会予算状況</t>
    <rPh sb="2" eb="5">
      <t>シチョウソン</t>
    </rPh>
    <rPh sb="5" eb="7">
      <t>キョウイク</t>
    </rPh>
    <rPh sb="7" eb="10">
      <t>イインカイ</t>
    </rPh>
    <rPh sb="10" eb="12">
      <t>ヨサン</t>
    </rPh>
    <rPh sb="12" eb="14">
      <t>ジョウキョウ</t>
    </rPh>
    <phoneticPr fontId="2"/>
  </si>
  <si>
    <t>少年</t>
    <rPh sb="0" eb="2">
      <t>ショウネン</t>
    </rPh>
    <phoneticPr fontId="2"/>
  </si>
  <si>
    <t>市町村名</t>
    <rPh sb="0" eb="3">
      <t>シチョウソン</t>
    </rPh>
    <rPh sb="3" eb="4">
      <t>メイ</t>
    </rPh>
    <phoneticPr fontId="2"/>
  </si>
  <si>
    <t>委員数</t>
    <rPh sb="0" eb="3">
      <t>イインスウ</t>
    </rPh>
    <phoneticPr fontId="2"/>
  </si>
  <si>
    <t>任期</t>
    <rPh sb="0" eb="2">
      <t>ニンキ</t>
    </rPh>
    <phoneticPr fontId="2"/>
  </si>
  <si>
    <t>小松島市</t>
    <rPh sb="0" eb="3">
      <t>コマツシマ</t>
    </rPh>
    <rPh sb="3" eb="4">
      <t>シ</t>
    </rPh>
    <phoneticPr fontId="2"/>
  </si>
  <si>
    <t>吉野川市</t>
    <rPh sb="0" eb="4">
      <t>ヨシノガワシ</t>
    </rPh>
    <phoneticPr fontId="2"/>
  </si>
  <si>
    <t>佐那河内村</t>
    <rPh sb="0" eb="4">
      <t>サナゴウチ</t>
    </rPh>
    <rPh sb="4" eb="5">
      <t>ソン</t>
    </rPh>
    <phoneticPr fontId="2"/>
  </si>
  <si>
    <t>つるぎ町</t>
    <rPh sb="3" eb="4">
      <t>チョウ</t>
    </rPh>
    <phoneticPr fontId="2"/>
  </si>
  <si>
    <t>東みよし町</t>
    <rPh sb="0" eb="1">
      <t>ヒガシ</t>
    </rPh>
    <rPh sb="4" eb="5">
      <t>チョウ</t>
    </rPh>
    <phoneticPr fontId="2"/>
  </si>
  <si>
    <t>合計</t>
    <rPh sb="0" eb="2">
      <t>ゴウケイ</t>
    </rPh>
    <phoneticPr fontId="2"/>
  </si>
  <si>
    <t>Ⅰ　市町村社会教育委員設置状況</t>
    <rPh sb="2" eb="5">
      <t>シチョウソン</t>
    </rPh>
    <rPh sb="5" eb="7">
      <t>シャカイ</t>
    </rPh>
    <rPh sb="7" eb="9">
      <t>キョウイク</t>
    </rPh>
    <rPh sb="9" eb="11">
      <t>イイン</t>
    </rPh>
    <rPh sb="11" eb="13">
      <t>セッチ</t>
    </rPh>
    <rPh sb="13" eb="15">
      <t>ジョウキョウ</t>
    </rPh>
    <phoneticPr fontId="2"/>
  </si>
  <si>
    <t>有資格職員数</t>
    <rPh sb="0" eb="3">
      <t>ユウシカク</t>
    </rPh>
    <rPh sb="3" eb="5">
      <t>ショクイン</t>
    </rPh>
    <rPh sb="5" eb="6">
      <t>スウ</t>
    </rPh>
    <phoneticPr fontId="2"/>
  </si>
  <si>
    <t>社会教育関係指導員</t>
    <rPh sb="0" eb="2">
      <t>シャカイ</t>
    </rPh>
    <rPh sb="2" eb="4">
      <t>キョウイク</t>
    </rPh>
    <rPh sb="4" eb="6">
      <t>カンケイ</t>
    </rPh>
    <rPh sb="6" eb="9">
      <t>シドウイン</t>
    </rPh>
    <phoneticPr fontId="2"/>
  </si>
  <si>
    <t>合　　計</t>
    <rPh sb="0" eb="1">
      <t>ゴウ</t>
    </rPh>
    <rPh sb="3" eb="4">
      <t>ケイ</t>
    </rPh>
    <phoneticPr fontId="2"/>
  </si>
  <si>
    <t>他の職員数</t>
    <rPh sb="0" eb="1">
      <t>タ</t>
    </rPh>
    <rPh sb="2" eb="4">
      <t>ショクイン</t>
    </rPh>
    <rPh sb="4" eb="5">
      <t>スウ</t>
    </rPh>
    <phoneticPr fontId="2"/>
  </si>
  <si>
    <t>計</t>
    <rPh sb="0" eb="1">
      <t>ケイ</t>
    </rPh>
    <phoneticPr fontId="2"/>
  </si>
  <si>
    <t>徳 島 市</t>
    <rPh sb="0" eb="1">
      <t>トク</t>
    </rPh>
    <rPh sb="2" eb="3">
      <t>シマ</t>
    </rPh>
    <rPh sb="4" eb="5">
      <t>シ</t>
    </rPh>
    <phoneticPr fontId="2"/>
  </si>
  <si>
    <t>鳴 門 市</t>
    <rPh sb="0" eb="1">
      <t>ナル</t>
    </rPh>
    <rPh sb="2" eb="3">
      <t>モン</t>
    </rPh>
    <rPh sb="4" eb="5">
      <t>シ</t>
    </rPh>
    <phoneticPr fontId="2"/>
  </si>
  <si>
    <t>阿 南 市</t>
    <rPh sb="0" eb="1">
      <t>オク</t>
    </rPh>
    <rPh sb="2" eb="3">
      <t>ミナミ</t>
    </rPh>
    <rPh sb="4" eb="5">
      <t>シ</t>
    </rPh>
    <phoneticPr fontId="2"/>
  </si>
  <si>
    <t>阿 波 市</t>
    <rPh sb="0" eb="1">
      <t>オク</t>
    </rPh>
    <rPh sb="2" eb="3">
      <t>ナミ</t>
    </rPh>
    <rPh sb="4" eb="5">
      <t>シ</t>
    </rPh>
    <phoneticPr fontId="2"/>
  </si>
  <si>
    <t>美  馬  市</t>
    <rPh sb="0" eb="1">
      <t>ビ</t>
    </rPh>
    <rPh sb="3" eb="4">
      <t>ウマ</t>
    </rPh>
    <rPh sb="6" eb="7">
      <t>シ</t>
    </rPh>
    <phoneticPr fontId="2"/>
  </si>
  <si>
    <t>徳  島  市</t>
    <rPh sb="0" eb="1">
      <t>トク</t>
    </rPh>
    <rPh sb="3" eb="4">
      <t>シマ</t>
    </rPh>
    <rPh sb="6" eb="7">
      <t>シ</t>
    </rPh>
    <phoneticPr fontId="2"/>
  </si>
  <si>
    <t>鳴  門  市</t>
    <rPh sb="0" eb="1">
      <t>ナル</t>
    </rPh>
    <rPh sb="3" eb="4">
      <t>モン</t>
    </rPh>
    <rPh sb="6" eb="7">
      <t>シ</t>
    </rPh>
    <phoneticPr fontId="2"/>
  </si>
  <si>
    <t>阿  南  市</t>
    <rPh sb="0" eb="1">
      <t>オク</t>
    </rPh>
    <rPh sb="3" eb="4">
      <t>ミナミ</t>
    </rPh>
    <rPh sb="6" eb="7">
      <t>シ</t>
    </rPh>
    <phoneticPr fontId="2"/>
  </si>
  <si>
    <t>阿  波  市</t>
    <rPh sb="0" eb="1">
      <t>オク</t>
    </rPh>
    <rPh sb="3" eb="4">
      <t>ナミ</t>
    </rPh>
    <rPh sb="6" eb="7">
      <t>シ</t>
    </rPh>
    <phoneticPr fontId="2"/>
  </si>
  <si>
    <t>三  好  市</t>
    <rPh sb="0" eb="1">
      <t>サン</t>
    </rPh>
    <rPh sb="3" eb="4">
      <t>ヨシミ</t>
    </rPh>
    <rPh sb="6" eb="7">
      <t>シ</t>
    </rPh>
    <phoneticPr fontId="2"/>
  </si>
  <si>
    <t>勝  浦  町</t>
    <rPh sb="0" eb="1">
      <t>カチ</t>
    </rPh>
    <rPh sb="3" eb="4">
      <t>ウラ</t>
    </rPh>
    <rPh sb="6" eb="7">
      <t>チョウ</t>
    </rPh>
    <phoneticPr fontId="2"/>
  </si>
  <si>
    <t>上  勝  町</t>
    <rPh sb="0" eb="1">
      <t>ウエ</t>
    </rPh>
    <rPh sb="3" eb="4">
      <t>カツ</t>
    </rPh>
    <rPh sb="6" eb="7">
      <t>チョウ</t>
    </rPh>
    <phoneticPr fontId="2"/>
  </si>
  <si>
    <t>石  井  町</t>
    <rPh sb="0" eb="1">
      <t>イシ</t>
    </rPh>
    <rPh sb="3" eb="4">
      <t>セイ</t>
    </rPh>
    <rPh sb="6" eb="7">
      <t>チョウ</t>
    </rPh>
    <phoneticPr fontId="2"/>
  </si>
  <si>
    <t>神  山  町</t>
    <rPh sb="0" eb="1">
      <t>カミ</t>
    </rPh>
    <rPh sb="3" eb="4">
      <t>ヤマ</t>
    </rPh>
    <rPh sb="6" eb="7">
      <t>チョウ</t>
    </rPh>
    <phoneticPr fontId="2"/>
  </si>
  <si>
    <t>那  賀  町</t>
    <rPh sb="0" eb="1">
      <t>トモ</t>
    </rPh>
    <rPh sb="3" eb="4">
      <t>ガ</t>
    </rPh>
    <rPh sb="6" eb="7">
      <t>マチ</t>
    </rPh>
    <phoneticPr fontId="2"/>
  </si>
  <si>
    <t>牟  岐  町</t>
    <rPh sb="0" eb="1">
      <t>ム</t>
    </rPh>
    <rPh sb="3" eb="4">
      <t>チマタ</t>
    </rPh>
    <rPh sb="6" eb="7">
      <t>マチ</t>
    </rPh>
    <phoneticPr fontId="2"/>
  </si>
  <si>
    <t>美  波  町</t>
    <rPh sb="0" eb="1">
      <t>ビ</t>
    </rPh>
    <rPh sb="3" eb="4">
      <t>ナミ</t>
    </rPh>
    <rPh sb="6" eb="7">
      <t>チョウ</t>
    </rPh>
    <phoneticPr fontId="2"/>
  </si>
  <si>
    <t>海  陽  町</t>
    <rPh sb="0" eb="1">
      <t>ウミ</t>
    </rPh>
    <rPh sb="3" eb="4">
      <t>ヨウ</t>
    </rPh>
    <rPh sb="6" eb="7">
      <t>チョウ</t>
    </rPh>
    <phoneticPr fontId="2"/>
  </si>
  <si>
    <t>松  茂  町</t>
    <rPh sb="0" eb="1">
      <t>マツ</t>
    </rPh>
    <rPh sb="3" eb="4">
      <t>シゲル</t>
    </rPh>
    <rPh sb="6" eb="7">
      <t>チョウ</t>
    </rPh>
    <phoneticPr fontId="2"/>
  </si>
  <si>
    <t>北  島  町</t>
    <rPh sb="0" eb="1">
      <t>キタ</t>
    </rPh>
    <rPh sb="3" eb="4">
      <t>シマ</t>
    </rPh>
    <rPh sb="6" eb="7">
      <t>チョウ</t>
    </rPh>
    <phoneticPr fontId="2"/>
  </si>
  <si>
    <t>藍  住  町</t>
    <rPh sb="0" eb="1">
      <t>アイ</t>
    </rPh>
    <rPh sb="3" eb="4">
      <t>ジュウ</t>
    </rPh>
    <rPh sb="6" eb="7">
      <t>マチ</t>
    </rPh>
    <phoneticPr fontId="2"/>
  </si>
  <si>
    <t>板  野  町</t>
    <rPh sb="0" eb="1">
      <t>イタ</t>
    </rPh>
    <rPh sb="3" eb="4">
      <t>ノ</t>
    </rPh>
    <rPh sb="6" eb="7">
      <t>チョウ</t>
    </rPh>
    <phoneticPr fontId="2"/>
  </si>
  <si>
    <t>上  板  町</t>
    <rPh sb="0" eb="1">
      <t>ウエ</t>
    </rPh>
    <rPh sb="3" eb="4">
      <t>イタ</t>
    </rPh>
    <rPh sb="6" eb="7">
      <t>チョウ</t>
    </rPh>
    <phoneticPr fontId="2"/>
  </si>
  <si>
    <t>美 馬 市</t>
    <rPh sb="0" eb="1">
      <t>ビ</t>
    </rPh>
    <rPh sb="2" eb="3">
      <t>ウマ</t>
    </rPh>
    <rPh sb="4" eb="5">
      <t>シ</t>
    </rPh>
    <phoneticPr fontId="2"/>
  </si>
  <si>
    <t>三 好 市</t>
    <rPh sb="0" eb="1">
      <t>サン</t>
    </rPh>
    <rPh sb="2" eb="3">
      <t>ヨシミ</t>
    </rPh>
    <rPh sb="4" eb="5">
      <t>シ</t>
    </rPh>
    <phoneticPr fontId="2"/>
  </si>
  <si>
    <t>勝 浦 町</t>
    <rPh sb="0" eb="1">
      <t>マサル</t>
    </rPh>
    <rPh sb="2" eb="3">
      <t>ウラ</t>
    </rPh>
    <rPh sb="4" eb="5">
      <t>チョウ</t>
    </rPh>
    <phoneticPr fontId="2"/>
  </si>
  <si>
    <t>上 勝 町</t>
    <rPh sb="0" eb="1">
      <t>ウエ</t>
    </rPh>
    <rPh sb="2" eb="3">
      <t>カツ</t>
    </rPh>
    <rPh sb="4" eb="5">
      <t>チョウ</t>
    </rPh>
    <phoneticPr fontId="2"/>
  </si>
  <si>
    <t>石 井 町</t>
    <rPh sb="0" eb="1">
      <t>イシ</t>
    </rPh>
    <rPh sb="2" eb="3">
      <t>セイ</t>
    </rPh>
    <rPh sb="4" eb="5">
      <t>チョウ</t>
    </rPh>
    <phoneticPr fontId="2"/>
  </si>
  <si>
    <t>神 山 町</t>
    <rPh sb="0" eb="1">
      <t>カミ</t>
    </rPh>
    <rPh sb="2" eb="3">
      <t>ヤマ</t>
    </rPh>
    <rPh sb="4" eb="5">
      <t>チョウ</t>
    </rPh>
    <phoneticPr fontId="2"/>
  </si>
  <si>
    <t>那 賀 町</t>
    <rPh sb="0" eb="1">
      <t>トモ</t>
    </rPh>
    <rPh sb="2" eb="3">
      <t>ガ</t>
    </rPh>
    <rPh sb="4" eb="5">
      <t>マチ</t>
    </rPh>
    <phoneticPr fontId="2"/>
  </si>
  <si>
    <t>牟 岐 町</t>
    <rPh sb="0" eb="1">
      <t>ム</t>
    </rPh>
    <rPh sb="2" eb="3">
      <t>チマタ</t>
    </rPh>
    <rPh sb="4" eb="5">
      <t>マチ</t>
    </rPh>
    <phoneticPr fontId="2"/>
  </si>
  <si>
    <t>美 波 町</t>
    <rPh sb="0" eb="1">
      <t>ビ</t>
    </rPh>
    <rPh sb="2" eb="3">
      <t>ナミ</t>
    </rPh>
    <rPh sb="4" eb="5">
      <t>チョウ</t>
    </rPh>
    <phoneticPr fontId="2"/>
  </si>
  <si>
    <t>海 陽 町</t>
    <rPh sb="0" eb="1">
      <t>ウミ</t>
    </rPh>
    <rPh sb="2" eb="3">
      <t>ヨウ</t>
    </rPh>
    <rPh sb="4" eb="5">
      <t>チョウ</t>
    </rPh>
    <phoneticPr fontId="2"/>
  </si>
  <si>
    <t>松 茂 町</t>
    <rPh sb="0" eb="1">
      <t>マツ</t>
    </rPh>
    <rPh sb="2" eb="3">
      <t>シゲル</t>
    </rPh>
    <rPh sb="4" eb="5">
      <t>チョウ</t>
    </rPh>
    <phoneticPr fontId="2"/>
  </si>
  <si>
    <t>北 島 町</t>
    <rPh sb="0" eb="1">
      <t>キタ</t>
    </rPh>
    <rPh sb="2" eb="3">
      <t>シマ</t>
    </rPh>
    <rPh sb="4" eb="5">
      <t>チョウ</t>
    </rPh>
    <phoneticPr fontId="2"/>
  </si>
  <si>
    <t>藍 住 町</t>
    <rPh sb="0" eb="1">
      <t>アイ</t>
    </rPh>
    <rPh sb="2" eb="3">
      <t>ジュウ</t>
    </rPh>
    <rPh sb="4" eb="5">
      <t>マチ</t>
    </rPh>
    <phoneticPr fontId="2"/>
  </si>
  <si>
    <t>板 野 町</t>
    <rPh sb="0" eb="1">
      <t>イタ</t>
    </rPh>
    <rPh sb="2" eb="3">
      <t>ノ</t>
    </rPh>
    <rPh sb="4" eb="5">
      <t>チョウ</t>
    </rPh>
    <phoneticPr fontId="2"/>
  </si>
  <si>
    <t>上 板 町</t>
    <rPh sb="0" eb="1">
      <t>ウエ</t>
    </rPh>
    <rPh sb="2" eb="3">
      <t>イタ</t>
    </rPh>
    <rPh sb="4" eb="5">
      <t>チョウ</t>
    </rPh>
    <phoneticPr fontId="2"/>
  </si>
  <si>
    <t>Ⅱ　社会教育主事有資格者数</t>
    <rPh sb="2" eb="4">
      <t>シャカイ</t>
    </rPh>
    <rPh sb="4" eb="6">
      <t>キョウイク</t>
    </rPh>
    <rPh sb="6" eb="8">
      <t>シュジ</t>
    </rPh>
    <rPh sb="8" eb="11">
      <t>ユウシカク</t>
    </rPh>
    <rPh sb="11" eb="12">
      <t>シャ</t>
    </rPh>
    <rPh sb="12" eb="13">
      <t>スウ</t>
    </rPh>
    <phoneticPr fontId="2"/>
  </si>
  <si>
    <t>総数</t>
    <rPh sb="0" eb="2">
      <t>ソウスウ</t>
    </rPh>
    <phoneticPr fontId="2"/>
  </si>
  <si>
    <t>補助</t>
    <rPh sb="0" eb="2">
      <t>ホジョ</t>
    </rPh>
    <phoneticPr fontId="2"/>
  </si>
  <si>
    <t>自主</t>
    <rPh sb="0" eb="2">
      <t>ジシュ</t>
    </rPh>
    <phoneticPr fontId="2"/>
  </si>
  <si>
    <t>青少年教育</t>
    <rPh sb="0" eb="3">
      <t>セイショウネン</t>
    </rPh>
    <rPh sb="3" eb="5">
      <t>キョウイク</t>
    </rPh>
    <phoneticPr fontId="2"/>
  </si>
  <si>
    <t>女性教育</t>
    <rPh sb="0" eb="2">
      <t>ジョセイ</t>
    </rPh>
    <rPh sb="2" eb="4">
      <t>キョウイク</t>
    </rPh>
    <phoneticPr fontId="2"/>
  </si>
  <si>
    <t>高齢者教育</t>
    <rPh sb="0" eb="3">
      <t>コウレイシャ</t>
    </rPh>
    <rPh sb="3" eb="5">
      <t>キョウイク</t>
    </rPh>
    <phoneticPr fontId="2"/>
  </si>
  <si>
    <t>成人教育</t>
    <rPh sb="0" eb="2">
      <t>セイジン</t>
    </rPh>
    <rPh sb="2" eb="4">
      <t>キョウイク</t>
    </rPh>
    <phoneticPr fontId="2"/>
  </si>
  <si>
    <t>その他</t>
    <rPh sb="2" eb="3">
      <t>タ</t>
    </rPh>
    <phoneticPr fontId="2"/>
  </si>
  <si>
    <t>（％）</t>
    <phoneticPr fontId="2"/>
  </si>
  <si>
    <t>人文・科学</t>
    <rPh sb="0" eb="2">
      <t>ジンブン</t>
    </rPh>
    <rPh sb="3" eb="5">
      <t>カガク</t>
    </rPh>
    <phoneticPr fontId="2"/>
  </si>
  <si>
    <t>自然科学</t>
    <rPh sb="0" eb="2">
      <t>シゼン</t>
    </rPh>
    <rPh sb="2" eb="4">
      <t>カガク</t>
    </rPh>
    <phoneticPr fontId="2"/>
  </si>
  <si>
    <t>産業・技術</t>
    <rPh sb="0" eb="2">
      <t>サンギョウ</t>
    </rPh>
    <rPh sb="3" eb="5">
      <t>ギジュツ</t>
    </rPh>
    <phoneticPr fontId="2"/>
  </si>
  <si>
    <t>芸術・文化</t>
    <rPh sb="0" eb="2">
      <t>ゲイジュツ</t>
    </rPh>
    <rPh sb="3" eb="5">
      <t>ブンカ</t>
    </rPh>
    <phoneticPr fontId="2"/>
  </si>
  <si>
    <t>体育・スポーツ・レク</t>
    <rPh sb="0" eb="2">
      <t>タイイク</t>
    </rPh>
    <phoneticPr fontId="2"/>
  </si>
  <si>
    <t>③　内容別講座開設数</t>
    <rPh sb="2" eb="4">
      <t>ナイヨウ</t>
    </rPh>
    <rPh sb="4" eb="5">
      <t>ベツ</t>
    </rPh>
    <rPh sb="5" eb="7">
      <t>コウザ</t>
    </rPh>
    <rPh sb="7" eb="9">
      <t>カイセツ</t>
    </rPh>
    <rPh sb="9" eb="10">
      <t>スウ</t>
    </rPh>
    <phoneticPr fontId="2"/>
  </si>
  <si>
    <t>家庭生活・趣味</t>
    <rPh sb="0" eb="2">
      <t>カテイ</t>
    </rPh>
    <rPh sb="2" eb="4">
      <t>セイカツ</t>
    </rPh>
    <rPh sb="5" eb="7">
      <t>シュミ</t>
    </rPh>
    <phoneticPr fontId="2"/>
  </si>
  <si>
    <t>市民生活・国際生活</t>
    <rPh sb="0" eb="2">
      <t>シミン</t>
    </rPh>
    <rPh sb="2" eb="4">
      <t>セイカツ</t>
    </rPh>
    <rPh sb="5" eb="7">
      <t>コクサイ</t>
    </rPh>
    <rPh sb="7" eb="9">
      <t>セイカツ</t>
    </rPh>
    <phoneticPr fontId="2"/>
  </si>
  <si>
    <t>人権教育</t>
    <rPh sb="0" eb="2">
      <t>ジンケン</t>
    </rPh>
    <rPh sb="2" eb="4">
      <t>キョウイク</t>
    </rPh>
    <phoneticPr fontId="2"/>
  </si>
  <si>
    <t>家庭教育</t>
    <rPh sb="0" eb="2">
      <t>カテイ</t>
    </rPh>
    <rPh sb="2" eb="4">
      <t>キョウイク</t>
    </rPh>
    <phoneticPr fontId="2"/>
  </si>
  <si>
    <t>体育・スポ・レク</t>
    <rPh sb="0" eb="2">
      <t>タイイク</t>
    </rPh>
    <phoneticPr fontId="2"/>
  </si>
  <si>
    <t>人文・社会一般，哲学・宗教，地理・歴史，経済・法律・財政，
社会問題・労働，民俗・習慣・文化財　etc</t>
    <rPh sb="0" eb="2">
      <t>ジンブン</t>
    </rPh>
    <rPh sb="3" eb="5">
      <t>シャカイ</t>
    </rPh>
    <rPh sb="5" eb="7">
      <t>イッパン</t>
    </rPh>
    <rPh sb="8" eb="10">
      <t>テツガク</t>
    </rPh>
    <rPh sb="11" eb="13">
      <t>シュウキョウ</t>
    </rPh>
    <rPh sb="14" eb="16">
      <t>チリ</t>
    </rPh>
    <rPh sb="17" eb="19">
      <t>レキシ</t>
    </rPh>
    <rPh sb="20" eb="22">
      <t>ケイザイ</t>
    </rPh>
    <rPh sb="23" eb="25">
      <t>ホウリツ</t>
    </rPh>
    <rPh sb="26" eb="28">
      <t>ザイセイ</t>
    </rPh>
    <rPh sb="30" eb="32">
      <t>シャカイ</t>
    </rPh>
    <rPh sb="32" eb="34">
      <t>モンダイ</t>
    </rPh>
    <rPh sb="35" eb="37">
      <t>ロウドウ</t>
    </rPh>
    <rPh sb="38" eb="40">
      <t>ミンゾク</t>
    </rPh>
    <rPh sb="41" eb="43">
      <t>シュウカン</t>
    </rPh>
    <rPh sb="44" eb="46">
      <t>ブンカ</t>
    </rPh>
    <rPh sb="46" eb="47">
      <t>ザイ</t>
    </rPh>
    <phoneticPr fontId="2"/>
  </si>
  <si>
    <t>数学・物理・化学，天文・地学，動物・植物，生物・博物，
医学・薬学　etc</t>
    <rPh sb="0" eb="2">
      <t>スウガク</t>
    </rPh>
    <rPh sb="3" eb="5">
      <t>ブツリ</t>
    </rPh>
    <rPh sb="6" eb="8">
      <t>カガク</t>
    </rPh>
    <rPh sb="9" eb="11">
      <t>テンモン</t>
    </rPh>
    <rPh sb="12" eb="14">
      <t>チガク</t>
    </rPh>
    <rPh sb="15" eb="17">
      <t>ドウブツ</t>
    </rPh>
    <rPh sb="18" eb="20">
      <t>ショクブツ</t>
    </rPh>
    <rPh sb="21" eb="23">
      <t>セイブツ</t>
    </rPh>
    <rPh sb="24" eb="26">
      <t>ハクブツ</t>
    </rPh>
    <rPh sb="28" eb="30">
      <t>イガク</t>
    </rPh>
    <rPh sb="31" eb="33">
      <t>ヤクガク</t>
    </rPh>
    <phoneticPr fontId="2"/>
  </si>
  <si>
    <t>農林・畜産・水産，商業・経営，土木・建築・機械・電気，
交通・観光，通信・コンピュータ　etc</t>
    <rPh sb="0" eb="2">
      <t>ノウリン</t>
    </rPh>
    <rPh sb="3" eb="5">
      <t>チクサン</t>
    </rPh>
    <rPh sb="6" eb="8">
      <t>スイサン</t>
    </rPh>
    <rPh sb="9" eb="11">
      <t>ショウギョウ</t>
    </rPh>
    <rPh sb="12" eb="14">
      <t>ケイエイ</t>
    </rPh>
    <rPh sb="15" eb="17">
      <t>ドボク</t>
    </rPh>
    <rPh sb="18" eb="20">
      <t>ケンチク</t>
    </rPh>
    <rPh sb="21" eb="23">
      <t>キカイ</t>
    </rPh>
    <rPh sb="24" eb="26">
      <t>デンキ</t>
    </rPh>
    <rPh sb="28" eb="30">
      <t>コウツウ</t>
    </rPh>
    <rPh sb="31" eb="33">
      <t>カンコウ</t>
    </rPh>
    <rPh sb="34" eb="36">
      <t>ツウシン</t>
    </rPh>
    <phoneticPr fontId="2"/>
  </si>
  <si>
    <t>美術・工芸，書道，音楽・芸能，舞踊，演劇，画像・映像，
文学・文芸，茶道・華道　etc</t>
    <rPh sb="0" eb="2">
      <t>ビジュツ</t>
    </rPh>
    <rPh sb="3" eb="5">
      <t>コウゲイ</t>
    </rPh>
    <rPh sb="6" eb="8">
      <t>ショドウ</t>
    </rPh>
    <rPh sb="9" eb="11">
      <t>オンガク</t>
    </rPh>
    <rPh sb="12" eb="14">
      <t>ゲイノウ</t>
    </rPh>
    <rPh sb="15" eb="17">
      <t>ブヨウ</t>
    </rPh>
    <rPh sb="18" eb="20">
      <t>エンゲキ</t>
    </rPh>
    <rPh sb="21" eb="23">
      <t>ガゾウ</t>
    </rPh>
    <rPh sb="24" eb="26">
      <t>エイゾウ</t>
    </rPh>
    <rPh sb="28" eb="30">
      <t>ブンガク</t>
    </rPh>
    <rPh sb="31" eb="33">
      <t>ブンゲイ</t>
    </rPh>
    <rPh sb="34" eb="36">
      <t>サドウ</t>
    </rPh>
    <rPh sb="37" eb="39">
      <t>カドウ</t>
    </rPh>
    <phoneticPr fontId="2"/>
  </si>
  <si>
    <t>着付け，料理，手工芸・編物，趣味・娯楽，園芸　etc</t>
    <rPh sb="0" eb="2">
      <t>キツ</t>
    </rPh>
    <rPh sb="4" eb="6">
      <t>リョウリ</t>
    </rPh>
    <rPh sb="7" eb="10">
      <t>シュコウゲイ</t>
    </rPh>
    <rPh sb="11" eb="12">
      <t>ア</t>
    </rPh>
    <rPh sb="12" eb="13">
      <t>モノ</t>
    </rPh>
    <rPh sb="14" eb="16">
      <t>シュミ</t>
    </rPh>
    <rPh sb="17" eb="19">
      <t>ゴラク</t>
    </rPh>
    <rPh sb="20" eb="22">
      <t>エンゲイ</t>
    </rPh>
    <phoneticPr fontId="2"/>
  </si>
  <si>
    <t>補助金</t>
    <rPh sb="0" eb="3">
      <t>ホジョキン</t>
    </rPh>
    <phoneticPr fontId="2"/>
  </si>
  <si>
    <t>一　般</t>
    <rPh sb="0" eb="1">
      <t>イチ</t>
    </rPh>
    <rPh sb="2" eb="3">
      <t>パン</t>
    </rPh>
    <phoneticPr fontId="2"/>
  </si>
  <si>
    <t>（単位：千円）</t>
    <rPh sb="1" eb="3">
      <t>タンイ</t>
    </rPh>
    <rPh sb="4" eb="6">
      <t>センエン</t>
    </rPh>
    <phoneticPr fontId="2"/>
  </si>
  <si>
    <t>（</t>
    <phoneticPr fontId="2"/>
  </si>
  <si>
    <t>）</t>
    <phoneticPr fontId="2"/>
  </si>
  <si>
    <t>Ⅳ　市町村社会教育（生涯学習）事業・講座開設状況</t>
    <rPh sb="2" eb="5">
      <t>シチョウソン</t>
    </rPh>
    <rPh sb="5" eb="7">
      <t>シャカイ</t>
    </rPh>
    <rPh sb="7" eb="9">
      <t>キョウイク</t>
    </rPh>
    <rPh sb="10" eb="12">
      <t>ショウガイ</t>
    </rPh>
    <rPh sb="12" eb="14">
      <t>ガクシュウ</t>
    </rPh>
    <rPh sb="15" eb="17">
      <t>ジギョウ</t>
    </rPh>
    <rPh sb="18" eb="20">
      <t>コウザ</t>
    </rPh>
    <rPh sb="20" eb="22">
      <t>カイセツ</t>
    </rPh>
    <rPh sb="22" eb="24">
      <t>ジョウキョウ</t>
    </rPh>
    <phoneticPr fontId="2"/>
  </si>
  <si>
    <t>・・・・・・・</t>
    <phoneticPr fontId="2"/>
  </si>
  <si>
    <t>・・・・・・・</t>
    <phoneticPr fontId="2"/>
  </si>
  <si>
    <t>領域</t>
    <rPh sb="0" eb="2">
      <t>リョウイキ</t>
    </rPh>
    <phoneticPr fontId="2"/>
  </si>
  <si>
    <t>団体名</t>
    <rPh sb="0" eb="3">
      <t>ダンタイメイ</t>
    </rPh>
    <phoneticPr fontId="2"/>
  </si>
  <si>
    <t>事務局所在地</t>
    <rPh sb="0" eb="3">
      <t>ジムキョク</t>
    </rPh>
    <rPh sb="3" eb="6">
      <t>ショザイチ</t>
    </rPh>
    <phoneticPr fontId="2"/>
  </si>
  <si>
    <t>団体数</t>
    <rPh sb="0" eb="3">
      <t>ダンタイスウ</t>
    </rPh>
    <phoneticPr fontId="2"/>
  </si>
  <si>
    <t>事業内容</t>
    <rPh sb="0" eb="2">
      <t>ジギョウ</t>
    </rPh>
    <rPh sb="2" eb="4">
      <t>ナイヨウ</t>
    </rPh>
    <phoneticPr fontId="2"/>
  </si>
  <si>
    <t>電　　　　　　話</t>
    <rPh sb="0" eb="1">
      <t>デン</t>
    </rPh>
    <rPh sb="7" eb="8">
      <t>ハナシ</t>
    </rPh>
    <phoneticPr fontId="2"/>
  </si>
  <si>
    <t>会員数</t>
    <rPh sb="0" eb="3">
      <t>カイインスウ</t>
    </rPh>
    <phoneticPr fontId="2"/>
  </si>
  <si>
    <t>徳島市万代町１丁目１番地</t>
    <rPh sb="0" eb="3">
      <t>トクシマシ</t>
    </rPh>
    <rPh sb="3" eb="6">
      <t>バンダイチョウ</t>
    </rPh>
    <rPh sb="7" eb="9">
      <t>チョウメ</t>
    </rPh>
    <rPh sb="10" eb="12">
      <t>バンチ</t>
    </rPh>
    <phoneticPr fontId="2"/>
  </si>
  <si>
    <t>徳島県教育委員会</t>
    <rPh sb="0" eb="3">
      <t>トクシマケン</t>
    </rPh>
    <rPh sb="3" eb="5">
      <t>キョウイク</t>
    </rPh>
    <rPh sb="5" eb="8">
      <t>イインカイ</t>
    </rPh>
    <phoneticPr fontId="2"/>
  </si>
  <si>
    <t>県公民館連絡協議会総会</t>
    <rPh sb="0" eb="1">
      <t>ケン</t>
    </rPh>
    <rPh sb="1" eb="4">
      <t>コウミンカン</t>
    </rPh>
    <rPh sb="4" eb="6">
      <t>レンラク</t>
    </rPh>
    <rPh sb="6" eb="9">
      <t>キョウギカイ</t>
    </rPh>
    <rPh sb="9" eb="11">
      <t>ソウカイ</t>
    </rPh>
    <phoneticPr fontId="2"/>
  </si>
  <si>
    <t>徳島県立総合教育センター</t>
    <rPh sb="0" eb="4">
      <t>トクシマケンリツ</t>
    </rPh>
    <rPh sb="4" eb="6">
      <t>ソウゴウ</t>
    </rPh>
    <rPh sb="6" eb="8">
      <t>キョウイク</t>
    </rPh>
    <phoneticPr fontId="2"/>
  </si>
  <si>
    <t>県公民館研究集会</t>
    <rPh sb="0" eb="1">
      <t>ケン</t>
    </rPh>
    <rPh sb="1" eb="4">
      <t>コウミンカン</t>
    </rPh>
    <rPh sb="4" eb="6">
      <t>ケンキュウ</t>
    </rPh>
    <rPh sb="6" eb="8">
      <t>シュウカイ</t>
    </rPh>
    <phoneticPr fontId="2"/>
  </si>
  <si>
    <t>公民館職員現地研修会</t>
    <rPh sb="0" eb="3">
      <t>コウミンカン</t>
    </rPh>
    <rPh sb="3" eb="5">
      <t>ショクイン</t>
    </rPh>
    <rPh sb="5" eb="7">
      <t>ゲンチ</t>
    </rPh>
    <rPh sb="7" eb="10">
      <t>ケンシュウカイ</t>
    </rPh>
    <phoneticPr fontId="2"/>
  </si>
  <si>
    <t>全国公民館研究集会</t>
    <rPh sb="0" eb="2">
      <t>ゼンコク</t>
    </rPh>
    <rPh sb="2" eb="5">
      <t>コウミンカン</t>
    </rPh>
    <rPh sb="5" eb="7">
      <t>ケンキュウ</t>
    </rPh>
    <rPh sb="7" eb="9">
      <t>シュウカイ</t>
    </rPh>
    <phoneticPr fontId="2"/>
  </si>
  <si>
    <t>優良公民館表彰</t>
  </si>
  <si>
    <t>公民館広報紙コンクール</t>
    <rPh sb="0" eb="3">
      <t>コウミンカン</t>
    </rPh>
    <rPh sb="3" eb="6">
      <t>コウホウシ</t>
    </rPh>
    <phoneticPr fontId="2"/>
  </si>
  <si>
    <t>県青年大会</t>
    <rPh sb="0" eb="1">
      <t>ケン</t>
    </rPh>
    <rPh sb="1" eb="3">
      <t>セイネン</t>
    </rPh>
    <rPh sb="3" eb="5">
      <t>タイカイ</t>
    </rPh>
    <phoneticPr fontId="2"/>
  </si>
  <si>
    <t>全国青年大会派遣</t>
    <rPh sb="0" eb="2">
      <t>ゼンコク</t>
    </rPh>
    <rPh sb="2" eb="4">
      <t>セイネン</t>
    </rPh>
    <rPh sb="4" eb="6">
      <t>タイカイ</t>
    </rPh>
    <rPh sb="6" eb="8">
      <t>ハケン</t>
    </rPh>
    <phoneticPr fontId="2"/>
  </si>
  <si>
    <t>全国青年問題研究集会派遣</t>
    <rPh sb="0" eb="2">
      <t>ゼンコク</t>
    </rPh>
    <rPh sb="2" eb="4">
      <t>セイネン</t>
    </rPh>
    <rPh sb="4" eb="6">
      <t>モンダイ</t>
    </rPh>
    <rPh sb="6" eb="8">
      <t>ケンキュウ</t>
    </rPh>
    <rPh sb="8" eb="10">
      <t>シュウカイ</t>
    </rPh>
    <rPh sb="10" eb="12">
      <t>ハケン</t>
    </rPh>
    <phoneticPr fontId="2"/>
  </si>
  <si>
    <t>機関誌発行</t>
    <rPh sb="0" eb="3">
      <t>キカンシ</t>
    </rPh>
    <rPh sb="3" eb="5">
      <t>ハッコウ</t>
    </rPh>
    <phoneticPr fontId="2"/>
  </si>
  <si>
    <t>諸会議の開催</t>
    <rPh sb="0" eb="1">
      <t>ショ</t>
    </rPh>
    <rPh sb="1" eb="3">
      <t>カイギ</t>
    </rPh>
    <rPh sb="4" eb="6">
      <t>カイサイ</t>
    </rPh>
    <phoneticPr fontId="2"/>
  </si>
  <si>
    <t>指導者研修</t>
    <rPh sb="0" eb="3">
      <t>シドウシャ</t>
    </rPh>
    <rPh sb="3" eb="5">
      <t>ケンシュウ</t>
    </rPh>
    <phoneticPr fontId="2"/>
  </si>
  <si>
    <t>奉仕活動</t>
    <rPh sb="0" eb="2">
      <t>ホウシ</t>
    </rPh>
    <rPh sb="2" eb="4">
      <t>カツドウ</t>
    </rPh>
    <phoneticPr fontId="2"/>
  </si>
  <si>
    <t>全国キャンプ派遣</t>
    <rPh sb="0" eb="2">
      <t>ゼンコク</t>
    </rPh>
    <rPh sb="6" eb="8">
      <t>ハケン</t>
    </rPh>
    <phoneticPr fontId="2"/>
  </si>
  <si>
    <t>徳島市中昭和町１丁目２</t>
    <rPh sb="0" eb="3">
      <t>トクシマシ</t>
    </rPh>
    <rPh sb="3" eb="7">
      <t>ナカショウワチョウ</t>
    </rPh>
    <rPh sb="8" eb="10">
      <t>チョウメ</t>
    </rPh>
    <phoneticPr fontId="2"/>
  </si>
  <si>
    <t>視聴覚教育研究会</t>
    <rPh sb="0" eb="3">
      <t>シチョウカク</t>
    </rPh>
    <rPh sb="3" eb="5">
      <t>キョウイク</t>
    </rPh>
    <rPh sb="5" eb="8">
      <t>ケンキュウカイ</t>
    </rPh>
    <phoneticPr fontId="2"/>
  </si>
  <si>
    <t>視聴覚教育功労者表彰</t>
    <rPh sb="0" eb="3">
      <t>シチョウカク</t>
    </rPh>
    <rPh sb="3" eb="5">
      <t>キョウイク</t>
    </rPh>
    <rPh sb="5" eb="8">
      <t>コウロウシャ</t>
    </rPh>
    <rPh sb="8" eb="10">
      <t>ヒョウショウ</t>
    </rPh>
    <phoneticPr fontId="2"/>
  </si>
  <si>
    <t>板野郡板野町犬伏字東谷1-7</t>
    <rPh sb="0" eb="2">
      <t>イタノ</t>
    </rPh>
    <rPh sb="2" eb="3">
      <t>グン</t>
    </rPh>
    <rPh sb="3" eb="6">
      <t>イタノチョウ</t>
    </rPh>
    <rPh sb="6" eb="8">
      <t>イヌブシ</t>
    </rPh>
    <rPh sb="8" eb="9">
      <t>アザ</t>
    </rPh>
    <rPh sb="9" eb="11">
      <t>ヒガシタニ</t>
    </rPh>
    <phoneticPr fontId="2"/>
  </si>
  <si>
    <t>徳島市北田宮１丁目8-68</t>
    <rPh sb="0" eb="3">
      <t>トクシマシ</t>
    </rPh>
    <rPh sb="3" eb="6">
      <t>キタタミヤ</t>
    </rPh>
    <rPh sb="7" eb="9">
      <t>チョウメ</t>
    </rPh>
    <phoneticPr fontId="2"/>
  </si>
  <si>
    <t>徳島県教育会館内</t>
    <rPh sb="0" eb="3">
      <t>トクシマケン</t>
    </rPh>
    <rPh sb="3" eb="5">
      <t>キョウイク</t>
    </rPh>
    <rPh sb="5" eb="8">
      <t>カイカンナイ</t>
    </rPh>
    <phoneticPr fontId="2"/>
  </si>
  <si>
    <t>成人</t>
    <rPh sb="0" eb="2">
      <t>セイジン</t>
    </rPh>
    <phoneticPr fontId="2"/>
  </si>
  <si>
    <t>総会</t>
    <rPh sb="0" eb="2">
      <t>ソウカイ</t>
    </rPh>
    <phoneticPr fontId="2"/>
  </si>
  <si>
    <t>（</t>
    <phoneticPr fontId="2"/>
  </si>
  <si>
    <t>）</t>
    <phoneticPr fontId="2"/>
  </si>
  <si>
    <t>－</t>
    <phoneticPr fontId="2"/>
  </si>
  <si>
    <t>こども支援事業</t>
    <rPh sb="3" eb="5">
      <t>シエン</t>
    </rPh>
    <rPh sb="5" eb="7">
      <t>ジギョウ</t>
    </rPh>
    <phoneticPr fontId="2"/>
  </si>
  <si>
    <t>目　　　次</t>
    <rPh sb="0" eb="1">
      <t>メ</t>
    </rPh>
    <rPh sb="4" eb="5">
      <t>ツギ</t>
    </rPh>
    <phoneticPr fontId="2"/>
  </si>
  <si>
    <t>　　　　Ⅳ　　市町村社会教育（生涯学習）事業・講座開設状況</t>
    <rPh sb="7" eb="10">
      <t>シチョウソン</t>
    </rPh>
    <rPh sb="10" eb="12">
      <t>シャカイ</t>
    </rPh>
    <rPh sb="12" eb="14">
      <t>キョウイク</t>
    </rPh>
    <rPh sb="15" eb="19">
      <t>ショウガイガクシュウ</t>
    </rPh>
    <rPh sb="20" eb="22">
      <t>ジギョウ</t>
    </rPh>
    <rPh sb="23" eb="25">
      <t>コウザ</t>
    </rPh>
    <rPh sb="25" eb="27">
      <t>カイセツ</t>
    </rPh>
    <rPh sb="27" eb="29">
      <t>ジョウキョウ</t>
    </rPh>
    <phoneticPr fontId="2"/>
  </si>
  <si>
    <t>徳島市徳島町城内２番地１</t>
    <rPh sb="0" eb="3">
      <t>トクシマシ</t>
    </rPh>
    <rPh sb="3" eb="6">
      <t>トクシマチョウ</t>
    </rPh>
    <rPh sb="6" eb="8">
      <t>ジョウナイ</t>
    </rPh>
    <rPh sb="9" eb="11">
      <t>バンチ</t>
    </rPh>
    <phoneticPr fontId="2"/>
  </si>
  <si>
    <t>とくぎんトモニプラザ内</t>
    <rPh sb="10" eb="11">
      <t>ナイ</t>
    </rPh>
    <phoneticPr fontId="2"/>
  </si>
  <si>
    <t>勝浦町</t>
  </si>
  <si>
    <t>徳島市中昭和町１丁目２番地</t>
    <rPh sb="0" eb="3">
      <t>トクシマシ</t>
    </rPh>
    <rPh sb="3" eb="7">
      <t>ナカショウワチョウ</t>
    </rPh>
    <rPh sb="8" eb="10">
      <t>チョウメ</t>
    </rPh>
    <rPh sb="11" eb="13">
      <t>バンチ</t>
    </rPh>
    <phoneticPr fontId="2"/>
  </si>
  <si>
    <t>敬老県民のつどい運営事業</t>
    <rPh sb="0" eb="2">
      <t>ケイロウ</t>
    </rPh>
    <rPh sb="2" eb="4">
      <t>ケンミン</t>
    </rPh>
    <rPh sb="8" eb="10">
      <t>ウンエイ</t>
    </rPh>
    <rPh sb="10" eb="12">
      <t>ジギョウ</t>
    </rPh>
    <phoneticPr fontId="2"/>
  </si>
  <si>
    <t>高齢者交通安全対策事業</t>
    <rPh sb="0" eb="3">
      <t>コウレイシャ</t>
    </rPh>
    <rPh sb="3" eb="5">
      <t>コウツウ</t>
    </rPh>
    <rPh sb="5" eb="7">
      <t>アンゼン</t>
    </rPh>
    <rPh sb="7" eb="9">
      <t>タイサク</t>
    </rPh>
    <rPh sb="9" eb="11">
      <t>ジギョウ</t>
    </rPh>
    <phoneticPr fontId="2"/>
  </si>
  <si>
    <t>広報・情報提供・普及啓発事業</t>
    <rPh sb="0" eb="2">
      <t>コウホウ</t>
    </rPh>
    <rPh sb="3" eb="5">
      <t>ジョウホウ</t>
    </rPh>
    <rPh sb="5" eb="7">
      <t>テイキョウ</t>
    </rPh>
    <rPh sb="8" eb="10">
      <t>フキュウ</t>
    </rPh>
    <rPh sb="10" eb="12">
      <t>ケイハツ</t>
    </rPh>
    <rPh sb="12" eb="14">
      <t>ジギョウ</t>
    </rPh>
    <phoneticPr fontId="2"/>
  </si>
  <si>
    <t>地域福祉推進事業</t>
    <rPh sb="0" eb="2">
      <t>チイキ</t>
    </rPh>
    <rPh sb="2" eb="4">
      <t>フクシ</t>
    </rPh>
    <rPh sb="4" eb="6">
      <t>スイシン</t>
    </rPh>
    <rPh sb="6" eb="8">
      <t>ジギョウ</t>
    </rPh>
    <phoneticPr fontId="2"/>
  </si>
  <si>
    <t>高齢者健康増進事業</t>
    <rPh sb="0" eb="3">
      <t>コウレイシャ</t>
    </rPh>
    <rPh sb="3" eb="5">
      <t>ケンコウ</t>
    </rPh>
    <rPh sb="5" eb="7">
      <t>ゾウシン</t>
    </rPh>
    <rPh sb="7" eb="9">
      <t>ジギョウ</t>
    </rPh>
    <phoneticPr fontId="2"/>
  </si>
  <si>
    <t>老人クラブ活動推進事業</t>
    <rPh sb="0" eb="2">
      <t>ロウジン</t>
    </rPh>
    <rPh sb="5" eb="7">
      <t>カツドウ</t>
    </rPh>
    <rPh sb="7" eb="9">
      <t>スイシン</t>
    </rPh>
    <rPh sb="9" eb="11">
      <t>ジギョウ</t>
    </rPh>
    <phoneticPr fontId="2"/>
  </si>
  <si>
    <t>④　内容別受講者数</t>
    <rPh sb="2" eb="4">
      <t>ナイヨウ</t>
    </rPh>
    <rPh sb="4" eb="5">
      <t>ベツ</t>
    </rPh>
    <rPh sb="5" eb="7">
      <t>ジュコウ</t>
    </rPh>
    <rPh sb="7" eb="8">
      <t>シャ</t>
    </rPh>
    <rPh sb="8" eb="9">
      <t>スウ</t>
    </rPh>
    <phoneticPr fontId="2"/>
  </si>
  <si>
    <t>②　対象別受講者数</t>
    <rPh sb="2" eb="4">
      <t>タイショウ</t>
    </rPh>
    <rPh sb="4" eb="5">
      <t>ベツ</t>
    </rPh>
    <rPh sb="5" eb="7">
      <t>ジュコウ</t>
    </rPh>
    <rPh sb="7" eb="8">
      <t>シャ</t>
    </rPh>
    <rPh sb="8" eb="9">
      <t>スウ</t>
    </rPh>
    <phoneticPr fontId="2"/>
  </si>
  <si>
    <t>①　対象別講座開設数</t>
    <rPh sb="2" eb="4">
      <t>タイショウ</t>
    </rPh>
    <rPh sb="4" eb="5">
      <t>ベツ</t>
    </rPh>
    <rPh sb="5" eb="7">
      <t>コウザ</t>
    </rPh>
    <rPh sb="7" eb="9">
      <t>カイセツ</t>
    </rPh>
    <rPh sb="9" eb="10">
      <t>スウ</t>
    </rPh>
    <phoneticPr fontId="2"/>
  </si>
  <si>
    <t>徳島経済産業会館２Ｆ</t>
    <rPh sb="0" eb="2">
      <t>トクシマ</t>
    </rPh>
    <rPh sb="2" eb="4">
      <t>ケイザイ</t>
    </rPh>
    <rPh sb="4" eb="6">
      <t>サンギョウ</t>
    </rPh>
    <rPh sb="6" eb="8">
      <t>カイカン</t>
    </rPh>
    <phoneticPr fontId="4"/>
  </si>
  <si>
    <t>広報紙コンクール</t>
    <rPh sb="0" eb="3">
      <t>コウホウシ</t>
    </rPh>
    <phoneticPr fontId="2"/>
  </si>
  <si>
    <t>複十字シール活動</t>
    <rPh sb="0" eb="3">
      <t>フクジュウジ</t>
    </rPh>
    <rPh sb="6" eb="8">
      <t>カツドウ</t>
    </rPh>
    <phoneticPr fontId="2"/>
  </si>
  <si>
    <t>社会教育
予算
差引増減</t>
    <rPh sb="5" eb="7">
      <t>ヨサン</t>
    </rPh>
    <rPh sb="8" eb="9">
      <t>サ</t>
    </rPh>
    <rPh sb="9" eb="10">
      <t>ヒ</t>
    </rPh>
    <rPh sb="10" eb="12">
      <t>ゾウゲン</t>
    </rPh>
    <phoneticPr fontId="2"/>
  </si>
  <si>
    <t>社会教育予算の財源内訳</t>
    <rPh sb="4" eb="6">
      <t>ヨサン</t>
    </rPh>
    <rPh sb="7" eb="9">
      <t>ザイゲン</t>
    </rPh>
    <rPh sb="9" eb="11">
      <t>ウチワケ</t>
    </rPh>
    <phoneticPr fontId="2"/>
  </si>
  <si>
    <t>教育委員会予算に占める社会教育予算(※１）</t>
    <rPh sb="0" eb="2">
      <t>キョウイク</t>
    </rPh>
    <rPh sb="2" eb="5">
      <t>イインカイ</t>
    </rPh>
    <rPh sb="5" eb="7">
      <t>ヨサン</t>
    </rPh>
    <rPh sb="8" eb="9">
      <t>シ</t>
    </rPh>
    <rPh sb="15" eb="17">
      <t>ヨサン</t>
    </rPh>
    <phoneticPr fontId="2"/>
  </si>
  <si>
    <t>24団体</t>
    <rPh sb="2" eb="4">
      <t>ダンタイ</t>
    </rPh>
    <phoneticPr fontId="2"/>
  </si>
  <si>
    <t>徳島県社会教育委員</t>
    <rPh sb="0" eb="1">
      <t>トク</t>
    </rPh>
    <rPh sb="1" eb="2">
      <t>シマ</t>
    </rPh>
    <rPh sb="2" eb="3">
      <t>ケン</t>
    </rPh>
    <phoneticPr fontId="2"/>
  </si>
  <si>
    <t>徳島県公民館連絡協議会</t>
    <rPh sb="0" eb="1">
      <t>トク</t>
    </rPh>
    <rPh sb="1" eb="2">
      <t>シマ</t>
    </rPh>
    <rPh sb="2" eb="3">
      <t>ケン</t>
    </rPh>
    <phoneticPr fontId="2"/>
  </si>
  <si>
    <t>徳島県青年教育推進協議会</t>
    <rPh sb="0" eb="1">
      <t>トク</t>
    </rPh>
    <rPh sb="1" eb="2">
      <t>シマ</t>
    </rPh>
    <rPh sb="2" eb="3">
      <t>ケン</t>
    </rPh>
    <rPh sb="3" eb="5">
      <t>セイネン</t>
    </rPh>
    <rPh sb="5" eb="7">
      <t>キョウイク</t>
    </rPh>
    <rPh sb="7" eb="9">
      <t>スイシン</t>
    </rPh>
    <rPh sb="9" eb="12">
      <t>キョウギカイ</t>
    </rPh>
    <phoneticPr fontId="2"/>
  </si>
  <si>
    <t>一般社団法人徳島青年会議所</t>
    <rPh sb="0" eb="2">
      <t>イッパン</t>
    </rPh>
    <rPh sb="2" eb="3">
      <t>シャ</t>
    </rPh>
    <rPh sb="3" eb="4">
      <t>ダン</t>
    </rPh>
    <rPh sb="4" eb="5">
      <t>ホウ</t>
    </rPh>
    <rPh sb="5" eb="6">
      <t>ヒト</t>
    </rPh>
    <rPh sb="6" eb="8">
      <t>トクシマ</t>
    </rPh>
    <rPh sb="8" eb="10">
      <t>セイネン</t>
    </rPh>
    <rPh sb="10" eb="13">
      <t>カイギショ</t>
    </rPh>
    <phoneticPr fontId="2"/>
  </si>
  <si>
    <t>徳島県青年連合会</t>
    <rPh sb="0" eb="3">
      <t>トクシマケン</t>
    </rPh>
    <rPh sb="3" eb="5">
      <t>セイネン</t>
    </rPh>
    <rPh sb="5" eb="8">
      <t>レンゴウカイ</t>
    </rPh>
    <phoneticPr fontId="2"/>
  </si>
  <si>
    <t>日本ボーイスカウト徳島連盟</t>
    <rPh sb="0" eb="1">
      <t>ヒ</t>
    </rPh>
    <rPh sb="1" eb="2">
      <t>ホン</t>
    </rPh>
    <phoneticPr fontId="2"/>
  </si>
  <si>
    <t>徳島県子ども会連合会</t>
    <rPh sb="0" eb="1">
      <t>トク</t>
    </rPh>
    <rPh sb="1" eb="2">
      <t>シマ</t>
    </rPh>
    <rPh sb="2" eb="3">
      <t>ケン</t>
    </rPh>
    <rPh sb="7" eb="10">
      <t>レンゴウカイ</t>
    </rPh>
    <phoneticPr fontId="2"/>
  </si>
  <si>
    <t>徳島県視聴覚教育連盟</t>
    <rPh sb="0" eb="1">
      <t>トク</t>
    </rPh>
    <rPh sb="1" eb="2">
      <t>シマ</t>
    </rPh>
    <rPh sb="2" eb="3">
      <t>ケン</t>
    </rPh>
    <rPh sb="3" eb="6">
      <t>シチョウカク</t>
    </rPh>
    <rPh sb="6" eb="8">
      <t>キョウイク</t>
    </rPh>
    <rPh sb="8" eb="10">
      <t>レンメイ</t>
    </rPh>
    <phoneticPr fontId="2"/>
  </si>
  <si>
    <t>徳島県PTA連合会</t>
    <rPh sb="0" eb="3">
      <t>トクシマケン</t>
    </rPh>
    <rPh sb="6" eb="9">
      <t>レンゴウカイ</t>
    </rPh>
    <phoneticPr fontId="2"/>
  </si>
  <si>
    <t>連絡協議会</t>
    <phoneticPr fontId="2"/>
  </si>
  <si>
    <t>ガールスカウト徳島県連盟</t>
    <phoneticPr fontId="2"/>
  </si>
  <si>
    <t>全国大会参加</t>
    <phoneticPr fontId="2"/>
  </si>
  <si>
    <t>徳島県高等学校PTA連合会</t>
    <rPh sb="0" eb="3">
      <t>トクシマケン</t>
    </rPh>
    <rPh sb="3" eb="5">
      <t>コウトウ</t>
    </rPh>
    <rPh sb="5" eb="7">
      <t>ガッコウ</t>
    </rPh>
    <rPh sb="10" eb="13">
      <t>レンゴウカイ</t>
    </rPh>
    <phoneticPr fontId="2"/>
  </si>
  <si>
    <t>徳島県総合福祉センター内</t>
    <rPh sb="0" eb="3">
      <t>トクシマケン</t>
    </rPh>
    <rPh sb="3" eb="5">
      <t>ソウゴウ</t>
    </rPh>
    <rPh sb="5" eb="7">
      <t>フクシ</t>
    </rPh>
    <rPh sb="11" eb="12">
      <t>ナイ</t>
    </rPh>
    <phoneticPr fontId="2"/>
  </si>
  <si>
    <t>阿南市見能林町寺ノ前9-1</t>
    <phoneticPr fontId="2"/>
  </si>
  <si>
    <t>社会教育全般</t>
    <rPh sb="0" eb="2">
      <t>シャカイ</t>
    </rPh>
    <rPh sb="2" eb="4">
      <t>キョウイク</t>
    </rPh>
    <rPh sb="4" eb="6">
      <t>ゼンパン</t>
    </rPh>
    <phoneticPr fontId="2"/>
  </si>
  <si>
    <t>PTA</t>
    <phoneticPr fontId="2"/>
  </si>
  <si>
    <t>青少年</t>
    <rPh sb="0" eb="1">
      <t>セイ</t>
    </rPh>
    <rPh sb="1" eb="2">
      <t>ショウ</t>
    </rPh>
    <rPh sb="2" eb="3">
      <t>トシ</t>
    </rPh>
    <phoneticPr fontId="2"/>
  </si>
  <si>
    <t>徳島市･名東郡ＰＴＡ連合会</t>
    <rPh sb="0" eb="3">
      <t>トクシマシ</t>
    </rPh>
    <rPh sb="4" eb="7">
      <t>ミョウドウグン</t>
    </rPh>
    <phoneticPr fontId="2"/>
  </si>
  <si>
    <t>戦争体験を語り継ぐ会</t>
    <rPh sb="0" eb="2">
      <t>センソウ</t>
    </rPh>
    <rPh sb="2" eb="4">
      <t>タイケン</t>
    </rPh>
    <rPh sb="5" eb="6">
      <t>カタ</t>
    </rPh>
    <rPh sb="7" eb="8">
      <t>ツ</t>
    </rPh>
    <rPh sb="9" eb="10">
      <t>カイ</t>
    </rPh>
    <phoneticPr fontId="2"/>
  </si>
  <si>
    <t>総会・理事会</t>
    <rPh sb="0" eb="2">
      <t>ソウカイ</t>
    </rPh>
    <rPh sb="3" eb="6">
      <t>リジカイ</t>
    </rPh>
    <phoneticPr fontId="2"/>
  </si>
  <si>
    <t>町おこし・村おこし，ボランティア，健康・環境，語学，
国際理解・国際協力，防災学習　etc</t>
    <rPh sb="0" eb="1">
      <t>マチ</t>
    </rPh>
    <rPh sb="5" eb="6">
      <t>ムラ</t>
    </rPh>
    <rPh sb="17" eb="19">
      <t>ケンコウ</t>
    </rPh>
    <rPh sb="20" eb="22">
      <t>カンキョウ</t>
    </rPh>
    <rPh sb="23" eb="25">
      <t>ゴガク</t>
    </rPh>
    <rPh sb="27" eb="29">
      <t>コクサイ</t>
    </rPh>
    <rPh sb="29" eb="31">
      <t>リカイ</t>
    </rPh>
    <rPh sb="32" eb="34">
      <t>コクサイ</t>
    </rPh>
    <rPh sb="34" eb="36">
      <t>キョウリョク</t>
    </rPh>
    <rPh sb="37" eb="39">
      <t>ボウサイ</t>
    </rPh>
    <rPh sb="39" eb="41">
      <t>ガクシュウ</t>
    </rPh>
    <phoneticPr fontId="2"/>
  </si>
  <si>
    <t>一般財団法人</t>
    <rPh sb="0" eb="2">
      <t>イッパン</t>
    </rPh>
    <rPh sb="2" eb="4">
      <t>ザイダン</t>
    </rPh>
    <rPh sb="4" eb="6">
      <t>ホウジン</t>
    </rPh>
    <phoneticPr fontId="2"/>
  </si>
  <si>
    <t>徳島県婦人団体連合会</t>
    <phoneticPr fontId="2"/>
  </si>
  <si>
    <t>23団体</t>
    <rPh sb="2" eb="4">
      <t>ダンタイ</t>
    </rPh>
    <phoneticPr fontId="13"/>
  </si>
  <si>
    <t>女性支援事業</t>
    <rPh sb="0" eb="2">
      <t>ジョセイ</t>
    </rPh>
    <rPh sb="2" eb="4">
      <t>シエン</t>
    </rPh>
    <rPh sb="4" eb="6">
      <t>ジギョウ</t>
    </rPh>
    <phoneticPr fontId="2"/>
  </si>
  <si>
    <t>　  　　　   　  ②対象別受講者数 ・・・・・・・・・・・・・・・・・・・・・・・・・・・・　</t>
    <rPh sb="13" eb="16">
      <t>タイショウベツ</t>
    </rPh>
    <rPh sb="16" eb="18">
      <t>ジュコウ</t>
    </rPh>
    <rPh sb="18" eb="19">
      <t>シャ</t>
    </rPh>
    <rPh sb="19" eb="20">
      <t>スウ</t>
    </rPh>
    <phoneticPr fontId="2"/>
  </si>
  <si>
    <t xml:space="preserve"> 　　　　      　③内容別講座開設数 ・・・・・・・・・・・・・・・・・・・・・・・・・・ 　　</t>
    <rPh sb="13" eb="16">
      <t>ナイヨウベツ</t>
    </rPh>
    <rPh sb="16" eb="18">
      <t>コウザ</t>
    </rPh>
    <rPh sb="18" eb="20">
      <t>カイセツ</t>
    </rPh>
    <rPh sb="20" eb="21">
      <t>スウ</t>
    </rPh>
    <phoneticPr fontId="2"/>
  </si>
  <si>
    <t>　　　　       　④内容別受講者数 ・・・・・・・・・・・・・・・・・・・・・・・・・・・・ 　　</t>
    <rPh sb="13" eb="16">
      <t>ナイヨウベツ</t>
    </rPh>
    <rPh sb="16" eb="19">
      <t>ジュコウシャ</t>
    </rPh>
    <rPh sb="19" eb="20">
      <t>スウ</t>
    </rPh>
    <phoneticPr fontId="2"/>
  </si>
  <si>
    <t xml:space="preserve">　　　  Ⅴ　　市町村教育委員会予算状況 ・・・・・・・・・・・・・・・・・・・・・    </t>
    <rPh sb="8" eb="11">
      <t>シチョウソン</t>
    </rPh>
    <rPh sb="11" eb="13">
      <t>キョウイク</t>
    </rPh>
    <rPh sb="13" eb="16">
      <t>イインカイ</t>
    </rPh>
    <rPh sb="16" eb="18">
      <t>ヨサン</t>
    </rPh>
    <rPh sb="18" eb="20">
      <t>ジョウキョウ</t>
    </rPh>
    <phoneticPr fontId="2"/>
  </si>
  <si>
    <t xml:space="preserve">　　　  Ⅵ　　社会教育関係団体一覧　・・・・・・・・・・・・・・・・・・・・・・・・    </t>
    <rPh sb="8" eb="10">
      <t>シャカイ</t>
    </rPh>
    <rPh sb="10" eb="12">
      <t>キョウイク</t>
    </rPh>
    <rPh sb="12" eb="14">
      <t>カンケイ</t>
    </rPh>
    <rPh sb="14" eb="16">
      <t>ダンタイ</t>
    </rPh>
    <rPh sb="16" eb="18">
      <t>イチラン</t>
    </rPh>
    <phoneticPr fontId="2"/>
  </si>
  <si>
    <t xml:space="preserve">　　　　Ⅰ　　市町村社会教育委員設置状況　・・・・・・・・・・・・・・・・・・・　 </t>
    <rPh sb="7" eb="10">
      <t>シチョウソン</t>
    </rPh>
    <rPh sb="10" eb="12">
      <t>シャカイ</t>
    </rPh>
    <rPh sb="12" eb="14">
      <t>キョウイク</t>
    </rPh>
    <rPh sb="14" eb="16">
      <t>イイン</t>
    </rPh>
    <rPh sb="16" eb="18">
      <t>セッチ</t>
    </rPh>
    <rPh sb="18" eb="20">
      <t>ジョウキョウ</t>
    </rPh>
    <phoneticPr fontId="2"/>
  </si>
  <si>
    <t>　　　　Ⅱ　　社会教育主事有資格者数　・・・・・・・・・・・・・・・・・・・・・・・  　　</t>
    <rPh sb="7" eb="9">
      <t>シャカイ</t>
    </rPh>
    <rPh sb="9" eb="11">
      <t>キョウイク</t>
    </rPh>
    <rPh sb="11" eb="13">
      <t>シュジ</t>
    </rPh>
    <rPh sb="13" eb="14">
      <t>ユウ</t>
    </rPh>
    <rPh sb="14" eb="17">
      <t>シカクシャ</t>
    </rPh>
    <rPh sb="17" eb="18">
      <t>スウ</t>
    </rPh>
    <phoneticPr fontId="2"/>
  </si>
  <si>
    <t xml:space="preserve">　　　　Ⅲ　　市町村立図書館設置状況　・・・・・・・・・・・・・・・・・・・・・・・　 </t>
    <rPh sb="7" eb="10">
      <t>シチョウソン</t>
    </rPh>
    <rPh sb="10" eb="11">
      <t>リツ</t>
    </rPh>
    <rPh sb="11" eb="14">
      <t>トショカン</t>
    </rPh>
    <rPh sb="14" eb="16">
      <t>セッチ</t>
    </rPh>
    <rPh sb="16" eb="18">
      <t>ジョウキョウ</t>
    </rPh>
    <phoneticPr fontId="2"/>
  </si>
  <si>
    <t xml:space="preserve">      　</t>
    <phoneticPr fontId="2"/>
  </si>
  <si>
    <t>注) 社会教育関係指導員とは,社会教育指導員，スポーツ推進委員及び社会教育関係の指導員　　　</t>
    <rPh sb="0" eb="1">
      <t>チュウ</t>
    </rPh>
    <rPh sb="3" eb="5">
      <t>シャカイ</t>
    </rPh>
    <rPh sb="5" eb="7">
      <t>キョウイク</t>
    </rPh>
    <rPh sb="7" eb="9">
      <t>カンケイ</t>
    </rPh>
    <rPh sb="9" eb="12">
      <t>シドウイン</t>
    </rPh>
    <rPh sb="15" eb="17">
      <t>シャカイ</t>
    </rPh>
    <rPh sb="17" eb="19">
      <t>キョウイク</t>
    </rPh>
    <rPh sb="19" eb="22">
      <t>シドウイン</t>
    </rPh>
    <rPh sb="27" eb="29">
      <t>スイシン</t>
    </rPh>
    <rPh sb="29" eb="31">
      <t>イイン</t>
    </rPh>
    <rPh sb="31" eb="32">
      <t>オヨ</t>
    </rPh>
    <rPh sb="33" eb="35">
      <t>シャカイ</t>
    </rPh>
    <rPh sb="35" eb="37">
      <t>キョウイク</t>
    </rPh>
    <rPh sb="37" eb="39">
      <t>カンケイ</t>
    </rPh>
    <rPh sb="40" eb="43">
      <t>シドウイン</t>
    </rPh>
    <phoneticPr fontId="2"/>
  </si>
  <si>
    <t>注）
「自主」とは市町村単独で主催または共催する事業・講座とする。</t>
    <rPh sb="0" eb="1">
      <t>チュウ</t>
    </rPh>
    <rPh sb="4" eb="6">
      <t>ジシュ</t>
    </rPh>
    <rPh sb="9" eb="12">
      <t>シチョウソン</t>
    </rPh>
    <rPh sb="12" eb="14">
      <t>タンドク</t>
    </rPh>
    <rPh sb="15" eb="17">
      <t>シュサイ</t>
    </rPh>
    <rPh sb="20" eb="22">
      <t>キョウサイ</t>
    </rPh>
    <rPh sb="24" eb="26">
      <t>ジギョウ</t>
    </rPh>
    <rPh sb="27" eb="29">
      <t>コウザ</t>
    </rPh>
    <phoneticPr fontId="2"/>
  </si>
  <si>
    <t>「補助」とは国庫補助・委託又は県費補助・委託とし，</t>
    <phoneticPr fontId="2"/>
  </si>
  <si>
    <t>「自主」とは市町村単独で主催又は共催する事業・講座とする。</t>
    <rPh sb="14" eb="15">
      <t>マタ</t>
    </rPh>
    <phoneticPr fontId="2"/>
  </si>
  <si>
    <t>注） 内容別分類の詳細は，次のとおりである。</t>
    <rPh sb="0" eb="1">
      <t>チュウ</t>
    </rPh>
    <rPh sb="3" eb="5">
      <t>ナイヨウ</t>
    </rPh>
    <rPh sb="5" eb="6">
      <t>ベツ</t>
    </rPh>
    <rPh sb="6" eb="8">
      <t>ブンルイ</t>
    </rPh>
    <rPh sb="9" eb="11">
      <t>ショウサイ</t>
    </rPh>
    <rPh sb="13" eb="14">
      <t>ツギ</t>
    </rPh>
    <phoneticPr fontId="2"/>
  </si>
  <si>
    <t>電話：088-621-3146</t>
  </si>
  <si>
    <t>電話：0884-23-3523</t>
  </si>
  <si>
    <t>電話：088-678-7775</t>
  </si>
  <si>
    <t>電話：088-622-9639</t>
    <phoneticPr fontId="2"/>
  </si>
  <si>
    <t>電話：088-625-0021</t>
    <phoneticPr fontId="2"/>
  </si>
  <si>
    <t>電話：088-633-1105</t>
    <phoneticPr fontId="2"/>
  </si>
  <si>
    <t>理事会</t>
    <rPh sb="0" eb="3">
      <t>リジカイ</t>
    </rPh>
    <phoneticPr fontId="2"/>
  </si>
  <si>
    <t>県連盟キャンプ</t>
    <rPh sb="0" eb="1">
      <t>ケン</t>
    </rPh>
    <rPh sb="1" eb="3">
      <t>レンメイ</t>
    </rPh>
    <phoneticPr fontId="2"/>
  </si>
  <si>
    <t>理事会・団委員長会</t>
    <rPh sb="0" eb="3">
      <t>リジカイ</t>
    </rPh>
    <rPh sb="4" eb="5">
      <t>ダン</t>
    </rPh>
    <rPh sb="5" eb="8">
      <t>イインチョウ</t>
    </rPh>
    <rPh sb="8" eb="9">
      <t>カイ</t>
    </rPh>
    <phoneticPr fontId="2"/>
  </si>
  <si>
    <t>徳島県内子ども会活動助成事業</t>
    <rPh sb="0" eb="3">
      <t>トクシマケン</t>
    </rPh>
    <rPh sb="3" eb="4">
      <t>ナイ</t>
    </rPh>
    <rPh sb="4" eb="5">
      <t>コ</t>
    </rPh>
    <rPh sb="7" eb="8">
      <t>カイ</t>
    </rPh>
    <rPh sb="8" eb="10">
      <t>カツドウ</t>
    </rPh>
    <rPh sb="10" eb="12">
      <t>ジョセイ</t>
    </rPh>
    <rPh sb="12" eb="14">
      <t>ジギョウ</t>
    </rPh>
    <phoneticPr fontId="2"/>
  </si>
  <si>
    <t>青年団体指導者研修</t>
  </si>
  <si>
    <t>指導者研修・トレイナー研修派遣</t>
    <rPh sb="11" eb="13">
      <t>ケンシュウ</t>
    </rPh>
    <phoneticPr fontId="2"/>
  </si>
  <si>
    <t>PTA連合会</t>
  </si>
  <si>
    <r>
      <t>　 　 　  　   　  　</t>
    </r>
    <r>
      <rPr>
        <sz val="14"/>
        <rFont val="ＭＳ Ｐゴシック"/>
        <family val="3"/>
        <charset val="128"/>
      </rPr>
      <t>①対象別講座開設数 ・・・・・・・・・・・・・・・・・・・・・・・・・・  　</t>
    </r>
    <rPh sb="16" eb="19">
      <t>タイショウベツ</t>
    </rPh>
    <rPh sb="19" eb="21">
      <t>コウザ</t>
    </rPh>
    <rPh sb="21" eb="24">
      <t>カイセツスウ</t>
    </rPh>
    <phoneticPr fontId="2"/>
  </si>
  <si>
    <t>リーダー養成講習・指導者研修　</t>
    <rPh sb="9" eb="12">
      <t>シドウシャ</t>
    </rPh>
    <rPh sb="12" eb="14">
      <t>ケンシュウ</t>
    </rPh>
    <phoneticPr fontId="2"/>
  </si>
  <si>
    <t>徳島県国公立幼稚園・こども園</t>
    <rPh sb="0" eb="3">
      <t>トクシマケン</t>
    </rPh>
    <rPh sb="3" eb="4">
      <t>コク</t>
    </rPh>
    <rPh sb="4" eb="6">
      <t>コウリツ</t>
    </rPh>
    <rPh sb="6" eb="9">
      <t>ヨウチエン</t>
    </rPh>
    <rPh sb="13" eb="14">
      <t>エン</t>
    </rPh>
    <phoneticPr fontId="2"/>
  </si>
  <si>
    <t>徳島県視聴覚ライブラリー教材選定</t>
    <rPh sb="12" eb="14">
      <t>キョウザイ</t>
    </rPh>
    <rPh sb="14" eb="16">
      <t>センテイ</t>
    </rPh>
    <phoneticPr fontId="2"/>
  </si>
  <si>
    <t>電話：088-672-5400</t>
    <phoneticPr fontId="2"/>
  </si>
  <si>
    <t xml:space="preserve">徳島県教育委員会生涯学習課内 </t>
    <rPh sb="0" eb="3">
      <t>トクシマケン</t>
    </rPh>
    <rPh sb="3" eb="5">
      <t>キョウイク</t>
    </rPh>
    <rPh sb="5" eb="8">
      <t>イインカイ</t>
    </rPh>
    <phoneticPr fontId="2"/>
  </si>
  <si>
    <t>中国・四国地区シニア大会派遣</t>
    <rPh sb="0" eb="2">
      <t>チュウゴク</t>
    </rPh>
    <rPh sb="3" eb="5">
      <t>シコク</t>
    </rPh>
    <rPh sb="5" eb="7">
      <t>チク</t>
    </rPh>
    <rPh sb="10" eb="12">
      <t>タイカイ</t>
    </rPh>
    <rPh sb="12" eb="14">
      <t>ハケン</t>
    </rPh>
    <phoneticPr fontId="2"/>
  </si>
  <si>
    <t>諸活動への参加・協力（青少年センターまつり等）</t>
    <rPh sb="0" eb="3">
      <t>ショカツドウ</t>
    </rPh>
    <rPh sb="5" eb="7">
      <t>サンカ</t>
    </rPh>
    <rPh sb="8" eb="10">
      <t>キョウリョク</t>
    </rPh>
    <phoneticPr fontId="2"/>
  </si>
  <si>
    <t>電話：088-623-1478</t>
    <phoneticPr fontId="2"/>
  </si>
  <si>
    <t>総会・理事会・例会・各種委員会</t>
    <phoneticPr fontId="2"/>
  </si>
  <si>
    <t>各地青年会議所開催の大会への参加</t>
    <phoneticPr fontId="2"/>
  </si>
  <si>
    <t>公益財団法人</t>
    <rPh sb="0" eb="2">
      <t>コウエキ</t>
    </rPh>
    <rPh sb="2" eb="4">
      <t>ザイダン</t>
    </rPh>
    <rPh sb="4" eb="6">
      <t>ホウジン</t>
    </rPh>
    <phoneticPr fontId="2"/>
  </si>
  <si>
    <t>徳島県老人クラブ連合会</t>
    <phoneticPr fontId="2"/>
  </si>
  <si>
    <t>－</t>
  </si>
  <si>
    <t>生涯学習支援課内</t>
    <rPh sb="0" eb="2">
      <t>ショウガイ</t>
    </rPh>
    <rPh sb="2" eb="4">
      <t>ガクシュウ</t>
    </rPh>
    <rPh sb="4" eb="6">
      <t>シエン</t>
    </rPh>
    <rPh sb="6" eb="7">
      <t>カ</t>
    </rPh>
    <rPh sb="7" eb="8">
      <t>ナイ</t>
    </rPh>
    <phoneticPr fontId="2"/>
  </si>
  <si>
    <t>徳島県自作視聴覚教材コンテスト</t>
    <rPh sb="0" eb="3">
      <t>トクシマケン</t>
    </rPh>
    <rPh sb="3" eb="5">
      <t>ジサク</t>
    </rPh>
    <rPh sb="5" eb="8">
      <t>シチョウカク</t>
    </rPh>
    <rPh sb="8" eb="10">
      <t>キョウザイ</t>
    </rPh>
    <phoneticPr fontId="2"/>
  </si>
  <si>
    <t>徳島県視聴覚教育指導者研修講座</t>
    <rPh sb="0" eb="3">
      <t>トクシマケン</t>
    </rPh>
    <phoneticPr fontId="2"/>
  </si>
  <si>
    <t>指導者・トレーナー研修派遣</t>
    <rPh sb="0" eb="3">
      <t>シドウシャ</t>
    </rPh>
    <rPh sb="9" eb="11">
      <t>ケンシュウ</t>
    </rPh>
    <rPh sb="11" eb="13">
      <t>ハケン</t>
    </rPh>
    <phoneticPr fontId="2"/>
  </si>
  <si>
    <t>健康増進事業（カローリング大会の開催）</t>
    <rPh sb="0" eb="2">
      <t>ケンコウ</t>
    </rPh>
    <rPh sb="2" eb="4">
      <t>ゾウシン</t>
    </rPh>
    <rPh sb="4" eb="6">
      <t>ジギョウ</t>
    </rPh>
    <rPh sb="13" eb="15">
      <t>タイカイ</t>
    </rPh>
    <rPh sb="16" eb="18">
      <t>カイサイ</t>
    </rPh>
    <phoneticPr fontId="2"/>
  </si>
  <si>
    <t>25団体</t>
    <rPh sb="2" eb="4">
      <t>ダンタイ</t>
    </rPh>
    <phoneticPr fontId="2"/>
  </si>
  <si>
    <t>交流芸能大会～三世代交流～</t>
    <rPh sb="0" eb="2">
      <t>コウリュウ</t>
    </rPh>
    <rPh sb="2" eb="4">
      <t>ゲイノウ</t>
    </rPh>
    <rPh sb="4" eb="6">
      <t>タイカイ</t>
    </rPh>
    <rPh sb="7" eb="8">
      <t>サン</t>
    </rPh>
    <rPh sb="8" eb="10">
      <t>セダイ</t>
    </rPh>
    <rPh sb="10" eb="12">
      <t>コウリュウ</t>
    </rPh>
    <phoneticPr fontId="2"/>
  </si>
  <si>
    <t>PTA研究大会</t>
    <rPh sb="3" eb="5">
      <t>ケンキュウ</t>
    </rPh>
    <rPh sb="5" eb="7">
      <t>タイカイ</t>
    </rPh>
    <phoneticPr fontId="2"/>
  </si>
  <si>
    <t>240人</t>
    <rPh sb="3" eb="4">
      <t>ニン</t>
    </rPh>
    <phoneticPr fontId="13"/>
  </si>
  <si>
    <t>図書館名</t>
    <rPh sb="0" eb="2">
      <t>トショ</t>
    </rPh>
    <rPh sb="2" eb="3">
      <t>カン</t>
    </rPh>
    <rPh sb="3" eb="4">
      <t>ナ</t>
    </rPh>
    <phoneticPr fontId="2"/>
  </si>
  <si>
    <t>雑誌受入種数</t>
    <rPh sb="0" eb="2">
      <t>ザッシ</t>
    </rPh>
    <rPh sb="2" eb="4">
      <t>ウケイレ</t>
    </rPh>
    <rPh sb="4" eb="5">
      <t>タネ</t>
    </rPh>
    <rPh sb="5" eb="6">
      <t>カズ</t>
    </rPh>
    <phoneticPr fontId="2"/>
  </si>
  <si>
    <t>新聞受入種数</t>
    <rPh sb="0" eb="2">
      <t>シンブン</t>
    </rPh>
    <rPh sb="2" eb="4">
      <t>ウケイレ</t>
    </rPh>
    <rPh sb="4" eb="5">
      <t>タネ</t>
    </rPh>
    <rPh sb="5" eb="6">
      <t>カズ</t>
    </rPh>
    <phoneticPr fontId="2"/>
  </si>
  <si>
    <t>うち
開架
冊数</t>
    <rPh sb="3" eb="5">
      <t>カイカ</t>
    </rPh>
    <rPh sb="6" eb="8">
      <t>サッスウ</t>
    </rPh>
    <phoneticPr fontId="2"/>
  </si>
  <si>
    <t>うち
児童
資料</t>
    <rPh sb="3" eb="5">
      <t>ジドウ</t>
    </rPh>
    <rPh sb="6" eb="8">
      <t>シリョウ</t>
    </rPh>
    <phoneticPr fontId="2"/>
  </si>
  <si>
    <t>うち
郷土
資料</t>
    <rPh sb="3" eb="5">
      <t>キョウド</t>
    </rPh>
    <rPh sb="6" eb="8">
      <t>シリョウ</t>
    </rPh>
    <phoneticPr fontId="2"/>
  </si>
  <si>
    <t>利用　　　団体
数</t>
    <rPh sb="0" eb="2">
      <t>リヨウ</t>
    </rPh>
    <rPh sb="5" eb="7">
      <t>ダンタイ</t>
    </rPh>
    <rPh sb="8" eb="9">
      <t>カズ</t>
    </rPh>
    <phoneticPr fontId="2"/>
  </si>
  <si>
    <r>
      <t xml:space="preserve">貸出
冊数
</t>
    </r>
    <r>
      <rPr>
        <sz val="9"/>
        <rFont val="ＭＳ Ｐゴシック"/>
        <family val="3"/>
        <charset val="128"/>
      </rPr>
      <t>（冊）</t>
    </r>
    <rPh sb="0" eb="2">
      <t>カシダシ</t>
    </rPh>
    <rPh sb="3" eb="5">
      <t>サッスウ</t>
    </rPh>
    <rPh sb="7" eb="8">
      <t>サツ</t>
    </rPh>
    <phoneticPr fontId="2"/>
  </si>
  <si>
    <t>徳島市立</t>
  </si>
  <si>
    <t>鳴門市立</t>
  </si>
  <si>
    <t>生涯学習センター小松島市立</t>
  </si>
  <si>
    <t>阿南市立阿南</t>
  </si>
  <si>
    <t>阿南市立那賀川</t>
  </si>
  <si>
    <t>阿南市立羽ノ浦</t>
  </si>
  <si>
    <t>吉野川市立山川</t>
  </si>
  <si>
    <t>吉野川市立川島</t>
  </si>
  <si>
    <t>阿波市立阿波</t>
  </si>
  <si>
    <t>阿波市立市場</t>
  </si>
  <si>
    <t>阿波市立吉野笠井</t>
  </si>
  <si>
    <t>三好市中央</t>
  </si>
  <si>
    <t>佐那河内村立</t>
  </si>
  <si>
    <t>-</t>
    <phoneticPr fontId="2"/>
  </si>
  <si>
    <t>那賀町木頭</t>
  </si>
  <si>
    <t>牟岐町立</t>
  </si>
  <si>
    <t>美波町日和佐</t>
  </si>
  <si>
    <t>海陽町立海南</t>
  </si>
  <si>
    <t>海陽町立宍喰</t>
  </si>
  <si>
    <t>松茂町立</t>
  </si>
  <si>
    <t>北島町立</t>
  </si>
  <si>
    <t>藍住町立</t>
  </si>
  <si>
    <t>板野町文化の館</t>
  </si>
  <si>
    <t>東みよし町立</t>
  </si>
  <si>
    <t>　合　　　計</t>
    <rPh sb="1" eb="2">
      <t>ゴウ</t>
    </rPh>
    <rPh sb="5" eb="6">
      <t>ケイ</t>
    </rPh>
    <phoneticPr fontId="2"/>
  </si>
  <si>
    <t>Ⅲ　市町村立図書館設置状況</t>
    <phoneticPr fontId="2"/>
  </si>
  <si>
    <t>必要な連絡・協議・研修</t>
    <phoneticPr fontId="2"/>
  </si>
  <si>
    <t>社会教育委員の職務を達成するために</t>
    <phoneticPr fontId="2"/>
  </si>
  <si>
    <t>社会教育に関する資料及び情報の交換</t>
    <phoneticPr fontId="2"/>
  </si>
  <si>
    <t>その他，社会教育振興に必要な諸事業</t>
    <phoneticPr fontId="2"/>
  </si>
  <si>
    <t>徳島県青少年団体連絡協議会</t>
    <rPh sb="0" eb="1">
      <t>トク</t>
    </rPh>
    <rPh sb="1" eb="2">
      <t>シマ</t>
    </rPh>
    <rPh sb="2" eb="3">
      <t>ケン</t>
    </rPh>
    <rPh sb="4" eb="5">
      <t>ショウ</t>
    </rPh>
    <phoneticPr fontId="2"/>
  </si>
  <si>
    <t>徳島県婦人問題調査研究発表大会</t>
    <rPh sb="0" eb="3">
      <t>トクシマケン</t>
    </rPh>
    <rPh sb="3" eb="5">
      <t>フジン</t>
    </rPh>
    <rPh sb="5" eb="7">
      <t>モンダイ</t>
    </rPh>
    <rPh sb="7" eb="9">
      <t>チョウサ</t>
    </rPh>
    <rPh sb="9" eb="11">
      <t>ケンキュウ</t>
    </rPh>
    <rPh sb="11" eb="13">
      <t>ハッピョウ</t>
    </rPh>
    <rPh sb="13" eb="15">
      <t>タイカイ</t>
    </rPh>
    <phoneticPr fontId="2"/>
  </si>
  <si>
    <t>徳島市昭和町2丁目1番地</t>
    <phoneticPr fontId="2"/>
  </si>
  <si>
    <t>体験集会</t>
    <rPh sb="0" eb="2">
      <t>タイケン</t>
    </rPh>
    <rPh sb="2" eb="4">
      <t>シュウカイ</t>
    </rPh>
    <phoneticPr fontId="2"/>
  </si>
  <si>
    <t>ｺﾐｭﾆﾃｨｱｸｼｮﾝﾁｬﾚﾝｼﾞ100事業</t>
    <rPh sb="20" eb="22">
      <t>ジギョウ</t>
    </rPh>
    <phoneticPr fontId="2"/>
  </si>
  <si>
    <r>
      <t>蔵書冊数</t>
    </r>
    <r>
      <rPr>
        <sz val="9"/>
        <rFont val="ＭＳ Ｐゴシック"/>
        <family val="3"/>
        <charset val="128"/>
      </rPr>
      <t>（冊）</t>
    </r>
    <rPh sb="0" eb="2">
      <t>ゾウショ</t>
    </rPh>
    <rPh sb="2" eb="4">
      <t>サッスウ</t>
    </rPh>
    <rPh sb="5" eb="6">
      <t>サツ</t>
    </rPh>
    <phoneticPr fontId="2"/>
  </si>
  <si>
    <t>三好市井川</t>
  </si>
  <si>
    <r>
      <t xml:space="preserve">登録
者数
</t>
    </r>
    <r>
      <rPr>
        <sz val="9"/>
        <rFont val="ＭＳ Ｐゴシック"/>
        <family val="3"/>
        <charset val="128"/>
      </rPr>
      <t>（人）</t>
    </r>
    <rPh sb="0" eb="2">
      <t>トウロク</t>
    </rPh>
    <rPh sb="3" eb="4">
      <t>シャ</t>
    </rPh>
    <rPh sb="4" eb="5">
      <t>スウ</t>
    </rPh>
    <rPh sb="7" eb="8">
      <t>ニン</t>
    </rPh>
    <phoneticPr fontId="2"/>
  </si>
  <si>
    <t>Stop the Violence事業</t>
    <rPh sb="17" eb="19">
      <t>ジギョウ</t>
    </rPh>
    <phoneticPr fontId="2"/>
  </si>
  <si>
    <t>Ｅメール：tokugirl1984@gmail.com</t>
    <phoneticPr fontId="2"/>
  </si>
  <si>
    <t>Free Being Me事業</t>
    <rPh sb="13" eb="15">
      <t>ジギョウ</t>
    </rPh>
    <phoneticPr fontId="2"/>
  </si>
  <si>
    <t>電話：088-621-3146</t>
    <phoneticPr fontId="2"/>
  </si>
  <si>
    <t>アルファステイツ県庁前1階</t>
    <phoneticPr fontId="2"/>
  </si>
  <si>
    <t xml:space="preserve"> 　 (青少年関係の指導員，女性教育関係の指導員，家庭教育関係の指導員，社会教育関係の
    指導員）をいう。</t>
    <rPh sb="40" eb="42">
      <t>カンケイ</t>
    </rPh>
    <phoneticPr fontId="2"/>
  </si>
  <si>
    <t>定期総会・研修会</t>
    <rPh sb="0" eb="2">
      <t>テイキ</t>
    </rPh>
    <rPh sb="2" eb="4">
      <t>ソウカイ</t>
    </rPh>
    <rPh sb="5" eb="8">
      <t>ケンシュウカイ</t>
    </rPh>
    <phoneticPr fontId="2"/>
  </si>
  <si>
    <t>全国大会参加</t>
    <rPh sb="4" eb="6">
      <t>サンカ</t>
    </rPh>
    <phoneticPr fontId="2"/>
  </si>
  <si>
    <t>電話：088-633-1105</t>
  </si>
  <si>
    <t>単Ｐ会長指導者研修会</t>
    <rPh sb="0" eb="1">
      <t>タン</t>
    </rPh>
    <rPh sb="2" eb="4">
      <t>カイチョウ</t>
    </rPh>
    <rPh sb="4" eb="7">
      <t>シドウシャ</t>
    </rPh>
    <rPh sb="7" eb="10">
      <t>ケンシュウカイ</t>
    </rPh>
    <phoneticPr fontId="2"/>
  </si>
  <si>
    <t>県ＰＴＡ家庭教育研修会</t>
    <rPh sb="0" eb="1">
      <t>ケン</t>
    </rPh>
    <rPh sb="4" eb="6">
      <t>カテイ</t>
    </rPh>
    <rPh sb="6" eb="8">
      <t>キョウイク</t>
    </rPh>
    <rPh sb="8" eb="11">
      <t>ケンシュウカイ</t>
    </rPh>
    <phoneticPr fontId="2"/>
  </si>
  <si>
    <t>文化講演会</t>
    <rPh sb="0" eb="2">
      <t>ブンカ</t>
    </rPh>
    <rPh sb="2" eb="5">
      <t>コウエンカイ</t>
    </rPh>
    <phoneticPr fontId="2"/>
  </si>
  <si>
    <t>全国防災キャラバン</t>
    <rPh sb="0" eb="2">
      <t>ゼンコク</t>
    </rPh>
    <rPh sb="2" eb="4">
      <t>ボウサイ</t>
    </rPh>
    <phoneticPr fontId="2"/>
  </si>
  <si>
    <t>美馬市立</t>
    <phoneticPr fontId="2"/>
  </si>
  <si>
    <t>（中国・四国地区公民館研究集会）</t>
    <rPh sb="1" eb="3">
      <t>チュウゴク</t>
    </rPh>
    <rPh sb="4" eb="6">
      <t>シコク</t>
    </rPh>
    <rPh sb="6" eb="8">
      <t>チク</t>
    </rPh>
    <rPh sb="8" eb="11">
      <t>コウミンカン</t>
    </rPh>
    <rPh sb="11" eb="13">
      <t>ケンキュウ</t>
    </rPh>
    <rPh sb="13" eb="15">
      <t>シュウカイ</t>
    </rPh>
    <phoneticPr fontId="2"/>
  </si>
  <si>
    <t>青少年指導者養成講座</t>
    <rPh sb="0" eb="3">
      <t>セイショウネン</t>
    </rPh>
    <rPh sb="3" eb="6">
      <t>シドウシャ</t>
    </rPh>
    <rPh sb="6" eb="8">
      <t>ヨウセイ</t>
    </rPh>
    <rPh sb="8" eb="10">
      <t>コウザ</t>
    </rPh>
    <phoneticPr fontId="2"/>
  </si>
  <si>
    <t>県連盟事業（総会含む）</t>
    <rPh sb="6" eb="8">
      <t>ソウカイ</t>
    </rPh>
    <rPh sb="8" eb="9">
      <t>フク</t>
    </rPh>
    <phoneticPr fontId="2"/>
  </si>
  <si>
    <t>ジュニアリーダー養成事業</t>
    <rPh sb="8" eb="10">
      <t>ヨウセイ</t>
    </rPh>
    <rPh sb="10" eb="12">
      <t>ジギョウ</t>
    </rPh>
    <phoneticPr fontId="2"/>
  </si>
  <si>
    <t>公益目的事業２３項目に関連するひとづくり事業</t>
    <phoneticPr fontId="2"/>
  </si>
  <si>
    <t>公益目的事業２３項目に関連するまちづくり事業</t>
    <phoneticPr fontId="2"/>
  </si>
  <si>
    <t>諸会議（理事会，コミッショナー会議含む）</t>
    <rPh sb="0" eb="1">
      <t>ショ</t>
    </rPh>
    <rPh sb="1" eb="3">
      <t>カイギ</t>
    </rPh>
    <rPh sb="4" eb="7">
      <t>リジカイ</t>
    </rPh>
    <rPh sb="15" eb="17">
      <t>カイギ</t>
    </rPh>
    <rPh sb="17" eb="18">
      <t>フク</t>
    </rPh>
    <phoneticPr fontId="2"/>
  </si>
  <si>
    <t>体育・スポーツ・レクリエーション，体操，陸上競技，球技，
格技，水泳・漕艇，登山・野外活動・体力づくり　etc</t>
    <rPh sb="0" eb="2">
      <t>タイイク</t>
    </rPh>
    <rPh sb="17" eb="19">
      <t>タイソウ</t>
    </rPh>
    <rPh sb="20" eb="22">
      <t>リクジョウ</t>
    </rPh>
    <rPh sb="22" eb="24">
      <t>キョウギ</t>
    </rPh>
    <rPh sb="25" eb="27">
      <t>キュウギ</t>
    </rPh>
    <rPh sb="29" eb="31">
      <t>カクギ</t>
    </rPh>
    <rPh sb="32" eb="34">
      <t>スイエイ</t>
    </rPh>
    <rPh sb="35" eb="37">
      <t>ソウテイ</t>
    </rPh>
    <rPh sb="38" eb="40">
      <t>トザン</t>
    </rPh>
    <rPh sb="41" eb="43">
      <t>ヤガイ</t>
    </rPh>
    <rPh sb="43" eb="45">
      <t>カツドウ</t>
    </rPh>
    <rPh sb="46" eb="48">
      <t>タイリョク</t>
    </rPh>
    <phoneticPr fontId="2"/>
  </si>
  <si>
    <t>県青年問題研究集会</t>
    <rPh sb="0" eb="1">
      <t>ケン</t>
    </rPh>
    <rPh sb="1" eb="3">
      <t>セイネン</t>
    </rPh>
    <rPh sb="3" eb="5">
      <t>モンダイ</t>
    </rPh>
    <rPh sb="5" eb="7">
      <t>ケンキュウ</t>
    </rPh>
    <rPh sb="7" eb="9">
      <t>シュウカイ</t>
    </rPh>
    <phoneticPr fontId="2"/>
  </si>
  <si>
    <t>市町村社会教育状況調査</t>
    <rPh sb="0" eb="3">
      <t>シチョウソン</t>
    </rPh>
    <rPh sb="3" eb="5">
      <t>シャカイ</t>
    </rPh>
    <rPh sb="5" eb="7">
      <t>キョウイク</t>
    </rPh>
    <rPh sb="7" eb="9">
      <t>ジョウキョウ</t>
    </rPh>
    <rPh sb="9" eb="11">
      <t>チョウサ</t>
    </rPh>
    <phoneticPr fontId="2"/>
  </si>
  <si>
    <t>社会教育プラットフォーム創出事業</t>
    <rPh sb="0" eb="2">
      <t>シャカイ</t>
    </rPh>
    <rPh sb="2" eb="4">
      <t>キョウイク</t>
    </rPh>
    <rPh sb="12" eb="14">
      <t>ソウシュツ</t>
    </rPh>
    <rPh sb="14" eb="16">
      <t>ジギョウ</t>
    </rPh>
    <phoneticPr fontId="2"/>
  </si>
  <si>
    <t>とくしま家庭教育のつどい</t>
    <phoneticPr fontId="2"/>
  </si>
  <si>
    <t>とくしま家庭教育のつどい</t>
    <phoneticPr fontId="2"/>
  </si>
  <si>
    <t>自然ふれあい体験活動</t>
    <rPh sb="0" eb="2">
      <t>シゼン</t>
    </rPh>
    <rPh sb="6" eb="8">
      <t>タイケン</t>
    </rPh>
    <rPh sb="8" eb="10">
      <t>カツドウ</t>
    </rPh>
    <phoneticPr fontId="2"/>
  </si>
  <si>
    <t>冬のふれあい体験活動</t>
    <rPh sb="0" eb="1">
      <t>フユ</t>
    </rPh>
    <rPh sb="6" eb="8">
      <t>タイケン</t>
    </rPh>
    <rPh sb="8" eb="10">
      <t>カツドウ</t>
    </rPh>
    <phoneticPr fontId="2"/>
  </si>
  <si>
    <t>子ども会安全共済会加入促進</t>
    <phoneticPr fontId="2"/>
  </si>
  <si>
    <t>電話：080-6284-6959</t>
    <phoneticPr fontId="2"/>
  </si>
  <si>
    <t>徳島県社会福祉協議会内</t>
    <rPh sb="0" eb="3">
      <t>トクシマケン</t>
    </rPh>
    <rPh sb="3" eb="5">
      <t>シャカイ</t>
    </rPh>
    <rPh sb="5" eb="7">
      <t>フクシ</t>
    </rPh>
    <rPh sb="7" eb="10">
      <t>キョウギカイ</t>
    </rPh>
    <rPh sb="10" eb="11">
      <t>ウチ</t>
    </rPh>
    <phoneticPr fontId="2"/>
  </si>
  <si>
    <t>17団体</t>
    <rPh sb="2" eb="4">
      <t>ダンタイ</t>
    </rPh>
    <phoneticPr fontId="2"/>
  </si>
  <si>
    <t>家庭教育研修会</t>
    <phoneticPr fontId="2"/>
  </si>
  <si>
    <t>50人</t>
    <rPh sb="2" eb="3">
      <t>ニン</t>
    </rPh>
    <phoneticPr fontId="2"/>
  </si>
  <si>
    <t>1団体</t>
    <rPh sb="1" eb="3">
      <t>ダンタイ</t>
    </rPh>
    <phoneticPr fontId="2"/>
  </si>
  <si>
    <t>市長を囲む会（隔年開催）</t>
    <rPh sb="7" eb="9">
      <t>カクネン</t>
    </rPh>
    <rPh sb="9" eb="11">
      <t>カイサイ</t>
    </rPh>
    <phoneticPr fontId="2"/>
  </si>
  <si>
    <t>教育長との懇談会（隔年開催）</t>
    <rPh sb="0" eb="3">
      <t>キョウイクチョウ</t>
    </rPh>
    <rPh sb="5" eb="8">
      <t>コンダンカイ</t>
    </rPh>
    <rPh sb="9" eb="11">
      <t>カクネン</t>
    </rPh>
    <rPh sb="11" eb="13">
      <t>カイサイ</t>
    </rPh>
    <phoneticPr fontId="2"/>
  </si>
  <si>
    <t>令和３年度</t>
    <rPh sb="0" eb="2">
      <t>レイワ</t>
    </rPh>
    <rPh sb="3" eb="5">
      <t>ネンド</t>
    </rPh>
    <phoneticPr fontId="2"/>
  </si>
  <si>
    <t>令和３年１０月１日現在，（　　）は内数で女性委員数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rPh sb="17" eb="19">
      <t>ウチスウ</t>
    </rPh>
    <rPh sb="20" eb="22">
      <t>ジョセイ</t>
    </rPh>
    <rPh sb="22" eb="25">
      <t>イインスウ</t>
    </rPh>
    <phoneticPr fontId="2"/>
  </si>
  <si>
    <r>
      <t xml:space="preserve">R2
年度
受入
冊数
</t>
    </r>
    <r>
      <rPr>
        <sz val="9"/>
        <rFont val="ＭＳ Ｐゴシック"/>
        <family val="3"/>
        <charset val="128"/>
      </rPr>
      <t>（冊）</t>
    </r>
    <rPh sb="3" eb="5">
      <t>ネンド</t>
    </rPh>
    <rPh sb="6" eb="8">
      <t>ウケイレ</t>
    </rPh>
    <rPh sb="9" eb="11">
      <t>サッスウ</t>
    </rPh>
    <phoneticPr fontId="2"/>
  </si>
  <si>
    <t>R2年度団体貸出</t>
    <rPh sb="2" eb="4">
      <t>ネンド</t>
    </rPh>
    <rPh sb="4" eb="6">
      <t>ダンタイ</t>
    </rPh>
    <rPh sb="6" eb="8">
      <t>カシダシ</t>
    </rPh>
    <phoneticPr fontId="2"/>
  </si>
  <si>
    <r>
      <t xml:space="preserve">R2
年度
個人
貸出
冊数
</t>
    </r>
    <r>
      <rPr>
        <sz val="9"/>
        <rFont val="ＭＳ Ｐゴシック"/>
        <family val="3"/>
        <charset val="128"/>
      </rPr>
      <t>（冊）</t>
    </r>
    <phoneticPr fontId="2"/>
  </si>
  <si>
    <r>
      <t xml:space="preserve">R2
年度
開館
日数
</t>
    </r>
    <r>
      <rPr>
        <sz val="9"/>
        <rFont val="ＭＳ Ｐゴシック"/>
        <family val="3"/>
        <charset val="128"/>
      </rPr>
      <t>（日）</t>
    </r>
    <rPh sb="3" eb="5">
      <t>ネンド</t>
    </rPh>
    <rPh sb="6" eb="8">
      <t>カイカン</t>
    </rPh>
    <rPh sb="9" eb="11">
      <t>ニッスウ</t>
    </rPh>
    <rPh sb="13" eb="14">
      <t>ニチ</t>
    </rPh>
    <phoneticPr fontId="2"/>
  </si>
  <si>
    <t>（令和３年３月３１日現在）</t>
    <rPh sb="1" eb="3">
      <t>レイワ</t>
    </rPh>
    <phoneticPr fontId="2"/>
  </si>
  <si>
    <t>令和３年度
教育委員会
当初予算</t>
    <rPh sb="0" eb="2">
      <t>レイワ</t>
    </rPh>
    <rPh sb="3" eb="5">
      <t>ネンド</t>
    </rPh>
    <rPh sb="6" eb="8">
      <t>キョウイク</t>
    </rPh>
    <rPh sb="8" eb="11">
      <t>イインカイ</t>
    </rPh>
    <phoneticPr fontId="2"/>
  </si>
  <si>
    <t>令和３年度
社会教育
当初予算</t>
    <rPh sb="0" eb="2">
      <t>レイワ</t>
    </rPh>
    <rPh sb="3" eb="5">
      <t>ネンド</t>
    </rPh>
    <rPh sb="5" eb="7">
      <t>ヘイネンド</t>
    </rPh>
    <rPh sb="6" eb="8">
      <t>シャカイ</t>
    </rPh>
    <rPh sb="8" eb="10">
      <t>キョウイク</t>
    </rPh>
    <phoneticPr fontId="2"/>
  </si>
  <si>
    <t>令和３年10月１日現在</t>
    <rPh sb="0" eb="2">
      <t>レイワ</t>
    </rPh>
    <rPh sb="6" eb="7">
      <t>ガツ</t>
    </rPh>
    <rPh sb="8" eb="9">
      <t>ヒ</t>
    </rPh>
    <phoneticPr fontId="2"/>
  </si>
  <si>
    <t>296人</t>
    <rPh sb="3" eb="4">
      <t>ニン</t>
    </rPh>
    <phoneticPr fontId="2"/>
  </si>
  <si>
    <t>8団体
183人</t>
    <rPh sb="1" eb="3">
      <t>ダンタイ</t>
    </rPh>
    <rPh sb="7" eb="8">
      <t>ニン</t>
    </rPh>
    <phoneticPr fontId="2"/>
  </si>
  <si>
    <t>Ｅメール：office@tokushima.scout.jp</t>
    <phoneticPr fontId="2"/>
  </si>
  <si>
    <t>奉仕活動</t>
    <phoneticPr fontId="2"/>
  </si>
  <si>
    <t>野外活動</t>
    <rPh sb="0" eb="2">
      <t>ヤガイ</t>
    </rPh>
    <rPh sb="2" eb="4">
      <t>カツドウ</t>
    </rPh>
    <phoneticPr fontId="2"/>
  </si>
  <si>
    <t>7団体
83人</t>
    <rPh sb="1" eb="3">
      <t>ダンタイ</t>
    </rPh>
    <rPh sb="6" eb="7">
      <t>ニン</t>
    </rPh>
    <phoneticPr fontId="2"/>
  </si>
  <si>
    <t>8,466人</t>
    <phoneticPr fontId="2"/>
  </si>
  <si>
    <t>13団体</t>
    <rPh sb="2" eb="4">
      <t>ダンタイ</t>
    </rPh>
    <phoneticPr fontId="13"/>
  </si>
  <si>
    <t>電話：088-621-3148</t>
    <phoneticPr fontId="2"/>
  </si>
  <si>
    <t>徳島市南末広町５番８-８号</t>
    <rPh sb="0" eb="3">
      <t>トクシマシ</t>
    </rPh>
    <rPh sb="3" eb="7">
      <t>ミナミスエヒロチョウ</t>
    </rPh>
    <rPh sb="8" eb="9">
      <t>バン</t>
    </rPh>
    <rPh sb="12" eb="13">
      <t>ゴウ</t>
    </rPh>
    <phoneticPr fontId="4"/>
  </si>
  <si>
    <t>10７人</t>
    <phoneticPr fontId="2"/>
  </si>
  <si>
    <t>並びに公民館職員研修会</t>
    <phoneticPr fontId="2"/>
  </si>
  <si>
    <t>4,245人</t>
    <rPh sb="5" eb="6">
      <t>ニン</t>
    </rPh>
    <phoneticPr fontId="2"/>
  </si>
  <si>
    <t>広報紙（ぴよっ子だより）発行</t>
    <rPh sb="0" eb="3">
      <t>コウホウシ</t>
    </rPh>
    <rPh sb="7" eb="8">
      <t>コ</t>
    </rPh>
    <rPh sb="12" eb="14">
      <t>ハッコウ</t>
    </rPh>
    <phoneticPr fontId="2"/>
  </si>
  <si>
    <t>32,420人</t>
    <rPh sb="6" eb="7">
      <t>ニン</t>
    </rPh>
    <phoneticPr fontId="2"/>
  </si>
  <si>
    <t>四国ブロックＰＴＡ研究大会参加</t>
    <rPh sb="0" eb="2">
      <t>シコク</t>
    </rPh>
    <rPh sb="9" eb="11">
      <t>ケンキュウ</t>
    </rPh>
    <rPh sb="11" eb="13">
      <t>タイカイ</t>
    </rPh>
    <rPh sb="13" eb="15">
      <t>サンカ</t>
    </rPh>
    <phoneticPr fontId="2"/>
  </si>
  <si>
    <t>広報紙（こころ）発行</t>
    <phoneticPr fontId="2"/>
  </si>
  <si>
    <t>15,715人</t>
    <rPh sb="6" eb="7">
      <t>ニン</t>
    </rPh>
    <phoneticPr fontId="2"/>
  </si>
  <si>
    <t>加茂名南小学校内</t>
    <rPh sb="0" eb="3">
      <t>カモナ</t>
    </rPh>
    <rPh sb="3" eb="4">
      <t>ミナミ</t>
    </rPh>
    <rPh sb="4" eb="7">
      <t>ショウガッコウ</t>
    </rPh>
    <rPh sb="7" eb="8">
      <t>イウチ</t>
    </rPh>
    <phoneticPr fontId="2"/>
  </si>
  <si>
    <t>17,709人</t>
    <rPh sb="6" eb="7">
      <t>ニン</t>
    </rPh>
    <phoneticPr fontId="2"/>
  </si>
  <si>
    <t>青少年健全育成の環境づくり</t>
    <rPh sb="0" eb="3">
      <t>セイショウネン</t>
    </rPh>
    <rPh sb="3" eb="5">
      <t>ケンゼン</t>
    </rPh>
    <rPh sb="5" eb="7">
      <t>イクセイ</t>
    </rPh>
    <rPh sb="8" eb="10">
      <t>カンキョウ</t>
    </rPh>
    <phoneticPr fontId="2"/>
  </si>
  <si>
    <t>家庭教育力の向上</t>
    <rPh sb="0" eb="2">
      <t>カテイ</t>
    </rPh>
    <rPh sb="2" eb="4">
      <t>キョウイク</t>
    </rPh>
    <rPh sb="4" eb="5">
      <t>リョク</t>
    </rPh>
    <rPh sb="6" eb="8">
      <t>コウジョウ</t>
    </rPh>
    <phoneticPr fontId="2"/>
  </si>
  <si>
    <t>進路選択支援</t>
    <rPh sb="0" eb="2">
      <t>シンロ</t>
    </rPh>
    <rPh sb="2" eb="4">
      <t>センタク</t>
    </rPh>
    <rPh sb="4" eb="6">
      <t>シエン</t>
    </rPh>
    <phoneticPr fontId="2"/>
  </si>
  <si>
    <t>交通安全運動</t>
    <rPh sb="0" eb="2">
      <t>コウツウ</t>
    </rPh>
    <rPh sb="2" eb="4">
      <t>アンゼン</t>
    </rPh>
    <rPh sb="4" eb="6">
      <t>ウンドウ</t>
    </rPh>
    <phoneticPr fontId="2"/>
  </si>
  <si>
    <t>734団体</t>
    <rPh sb="3" eb="5">
      <t>ダンタイ</t>
    </rPh>
    <phoneticPr fontId="13"/>
  </si>
  <si>
    <t>32,888人</t>
    <rPh sb="6" eb="7">
      <t>ニン</t>
    </rPh>
    <phoneticPr fontId="13"/>
  </si>
  <si>
    <t>89団体</t>
    <rPh sb="2" eb="4">
      <t>ダンタイ</t>
    </rPh>
    <phoneticPr fontId="2"/>
  </si>
  <si>
    <t>11,603人</t>
    <rPh sb="6" eb="7">
      <t>ニン</t>
    </rPh>
    <phoneticPr fontId="2"/>
  </si>
  <si>
    <t>徳島県婦人団体連合会総会</t>
    <rPh sb="0" eb="3">
      <t>トクシマケン</t>
    </rPh>
    <rPh sb="3" eb="5">
      <t>フジン</t>
    </rPh>
    <rPh sb="5" eb="10">
      <t>ダンタイレンゴウカイ</t>
    </rPh>
    <rPh sb="10" eb="12">
      <t>ソウカイ</t>
    </rPh>
    <phoneticPr fontId="2"/>
  </si>
  <si>
    <t>県婦連だより（なでしこ）発行</t>
    <rPh sb="0" eb="1">
      <t>ケン</t>
    </rPh>
    <rPh sb="1" eb="2">
      <t>フ</t>
    </rPh>
    <rPh sb="2" eb="3">
      <t>レン</t>
    </rPh>
    <rPh sb="12" eb="14">
      <t>ハッコウ</t>
    </rPh>
    <phoneticPr fontId="2"/>
  </si>
  <si>
    <t>電話：088-621-2176</t>
    <phoneticPr fontId="2"/>
  </si>
  <si>
    <t>令和３年度会議実施予定</t>
    <rPh sb="0" eb="2">
      <t>レイワ</t>
    </rPh>
    <rPh sb="3" eb="5">
      <t>ネンド</t>
    </rPh>
    <rPh sb="4" eb="5">
      <t>ド</t>
    </rPh>
    <rPh sb="5" eb="7">
      <t>カイギ</t>
    </rPh>
    <rPh sb="7" eb="9">
      <t>ジッシ</t>
    </rPh>
    <rPh sb="9" eb="11">
      <t>ヨテイ</t>
    </rPh>
    <phoneticPr fontId="2"/>
  </si>
  <si>
    <t>令和３年１０月１日現在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</si>
  <si>
    <t>「四国の公共図書館2021」より作成　　　</t>
    <rPh sb="1" eb="3">
      <t>シコク</t>
    </rPh>
    <rPh sb="4" eb="6">
      <t>コウキョウ</t>
    </rPh>
    <rPh sb="6" eb="8">
      <t>トショ</t>
    </rPh>
    <rPh sb="8" eb="9">
      <t>カン</t>
    </rPh>
    <rPh sb="16" eb="18">
      <t>サクセイ</t>
    </rPh>
    <phoneticPr fontId="2"/>
  </si>
  <si>
    <t>徳島市鮎喰町２丁目11-88</t>
    <rPh sb="3" eb="6">
      <t>アクイチョウ</t>
    </rPh>
    <rPh sb="7" eb="9">
      <t>チョウメ</t>
    </rPh>
    <phoneticPr fontId="2"/>
  </si>
  <si>
    <t>電話：088-633-1611</t>
    <phoneticPr fontId="2"/>
  </si>
  <si>
    <t>Ｅメール：toku.foy@gmail.com</t>
    <phoneticPr fontId="2"/>
  </si>
  <si>
    <t>R3.10.1推計人口</t>
    <rPh sb="7" eb="9">
      <t>スイケイ</t>
    </rPh>
    <rPh sb="9" eb="11">
      <t>ジンコウ</t>
    </rPh>
    <phoneticPr fontId="2"/>
  </si>
  <si>
    <t>令和２年度
社会教育
当初予算</t>
    <rPh sb="11" eb="13">
      <t>トウショ</t>
    </rPh>
    <rPh sb="13" eb="15">
      <t>ヨサン</t>
    </rPh>
    <phoneticPr fontId="2"/>
  </si>
  <si>
    <t>令和２年度
社会教育
最終予算</t>
    <rPh sb="11" eb="13">
      <t>サイシュウ</t>
    </rPh>
    <rPh sb="13" eb="15">
      <t>ヨサン</t>
    </rPh>
    <phoneticPr fontId="2"/>
  </si>
  <si>
    <t>※１ 社会教育予算(令和３年度)を教育委員会予算(令和３年度)で割った数値である。　</t>
    <rPh sb="7" eb="9">
      <t>ヨサン</t>
    </rPh>
    <rPh sb="10" eb="12">
      <t>レイワ</t>
    </rPh>
    <rPh sb="17" eb="19">
      <t>キョウイク</t>
    </rPh>
    <rPh sb="19" eb="22">
      <t>イインカイ</t>
    </rPh>
    <rPh sb="22" eb="24">
      <t>ヨサン</t>
    </rPh>
    <rPh sb="25" eb="27">
      <t>レイワ</t>
    </rPh>
    <rPh sb="32" eb="33">
      <t>ワ</t>
    </rPh>
    <rPh sb="35" eb="37">
      <t>スウチ</t>
    </rPh>
    <phoneticPr fontId="2"/>
  </si>
  <si>
    <t>吉野川市立鴨島</t>
    <rPh sb="0" eb="3">
      <t>ヨシノガワ</t>
    </rPh>
    <rPh sb="3" eb="5">
      <t>シリツ</t>
    </rPh>
    <rPh sb="5" eb="7">
      <t>カモジマ</t>
    </rPh>
    <phoneticPr fontId="2"/>
  </si>
  <si>
    <t>阿波市立土成</t>
    <phoneticPr fontId="2"/>
  </si>
  <si>
    <t>Ｒ４社会教育主事
養成予定人数</t>
    <rPh sb="2" eb="6">
      <t>シャカイキョウイク</t>
    </rPh>
    <rPh sb="6" eb="8">
      <t>シュジ</t>
    </rPh>
    <rPh sb="9" eb="11">
      <t>ヨウセイ</t>
    </rPh>
    <rPh sb="11" eb="13">
      <t>ヨテイ</t>
    </rPh>
    <rPh sb="13" eb="15">
      <t>ニンズウ</t>
    </rPh>
    <phoneticPr fontId="2"/>
  </si>
  <si>
    <t>令和２年度会議実施数</t>
    <rPh sb="0" eb="2">
      <t>レイワ</t>
    </rPh>
    <rPh sb="3" eb="5">
      <t>ネンド</t>
    </rPh>
    <rPh sb="4" eb="5">
      <t>ド</t>
    </rPh>
    <rPh sb="5" eb="7">
      <t>カイギ</t>
    </rPh>
    <rPh sb="7" eb="9">
      <t>ジッシ</t>
    </rPh>
    <rPh sb="9" eb="10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</si>
</sst>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#,##0_ "/>
    <numFmt numFmtId="178" formatCode="0_ "/>
    <numFmt numFmtId="179" formatCode="#,##0_);[Red]\(#,##0\)"/>
  </numFmts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sz val="2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0"/>
      <color indexed="5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rgb="FF00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398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Alignment="1">
      <alignment vertical="center"/>
    </xf>
    <xf numFmtId="0" fontId="0" fillId="0" borderId="0" xfId="0" applyAlignment="1"/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178" fontId="11" fillId="0" borderId="0" xfId="0" applyNumberFormat="1" applyFont="1" applyAlignment="1">
      <alignment horizontal="center" vertical="center"/>
    </xf>
    <xf numFmtId="178" fontId="11" fillId="0" borderId="0" xfId="0" applyNumberFormat="1" applyFont="1" applyAlignment="1">
      <alignment horizontal="center"/>
    </xf>
    <xf numFmtId="178" fontId="11" fillId="0" borderId="0" xfId="0" applyNumberFormat="1" applyFont="1" applyAlignment="1">
      <alignment horizontal="left" vertical="center"/>
    </xf>
    <xf numFmtId="0" fontId="0" fillId="2" borderId="0" xfId="0" applyFill="1">
      <alignment vertical="center"/>
    </xf>
    <xf numFmtId="177" fontId="0" fillId="2" borderId="3" xfId="2" applyNumberFormat="1" applyFont="1" applyFill="1" applyBorder="1">
      <alignment vertical="center"/>
    </xf>
    <xf numFmtId="176" fontId="20" fillId="2" borderId="1" xfId="2" applyNumberFormat="1" applyFont="1" applyFill="1" applyBorder="1">
      <alignment vertical="center"/>
    </xf>
    <xf numFmtId="176" fontId="0" fillId="2" borderId="3" xfId="2" applyNumberFormat="1" applyFont="1" applyFill="1" applyBorder="1">
      <alignment vertical="center"/>
    </xf>
    <xf numFmtId="0" fontId="9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7" fontId="18" fillId="2" borderId="1" xfId="2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 textRotation="255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" fillId="0" borderId="0" xfId="4" applyAlignment="1">
      <alignment vertical="center"/>
    </xf>
    <xf numFmtId="38" fontId="21" fillId="0" borderId="0" xfId="3" applyFont="1" applyAlignment="1">
      <alignment vertical="center"/>
    </xf>
    <xf numFmtId="38" fontId="21" fillId="0" borderId="6" xfId="3" applyFont="1" applyBorder="1" applyAlignment="1">
      <alignment vertical="center"/>
    </xf>
    <xf numFmtId="179" fontId="21" fillId="0" borderId="1" xfId="3" applyNumberFormat="1" applyFont="1" applyBorder="1" applyAlignment="1">
      <alignment horizontal="center" vertical="center"/>
    </xf>
    <xf numFmtId="179" fontId="0" fillId="0" borderId="1" xfId="3" applyNumberFormat="1" applyFont="1" applyBorder="1" applyAlignment="1">
      <alignment horizontal="center" vertical="center" wrapText="1"/>
    </xf>
    <xf numFmtId="179" fontId="0" fillId="2" borderId="1" xfId="3" applyNumberFormat="1" applyFont="1" applyFill="1" applyBorder="1" applyAlignment="1">
      <alignment horizontal="center" vertical="center" wrapText="1"/>
    </xf>
    <xf numFmtId="0" fontId="1" fillId="0" borderId="0" xfId="4" applyFont="1" applyAlignment="1">
      <alignment vertical="center"/>
    </xf>
    <xf numFmtId="0" fontId="1" fillId="0" borderId="1" xfId="4" applyNumberFormat="1" applyBorder="1" applyAlignment="1">
      <alignment vertical="center"/>
    </xf>
    <xf numFmtId="0" fontId="1" fillId="0" borderId="1" xfId="4" applyNumberFormat="1" applyBorder="1" applyAlignment="1">
      <alignment vertical="center" shrinkToFit="1"/>
    </xf>
    <xf numFmtId="38" fontId="22" fillId="0" borderId="0" xfId="3" applyFont="1" applyAlignment="1">
      <alignment vertical="center"/>
    </xf>
    <xf numFmtId="0" fontId="0" fillId="0" borderId="1" xfId="4" applyNumberFormat="1" applyFont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right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vertical="center" shrinkToFit="1"/>
    </xf>
    <xf numFmtId="0" fontId="0" fillId="0" borderId="14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vertical="center" wrapText="1"/>
    </xf>
    <xf numFmtId="0" fontId="4" fillId="0" borderId="0" xfId="0" applyFont="1" applyFill="1" applyBorder="1">
      <alignment vertical="center"/>
    </xf>
    <xf numFmtId="0" fontId="4" fillId="0" borderId="14" xfId="0" applyFont="1" applyFill="1" applyBorder="1">
      <alignment vertical="center"/>
    </xf>
    <xf numFmtId="0" fontId="4" fillId="0" borderId="11" xfId="0" applyFont="1" applyFill="1" applyBorder="1" applyAlignment="1">
      <alignment vertical="center" shrinkToFit="1"/>
    </xf>
    <xf numFmtId="0" fontId="4" fillId="0" borderId="7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right" vertical="top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vertical="center"/>
    </xf>
    <xf numFmtId="0" fontId="0" fillId="0" borderId="14" xfId="0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0" borderId="10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left"/>
    </xf>
    <xf numFmtId="0" fontId="4" fillId="0" borderId="17" xfId="0" applyFont="1" applyFill="1" applyBorder="1">
      <alignment vertical="center"/>
    </xf>
    <xf numFmtId="0" fontId="4" fillId="0" borderId="13" xfId="0" applyFont="1" applyFill="1" applyBorder="1" applyAlignment="1">
      <alignment vertical="center"/>
    </xf>
    <xf numFmtId="0" fontId="4" fillId="0" borderId="10" xfId="0" applyFont="1" applyFill="1" applyBorder="1">
      <alignment vertical="center"/>
    </xf>
    <xf numFmtId="0" fontId="4" fillId="0" borderId="3" xfId="0" applyFont="1" applyFill="1" applyBorder="1" applyAlignment="1">
      <alignment horizontal="left" vertical="center"/>
    </xf>
    <xf numFmtId="0" fontId="0" fillId="0" borderId="7" xfId="0" applyFont="1" applyFill="1" applyBorder="1">
      <alignment vertical="center"/>
    </xf>
    <xf numFmtId="0" fontId="0" fillId="0" borderId="3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vertical="center"/>
    </xf>
    <xf numFmtId="0" fontId="4" fillId="0" borderId="4" xfId="0" applyFont="1" applyFill="1" applyBorder="1" applyAlignment="1"/>
    <xf numFmtId="0" fontId="4" fillId="0" borderId="14" xfId="0" applyFont="1" applyFill="1" applyBorder="1" applyAlignment="1"/>
    <xf numFmtId="0" fontId="4" fillId="0" borderId="14" xfId="0" applyFont="1" applyFill="1" applyBorder="1" applyAlignment="1">
      <alignment horizontal="left" vertical="top"/>
    </xf>
    <xf numFmtId="0" fontId="0" fillId="0" borderId="11" xfId="0" applyFont="1" applyFill="1" applyBorder="1">
      <alignment vertical="center"/>
    </xf>
    <xf numFmtId="0" fontId="0" fillId="0" borderId="8" xfId="0" applyFont="1" applyFill="1" applyBorder="1">
      <alignment vertical="center"/>
    </xf>
    <xf numFmtId="0" fontId="4" fillId="0" borderId="11" xfId="0" applyFont="1" applyFill="1" applyBorder="1" applyAlignment="1">
      <alignment horizontal="left"/>
    </xf>
    <xf numFmtId="0" fontId="4" fillId="2" borderId="11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left" vertical="top"/>
    </xf>
    <xf numFmtId="0" fontId="4" fillId="0" borderId="8" xfId="0" applyFont="1" applyFill="1" applyBorder="1" applyAlignment="1">
      <alignment horizontal="left" vertical="top"/>
    </xf>
    <xf numFmtId="0" fontId="0" fillId="0" borderId="4" xfId="0" applyFont="1" applyFill="1" applyBorder="1" applyAlignment="1">
      <alignment horizontal="right"/>
    </xf>
    <xf numFmtId="0" fontId="4" fillId="0" borderId="13" xfId="0" applyFont="1" applyFill="1" applyBorder="1" applyAlignment="1">
      <alignment horizontal="left" vertical="center"/>
    </xf>
    <xf numFmtId="3" fontId="0" fillId="0" borderId="14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vertical="center" wrapText="1" shrinkToFit="1"/>
    </xf>
    <xf numFmtId="0" fontId="0" fillId="0" borderId="10" xfId="0" applyFont="1" applyFill="1" applyBorder="1">
      <alignment vertical="center"/>
    </xf>
    <xf numFmtId="0" fontId="4" fillId="0" borderId="0" xfId="0" applyFont="1" applyFill="1" applyBorder="1" applyAlignment="1">
      <alignment horizontal="left"/>
    </xf>
    <xf numFmtId="0" fontId="4" fillId="0" borderId="11" xfId="0" applyFont="1" applyFill="1" applyBorder="1">
      <alignment vertical="center"/>
    </xf>
    <xf numFmtId="0" fontId="4" fillId="0" borderId="6" xfId="0" applyFont="1" applyFill="1" applyBorder="1" applyAlignment="1">
      <alignment horizontal="left" vertical="center"/>
    </xf>
    <xf numFmtId="0" fontId="0" fillId="0" borderId="7" xfId="0" applyFont="1" applyFill="1" applyBorder="1" applyAlignment="1"/>
    <xf numFmtId="0" fontId="4" fillId="0" borderId="8" xfId="0" applyFont="1" applyFill="1" applyBorder="1" applyAlignment="1">
      <alignment vertical="center" shrinkToFit="1"/>
    </xf>
    <xf numFmtId="0" fontId="4" fillId="0" borderId="17" xfId="0" applyFont="1" applyFill="1" applyBorder="1" applyAlignment="1">
      <alignment vertical="center" shrinkToFit="1"/>
    </xf>
    <xf numFmtId="0" fontId="0" fillId="0" borderId="14" xfId="0" applyFont="1" applyFill="1" applyBorder="1" applyAlignment="1">
      <alignment horizontal="right" vertical="center" shrinkToFit="1"/>
    </xf>
    <xf numFmtId="0" fontId="4" fillId="0" borderId="4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vertical="center"/>
    </xf>
    <xf numFmtId="0" fontId="4" fillId="0" borderId="10" xfId="0" applyFont="1" applyFill="1" applyBorder="1" applyAlignment="1"/>
    <xf numFmtId="3" fontId="0" fillId="0" borderId="14" xfId="0" applyNumberFormat="1" applyFont="1" applyFill="1" applyBorder="1" applyAlignment="1">
      <alignment horizontal="right"/>
    </xf>
    <xf numFmtId="0" fontId="4" fillId="0" borderId="14" xfId="0" applyFont="1" applyFill="1" applyBorder="1" applyAlignment="1">
      <alignment horizontal="left"/>
    </xf>
    <xf numFmtId="0" fontId="0" fillId="0" borderId="3" xfId="0" applyFont="1" applyFill="1" applyBorder="1">
      <alignment vertical="center"/>
    </xf>
    <xf numFmtId="0" fontId="4" fillId="0" borderId="4" xfId="0" applyFont="1" applyFill="1" applyBorder="1" applyAlignment="1">
      <alignment horizontal="left" vertical="top"/>
    </xf>
    <xf numFmtId="0" fontId="4" fillId="0" borderId="3" xfId="0" applyFont="1" applyFill="1" applyBorder="1" applyAlignment="1">
      <alignment horizontal="left"/>
    </xf>
    <xf numFmtId="3" fontId="0" fillId="0" borderId="4" xfId="0" applyNumberFormat="1" applyFont="1" applyFill="1" applyBorder="1" applyAlignment="1">
      <alignment horizontal="right" vertical="center" shrinkToFit="1"/>
    </xf>
    <xf numFmtId="0" fontId="4" fillId="0" borderId="14" xfId="0" applyFont="1" applyFill="1" applyBorder="1" applyAlignment="1">
      <alignment horizontal="left" vertical="center" justifyLastLine="1"/>
    </xf>
    <xf numFmtId="0" fontId="0" fillId="0" borderId="14" xfId="0" applyFont="1" applyFill="1" applyBorder="1" applyAlignment="1">
      <alignment vertical="top" shrinkToFit="1"/>
    </xf>
    <xf numFmtId="0" fontId="24" fillId="0" borderId="10" xfId="0" applyFont="1" applyFill="1" applyBorder="1" applyAlignment="1">
      <alignment vertical="top"/>
    </xf>
    <xf numFmtId="0" fontId="4" fillId="0" borderId="7" xfId="0" applyFont="1" applyFill="1" applyBorder="1" applyAlignment="1">
      <alignment vertical="top"/>
    </xf>
    <xf numFmtId="0" fontId="0" fillId="0" borderId="3" xfId="0" applyFont="1" applyFill="1" applyBorder="1" applyAlignment="1">
      <alignment vertical="top" shrinkToFit="1"/>
    </xf>
    <xf numFmtId="0" fontId="0" fillId="0" borderId="14" xfId="0" applyFont="1" applyFill="1" applyBorder="1" applyAlignment="1">
      <alignment horizontal="right"/>
    </xf>
    <xf numFmtId="0" fontId="0" fillId="0" borderId="14" xfId="0" applyFont="1" applyFill="1" applyBorder="1">
      <alignment vertical="center"/>
    </xf>
    <xf numFmtId="0" fontId="4" fillId="0" borderId="17" xfId="0" applyFont="1" applyFill="1" applyBorder="1" applyAlignment="1">
      <alignment horizontal="left" vertical="center" shrinkToFit="1"/>
    </xf>
    <xf numFmtId="0" fontId="0" fillId="0" borderId="10" xfId="0" applyFont="1" applyFill="1" applyBorder="1" applyAlignment="1"/>
    <xf numFmtId="0" fontId="4" fillId="0" borderId="7" xfId="0" applyFont="1" applyFill="1" applyBorder="1">
      <alignment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shrinkToFit="1"/>
    </xf>
    <xf numFmtId="0" fontId="4" fillId="0" borderId="13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1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horizontal="left" vertical="center"/>
    </xf>
    <xf numFmtId="0" fontId="25" fillId="0" borderId="0" xfId="0" applyFont="1" applyFill="1">
      <alignment vertical="center"/>
    </xf>
    <xf numFmtId="0" fontId="25" fillId="0" borderId="0" xfId="0" applyFont="1">
      <alignment vertical="center"/>
    </xf>
    <xf numFmtId="0" fontId="23" fillId="0" borderId="0" xfId="0" applyFont="1" applyFill="1">
      <alignment vertical="center"/>
    </xf>
    <xf numFmtId="0" fontId="26" fillId="0" borderId="0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>
      <alignment vertical="center"/>
    </xf>
    <xf numFmtId="0" fontId="1" fillId="3" borderId="0" xfId="4" applyFont="1" applyFill="1" applyAlignment="1">
      <alignment vertical="center"/>
    </xf>
    <xf numFmtId="38" fontId="1" fillId="3" borderId="0" xfId="4" applyNumberFormat="1" applyFont="1" applyFill="1" applyAlignment="1">
      <alignment vertical="center"/>
    </xf>
    <xf numFmtId="179" fontId="27" fillId="0" borderId="1" xfId="0" applyNumberFormat="1" applyFont="1" applyBorder="1" applyAlignment="1">
      <alignment horizontal="right" vertical="center"/>
    </xf>
    <xf numFmtId="0" fontId="1" fillId="2" borderId="1" xfId="4" applyNumberFormat="1" applyFont="1" applyFill="1" applyBorder="1" applyAlignment="1">
      <alignment vertical="center"/>
    </xf>
    <xf numFmtId="0" fontId="1" fillId="2" borderId="0" xfId="4" applyFill="1" applyAlignment="1">
      <alignment vertical="center"/>
    </xf>
    <xf numFmtId="0" fontId="1" fillId="2" borderId="1" xfId="4" applyNumberFormat="1" applyFill="1" applyBorder="1" applyAlignment="1">
      <alignment horizontal="center" vertical="center"/>
    </xf>
    <xf numFmtId="38" fontId="4" fillId="2" borderId="1" xfId="3" applyFont="1" applyFill="1" applyBorder="1" applyAlignment="1">
      <alignment horizontal="right" vertical="center"/>
    </xf>
    <xf numFmtId="177" fontId="4" fillId="2" borderId="1" xfId="4" applyNumberFormat="1" applyFont="1" applyFill="1" applyBorder="1" applyAlignment="1">
      <alignment horizontal="right" vertical="center"/>
    </xf>
    <xf numFmtId="179" fontId="4" fillId="2" borderId="1" xfId="4" applyNumberFormat="1" applyFont="1" applyFill="1" applyBorder="1" applyAlignment="1">
      <alignment horizontal="right" vertical="center"/>
    </xf>
    <xf numFmtId="0" fontId="28" fillId="0" borderId="17" xfId="0" applyFont="1" applyFill="1" applyBorder="1" applyAlignment="1">
      <alignment vertical="top" wrapText="1"/>
    </xf>
    <xf numFmtId="0" fontId="28" fillId="0" borderId="10" xfId="0" applyFont="1" applyFill="1" applyBorder="1" applyAlignment="1">
      <alignment vertical="top"/>
    </xf>
    <xf numFmtId="0" fontId="3" fillId="2" borderId="0" xfId="0" applyFont="1" applyFill="1" applyAlignment="1">
      <alignment horizontal="center" vertical="center"/>
    </xf>
    <xf numFmtId="0" fontId="0" fillId="2" borderId="2" xfId="0" applyFont="1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38" fontId="1" fillId="2" borderId="3" xfId="2" applyFont="1" applyFill="1" applyBorder="1" applyAlignment="1" applyProtection="1">
      <alignment vertical="center"/>
    </xf>
    <xf numFmtId="38" fontId="1" fillId="2" borderId="0" xfId="2" applyFont="1" applyFill="1" applyBorder="1" applyAlignment="1" applyProtection="1">
      <alignment vertical="center"/>
    </xf>
    <xf numFmtId="0" fontId="0" fillId="2" borderId="1" xfId="0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38" fontId="1" fillId="2" borderId="1" xfId="2" applyFont="1" applyFill="1" applyBorder="1" applyAlignment="1" applyProtection="1">
      <alignment vertical="center"/>
    </xf>
    <xf numFmtId="0" fontId="0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38" fontId="1" fillId="2" borderId="2" xfId="2" applyFont="1" applyFill="1" applyBorder="1" applyAlignment="1" applyProtection="1">
      <alignment vertical="center"/>
    </xf>
    <xf numFmtId="0" fontId="0" fillId="2" borderId="5" xfId="0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38" fontId="0" fillId="2" borderId="3" xfId="0" applyNumberFormat="1" applyFill="1" applyBorder="1">
      <alignment vertical="center"/>
    </xf>
    <xf numFmtId="38" fontId="0" fillId="2" borderId="0" xfId="0" applyNumberFormat="1" applyFill="1">
      <alignment vertical="center"/>
    </xf>
    <xf numFmtId="0" fontId="0" fillId="2" borderId="0" xfId="0" applyFill="1" applyAlignment="1">
      <alignment horizontal="center" vertical="center" shrinkToFit="1"/>
    </xf>
    <xf numFmtId="0" fontId="0" fillId="2" borderId="7" xfId="0" applyFont="1" applyFill="1" applyBorder="1" applyAlignment="1">
      <alignment horizontal="right" vertical="center"/>
    </xf>
    <xf numFmtId="0" fontId="0" fillId="2" borderId="6" xfId="0" applyFont="1" applyFill="1" applyBorder="1" applyAlignment="1">
      <alignment horizontal="right" vertical="center"/>
    </xf>
    <xf numFmtId="49" fontId="0" fillId="2" borderId="8" xfId="0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right" vertical="center"/>
    </xf>
    <xf numFmtId="0" fontId="0" fillId="2" borderId="16" xfId="0" applyFont="1" applyFill="1" applyBorder="1" applyAlignment="1">
      <alignment horizontal="right" vertical="center"/>
    </xf>
    <xf numFmtId="49" fontId="0" fillId="2" borderId="12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horizontal="right" vertical="center"/>
    </xf>
    <xf numFmtId="0" fontId="0" fillId="2" borderId="19" xfId="0" applyFont="1" applyFill="1" applyBorder="1" applyAlignment="1">
      <alignment horizontal="right" vertical="center"/>
    </xf>
    <xf numFmtId="49" fontId="0" fillId="2" borderId="20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7" fillId="2" borderId="7" xfId="0" applyFont="1" applyFill="1" applyBorder="1">
      <alignment vertical="center"/>
    </xf>
    <xf numFmtId="0" fontId="7" fillId="2" borderId="6" xfId="0" applyFont="1" applyFill="1" applyBorder="1">
      <alignment vertical="center"/>
    </xf>
    <xf numFmtId="0" fontId="7" fillId="2" borderId="8" xfId="0" applyFont="1" applyFill="1" applyBorder="1" applyAlignment="1">
      <alignment vertical="center" shrinkToFit="1"/>
    </xf>
    <xf numFmtId="0" fontId="1" fillId="2" borderId="3" xfId="0" applyFont="1" applyFill="1" applyBorder="1" applyAlignment="1">
      <alignment horizontal="center" vertical="center"/>
    </xf>
    <xf numFmtId="0" fontId="0" fillId="2" borderId="6" xfId="0" applyFill="1" applyBorder="1">
      <alignment vertical="center"/>
    </xf>
    <xf numFmtId="0" fontId="4" fillId="2" borderId="2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vertical="center" shrinkToFit="1"/>
    </xf>
    <xf numFmtId="177" fontId="18" fillId="2" borderId="3" xfId="2" applyNumberFormat="1" applyFont="1" applyFill="1" applyBorder="1" applyAlignment="1">
      <alignment horizontal="right" vertical="center"/>
    </xf>
    <xf numFmtId="177" fontId="18" fillId="2" borderId="3" xfId="0" applyNumberFormat="1" applyFont="1" applyFill="1" applyBorder="1" applyAlignment="1">
      <alignment horizontal="right" vertical="center"/>
    </xf>
    <xf numFmtId="176" fontId="20" fillId="2" borderId="3" xfId="2" applyNumberFormat="1" applyFont="1" applyFill="1" applyBorder="1">
      <alignment vertical="center"/>
    </xf>
    <xf numFmtId="177" fontId="0" fillId="2" borderId="0" xfId="0" applyNumberFormat="1" applyFill="1">
      <alignment vertical="center"/>
    </xf>
    <xf numFmtId="0" fontId="20" fillId="2" borderId="1" xfId="0" applyFont="1" applyFill="1" applyBorder="1" applyAlignment="1">
      <alignment vertical="center" shrinkToFit="1"/>
    </xf>
    <xf numFmtId="177" fontId="18" fillId="2" borderId="1" xfId="0" applyNumberFormat="1" applyFont="1" applyFill="1" applyBorder="1" applyAlignment="1">
      <alignment horizontal="right" vertical="center"/>
    </xf>
    <xf numFmtId="177" fontId="20" fillId="2" borderId="1" xfId="0" applyNumberFormat="1" applyFont="1" applyFill="1" applyBorder="1" applyAlignment="1">
      <alignment horizontal="right" vertical="center"/>
    </xf>
    <xf numFmtId="38" fontId="1" fillId="2" borderId="0" xfId="0" applyNumberFormat="1" applyFont="1" applyFill="1">
      <alignment vertical="center"/>
    </xf>
    <xf numFmtId="0" fontId="20" fillId="2" borderId="15" xfId="0" applyFont="1" applyFill="1" applyBorder="1" applyAlignment="1">
      <alignment vertical="center" shrinkToFit="1"/>
    </xf>
    <xf numFmtId="177" fontId="18" fillId="2" borderId="12" xfId="2" applyNumberFormat="1" applyFont="1" applyFill="1" applyBorder="1" applyAlignment="1">
      <alignment horizontal="right" vertical="center"/>
    </xf>
    <xf numFmtId="0" fontId="20" fillId="2" borderId="2" xfId="0" applyFont="1" applyFill="1" applyBorder="1" applyAlignment="1">
      <alignment vertical="center" shrinkToFit="1"/>
    </xf>
    <xf numFmtId="177" fontId="18" fillId="2" borderId="2" xfId="0" applyNumberFormat="1" applyFont="1" applyFill="1" applyBorder="1" applyAlignment="1">
      <alignment horizontal="right" vertical="center"/>
    </xf>
    <xf numFmtId="177" fontId="18" fillId="2" borderId="2" xfId="2" applyNumberFormat="1" applyFont="1" applyFill="1" applyBorder="1" applyAlignment="1">
      <alignment horizontal="right" vertical="center"/>
    </xf>
    <xf numFmtId="176" fontId="20" fillId="2" borderId="2" xfId="2" applyNumberFormat="1" applyFont="1" applyFill="1" applyBorder="1">
      <alignment vertical="center"/>
    </xf>
    <xf numFmtId="0" fontId="0" fillId="2" borderId="3" xfId="0" applyFill="1" applyBorder="1" applyAlignment="1">
      <alignment vertical="center" shrinkToFit="1"/>
    </xf>
    <xf numFmtId="0" fontId="0" fillId="2" borderId="0" xfId="0" applyFill="1" applyAlignment="1">
      <alignment vertical="center"/>
    </xf>
    <xf numFmtId="0" fontId="0" fillId="2" borderId="5" xfId="0" applyFont="1" applyFill="1" applyBorder="1" applyAlignment="1">
      <alignment horizontal="center" vertical="center" shrinkToFit="1"/>
    </xf>
    <xf numFmtId="179" fontId="4" fillId="2" borderId="5" xfId="0" applyNumberFormat="1" applyFont="1" applyFill="1" applyBorder="1">
      <alignment vertical="center"/>
    </xf>
    <xf numFmtId="179" fontId="4" fillId="2" borderId="22" xfId="2" applyNumberFormat="1" applyFont="1" applyFill="1" applyBorder="1">
      <alignment vertical="center"/>
    </xf>
    <xf numFmtId="179" fontId="4" fillId="2" borderId="5" xfId="2" applyNumberFormat="1" applyFont="1" applyFill="1" applyBorder="1">
      <alignment vertical="center"/>
    </xf>
    <xf numFmtId="0" fontId="0" fillId="2" borderId="1" xfId="0" applyFont="1" applyFill="1" applyBorder="1" applyAlignment="1">
      <alignment horizontal="center" vertical="center" shrinkToFit="1"/>
    </xf>
    <xf numFmtId="179" fontId="4" fillId="2" borderId="1" xfId="2" applyNumberFormat="1" applyFont="1" applyFill="1" applyBorder="1">
      <alignment vertical="center"/>
    </xf>
    <xf numFmtId="179" fontId="4" fillId="2" borderId="12" xfId="2" applyNumberFormat="1" applyFont="1" applyFill="1" applyBorder="1">
      <alignment vertical="center"/>
    </xf>
    <xf numFmtId="179" fontId="4" fillId="2" borderId="1" xfId="0" applyNumberFormat="1" applyFont="1" applyFill="1" applyBorder="1">
      <alignment vertical="center"/>
    </xf>
    <xf numFmtId="179" fontId="4" fillId="2" borderId="1" xfId="0" applyNumberFormat="1" applyFont="1" applyFill="1" applyBorder="1" applyAlignment="1">
      <alignment vertical="center" wrapText="1"/>
    </xf>
    <xf numFmtId="179" fontId="4" fillId="2" borderId="1" xfId="0" applyNumberFormat="1" applyFont="1" applyFill="1" applyBorder="1" applyAlignment="1">
      <alignment vertical="center"/>
    </xf>
    <xf numFmtId="0" fontId="0" fillId="2" borderId="21" xfId="0" applyFont="1" applyFill="1" applyBorder="1" applyAlignment="1">
      <alignment horizontal="center" vertical="center" shrinkToFit="1"/>
    </xf>
    <xf numFmtId="179" fontId="4" fillId="2" borderId="21" xfId="2" applyNumberFormat="1" applyFont="1" applyFill="1" applyBorder="1">
      <alignment vertical="center"/>
    </xf>
    <xf numFmtId="179" fontId="4" fillId="2" borderId="2" xfId="2" applyNumberFormat="1" applyFont="1" applyFill="1" applyBorder="1">
      <alignment vertical="center"/>
    </xf>
    <xf numFmtId="0" fontId="0" fillId="2" borderId="3" xfId="0" applyFont="1" applyFill="1" applyBorder="1" applyAlignment="1">
      <alignment horizontal="center" vertical="center" shrinkToFit="1"/>
    </xf>
    <xf numFmtId="179" fontId="4" fillId="2" borderId="3" xfId="2" applyNumberFormat="1" applyFont="1" applyFill="1" applyBorder="1">
      <alignment vertical="center"/>
    </xf>
    <xf numFmtId="0" fontId="0" fillId="2" borderId="0" xfId="0" applyFont="1" applyFill="1">
      <alignment vertical="center"/>
    </xf>
    <xf numFmtId="179" fontId="4" fillId="2" borderId="0" xfId="0" applyNumberFormat="1" applyFont="1" applyFill="1">
      <alignment vertical="center"/>
    </xf>
    <xf numFmtId="0" fontId="0" fillId="2" borderId="0" xfId="0" applyFill="1" applyAlignment="1">
      <alignment horizontal="right" vertical="center" wrapText="1"/>
    </xf>
    <xf numFmtId="0" fontId="0" fillId="2" borderId="4" xfId="0" applyFont="1" applyFill="1" applyBorder="1" applyAlignment="1">
      <alignment horizontal="center" vertical="center"/>
    </xf>
    <xf numFmtId="177" fontId="4" fillId="2" borderId="5" xfId="0" applyNumberFormat="1" applyFont="1" applyFill="1" applyBorder="1">
      <alignment vertical="center"/>
    </xf>
    <xf numFmtId="177" fontId="4" fillId="2" borderId="5" xfId="2" applyNumberFormat="1" applyFont="1" applyFill="1" applyBorder="1">
      <alignment vertical="center"/>
    </xf>
    <xf numFmtId="177" fontId="4" fillId="2" borderId="1" xfId="0" applyNumberFormat="1" applyFont="1" applyFill="1" applyBorder="1">
      <alignment vertical="center"/>
    </xf>
    <xf numFmtId="177" fontId="4" fillId="2" borderId="1" xfId="2" applyNumberFormat="1" applyFont="1" applyFill="1" applyBorder="1">
      <alignment vertical="center"/>
    </xf>
    <xf numFmtId="177" fontId="4" fillId="2" borderId="1" xfId="0" applyNumberFormat="1" applyFont="1" applyFill="1" applyBorder="1" applyAlignment="1">
      <alignment vertical="center" wrapText="1"/>
    </xf>
    <xf numFmtId="0" fontId="0" fillId="2" borderId="4" xfId="0" applyFont="1" applyFill="1" applyBorder="1" applyAlignment="1">
      <alignment horizontal="center" vertical="center" shrinkToFit="1"/>
    </xf>
    <xf numFmtId="177" fontId="4" fillId="2" borderId="4" xfId="0" applyNumberFormat="1" applyFont="1" applyFill="1" applyBorder="1">
      <alignment vertical="center"/>
    </xf>
    <xf numFmtId="177" fontId="4" fillId="2" borderId="4" xfId="2" applyNumberFormat="1" applyFont="1" applyFill="1" applyBorder="1">
      <alignment vertical="center"/>
    </xf>
    <xf numFmtId="177" fontId="4" fillId="2" borderId="5" xfId="2" applyNumberFormat="1" applyFont="1" applyFill="1" applyBorder="1" applyAlignment="1">
      <alignment vertical="center" shrinkToFit="1"/>
    </xf>
    <xf numFmtId="177" fontId="4" fillId="2" borderId="0" xfId="0" applyNumberFormat="1" applyFont="1" applyFill="1">
      <alignment vertical="center"/>
    </xf>
    <xf numFmtId="0" fontId="0" fillId="2" borderId="0" xfId="0" applyFill="1" applyBorder="1" applyAlignment="1">
      <alignment horizontal="center" vertical="center" shrinkToFi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shrinkToFit="1"/>
    </xf>
    <xf numFmtId="0" fontId="0" fillId="2" borderId="0" xfId="0" applyFill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179" fontId="0" fillId="2" borderId="7" xfId="0" applyNumberFormat="1" applyFont="1" applyFill="1" applyBorder="1" applyAlignment="1">
      <alignment horizontal="center" vertical="center" shrinkToFit="1"/>
    </xf>
    <xf numFmtId="179" fontId="20" fillId="2" borderId="3" xfId="0" applyNumberFormat="1" applyFont="1" applyFill="1" applyBorder="1">
      <alignment vertical="center"/>
    </xf>
    <xf numFmtId="179" fontId="20" fillId="2" borderId="0" xfId="2" applyNumberFormat="1" applyFont="1" applyFill="1" applyBorder="1">
      <alignment vertical="center"/>
    </xf>
    <xf numFmtId="179" fontId="20" fillId="2" borderId="3" xfId="2" applyNumberFormat="1" applyFont="1" applyFill="1" applyBorder="1">
      <alignment vertical="center"/>
    </xf>
    <xf numFmtId="179" fontId="0" fillId="2" borderId="15" xfId="0" applyNumberFormat="1" applyFont="1" applyFill="1" applyBorder="1" applyAlignment="1">
      <alignment horizontal="center" vertical="center" shrinkToFit="1"/>
    </xf>
    <xf numFmtId="179" fontId="20" fillId="2" borderId="1" xfId="0" applyNumberFormat="1" applyFont="1" applyFill="1" applyBorder="1">
      <alignment vertical="center"/>
    </xf>
    <xf numFmtId="179" fontId="20" fillId="2" borderId="1" xfId="2" applyNumberFormat="1" applyFont="1" applyFill="1" applyBorder="1">
      <alignment vertical="center"/>
    </xf>
    <xf numFmtId="38" fontId="20" fillId="2" borderId="1" xfId="2" applyFont="1" applyFill="1" applyBorder="1">
      <alignment vertical="center"/>
    </xf>
    <xf numFmtId="179" fontId="0" fillId="2" borderId="18" xfId="0" applyNumberFormat="1" applyFont="1" applyFill="1" applyBorder="1" applyAlignment="1">
      <alignment horizontal="center" vertical="center" shrinkToFit="1"/>
    </xf>
    <xf numFmtId="179" fontId="20" fillId="2" borderId="2" xfId="2" applyNumberFormat="1" applyFont="1" applyFill="1" applyBorder="1" applyAlignment="1">
      <alignment vertical="center"/>
    </xf>
    <xf numFmtId="179" fontId="20" fillId="2" borderId="2" xfId="2" applyNumberFormat="1" applyFont="1" applyFill="1" applyBorder="1">
      <alignment vertical="center"/>
    </xf>
    <xf numFmtId="179" fontId="0" fillId="2" borderId="3" xfId="0" applyNumberFormat="1" applyFont="1" applyFill="1" applyBorder="1" applyAlignment="1">
      <alignment horizontal="center" vertical="center" shrinkToFit="1"/>
    </xf>
    <xf numFmtId="179" fontId="0" fillId="2" borderId="0" xfId="0" applyNumberFormat="1" applyFont="1" applyFill="1">
      <alignment vertical="center"/>
    </xf>
    <xf numFmtId="179" fontId="0" fillId="2" borderId="1" xfId="0" applyNumberFormat="1" applyFont="1" applyFill="1" applyBorder="1" applyAlignment="1">
      <alignment horizontal="center" vertical="center" shrinkToFit="1"/>
    </xf>
    <xf numFmtId="179" fontId="20" fillId="2" borderId="0" xfId="2" applyNumberFormat="1" applyFont="1" applyFill="1" applyBorder="1" applyAlignment="1">
      <alignment vertical="center"/>
    </xf>
    <xf numFmtId="0" fontId="20" fillId="2" borderId="0" xfId="0" applyFont="1" applyFill="1" applyBorder="1" applyAlignment="1">
      <alignment vertical="center"/>
    </xf>
    <xf numFmtId="0" fontId="0" fillId="2" borderId="0" xfId="0" applyFill="1" applyAlignment="1">
      <alignment vertical="center" shrinkToFit="1"/>
    </xf>
    <xf numFmtId="0" fontId="0" fillId="2" borderId="0" xfId="0" applyFill="1" applyAlignment="1">
      <alignment horizontal="center" vertical="center"/>
    </xf>
    <xf numFmtId="179" fontId="20" fillId="2" borderId="5" xfId="0" applyNumberFormat="1" applyFont="1" applyFill="1" applyBorder="1">
      <alignment vertical="center"/>
    </xf>
    <xf numFmtId="179" fontId="20" fillId="2" borderId="14" xfId="2" applyNumberFormat="1" applyFont="1" applyFill="1" applyBorder="1">
      <alignment vertical="center"/>
    </xf>
    <xf numFmtId="179" fontId="18" fillId="2" borderId="15" xfId="0" applyNumberFormat="1" applyFont="1" applyFill="1" applyBorder="1" applyAlignment="1">
      <alignment horizontal="center" vertical="center" shrinkToFit="1"/>
    </xf>
    <xf numFmtId="0" fontId="18" fillId="2" borderId="0" xfId="0" applyFont="1" applyFill="1">
      <alignment vertical="center"/>
    </xf>
    <xf numFmtId="179" fontId="0" fillId="2" borderId="3" xfId="2" applyNumberFormat="1" applyFont="1" applyFill="1" applyBorder="1">
      <alignment vertical="center"/>
    </xf>
    <xf numFmtId="179" fontId="0" fillId="2" borderId="0" xfId="2" applyNumberFormat="1" applyFont="1" applyFill="1">
      <alignment vertical="center"/>
    </xf>
    <xf numFmtId="176" fontId="0" fillId="2" borderId="0" xfId="0" applyNumberFormat="1" applyFont="1" applyFill="1">
      <alignment vertical="center"/>
    </xf>
    <xf numFmtId="0" fontId="4" fillId="2" borderId="9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4" fillId="2" borderId="0" xfId="0" applyFont="1" applyFill="1" applyBorder="1">
      <alignment vertical="center"/>
    </xf>
    <xf numFmtId="0" fontId="4" fillId="2" borderId="6" xfId="0" applyFont="1" applyFill="1" applyBorder="1" applyAlignment="1">
      <alignment vertical="top"/>
    </xf>
    <xf numFmtId="0" fontId="4" fillId="0" borderId="3" xfId="0" applyFont="1" applyFill="1" applyBorder="1" applyAlignment="1">
      <alignment horizontal="left" vertical="top"/>
    </xf>
    <xf numFmtId="0" fontId="0" fillId="2" borderId="2" xfId="0" applyFont="1" applyFill="1" applyBorder="1" applyAlignment="1">
      <alignment horizontal="center" vertical="center" shrinkToFit="1"/>
    </xf>
    <xf numFmtId="0" fontId="0" fillId="2" borderId="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5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0" fontId="10" fillId="0" borderId="0" xfId="0" applyFont="1" applyAlignment="1"/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/>
    </xf>
    <xf numFmtId="0" fontId="0" fillId="2" borderId="18" xfId="0" applyFill="1" applyBorder="1" applyAlignment="1">
      <alignment horizontal="center" vertical="center" shrinkToFit="1"/>
    </xf>
    <xf numFmtId="0" fontId="0" fillId="2" borderId="19" xfId="0" applyFill="1" applyBorder="1" applyAlignment="1">
      <alignment horizontal="center" vertical="center" shrinkToFit="1"/>
    </xf>
    <xf numFmtId="0" fontId="0" fillId="2" borderId="20" xfId="0" applyFill="1" applyBorder="1" applyAlignment="1">
      <alignment horizontal="center" vertical="center" shrinkToFit="1"/>
    </xf>
    <xf numFmtId="0" fontId="0" fillId="2" borderId="0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right"/>
    </xf>
    <xf numFmtId="0" fontId="12" fillId="2" borderId="0" xfId="0" applyFont="1" applyFill="1" applyAlignment="1">
      <alignment horizontal="left" vertical="center" wrapText="1"/>
    </xf>
    <xf numFmtId="0" fontId="19" fillId="2" borderId="9" xfId="0" applyFont="1" applyFill="1" applyBorder="1" applyAlignment="1">
      <alignment horizontal="left" wrapText="1" shrinkToFit="1"/>
    </xf>
    <xf numFmtId="0" fontId="19" fillId="2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vertical="center" shrinkToFit="1"/>
    </xf>
    <xf numFmtId="0" fontId="4" fillId="0" borderId="0" xfId="0" applyFont="1" applyAlignment="1">
      <alignment vertical="center"/>
    </xf>
    <xf numFmtId="0" fontId="3" fillId="0" borderId="0" xfId="4" applyFont="1" applyAlignment="1">
      <alignment horizontal="center" vertical="center"/>
    </xf>
    <xf numFmtId="179" fontId="27" fillId="0" borderId="4" xfId="0" applyNumberFormat="1" applyFont="1" applyBorder="1" applyAlignment="1">
      <alignment horizontal="right" vertical="center"/>
    </xf>
    <xf numFmtId="179" fontId="27" fillId="0" borderId="14" xfId="0" applyNumberFormat="1" applyFont="1" applyBorder="1" applyAlignment="1">
      <alignment horizontal="right" vertical="center"/>
    </xf>
    <xf numFmtId="179" fontId="27" fillId="0" borderId="3" xfId="0" applyNumberFormat="1" applyFont="1" applyBorder="1" applyAlignment="1">
      <alignment horizontal="right" vertical="center"/>
    </xf>
    <xf numFmtId="0" fontId="1" fillId="0" borderId="1" xfId="4" applyBorder="1" applyAlignment="1">
      <alignment horizontal="center" vertical="center" wrapText="1"/>
    </xf>
    <xf numFmtId="179" fontId="0" fillId="0" borderId="1" xfId="4" applyNumberFormat="1" applyFont="1" applyBorder="1" applyAlignment="1">
      <alignment horizontal="center" vertical="center"/>
    </xf>
    <xf numFmtId="179" fontId="1" fillId="0" borderId="1" xfId="4" applyNumberFormat="1" applyBorder="1" applyAlignment="1">
      <alignment horizontal="center" vertical="center"/>
    </xf>
    <xf numFmtId="179" fontId="0" fillId="2" borderId="4" xfId="3" applyNumberFormat="1" applyFont="1" applyFill="1" applyBorder="1" applyAlignment="1">
      <alignment horizontal="center" vertical="center" wrapText="1"/>
    </xf>
    <xf numFmtId="179" fontId="21" fillId="2" borderId="3" xfId="3" applyNumberFormat="1" applyFont="1" applyFill="1" applyBorder="1" applyAlignment="1">
      <alignment horizontal="center" vertical="center"/>
    </xf>
    <xf numFmtId="179" fontId="1" fillId="2" borderId="4" xfId="4" applyNumberFormat="1" applyFill="1" applyBorder="1" applyAlignment="1">
      <alignment horizontal="center" vertical="center" textRotation="255" shrinkToFit="1"/>
    </xf>
    <xf numFmtId="179" fontId="1" fillId="2" borderId="3" xfId="4" applyNumberFormat="1" applyFill="1" applyBorder="1" applyAlignment="1">
      <alignment horizontal="center" vertical="center" textRotation="255" shrinkToFit="1"/>
    </xf>
    <xf numFmtId="179" fontId="0" fillId="2" borderId="3" xfId="3" applyNumberFormat="1" applyFont="1" applyFill="1" applyBorder="1" applyAlignment="1">
      <alignment horizontal="center" vertical="center" wrapText="1"/>
    </xf>
    <xf numFmtId="179" fontId="27" fillId="0" borderId="4" xfId="0" applyNumberFormat="1" applyFont="1" applyBorder="1" applyAlignment="1">
      <alignment horizontal="center" vertical="center"/>
    </xf>
    <xf numFmtId="179" fontId="27" fillId="0" borderId="3" xfId="0" applyNumberFormat="1" applyFont="1" applyBorder="1" applyAlignment="1">
      <alignment horizontal="center" vertical="center"/>
    </xf>
    <xf numFmtId="179" fontId="0" fillId="2" borderId="15" xfId="4" applyNumberFormat="1" applyFont="1" applyFill="1" applyBorder="1" applyAlignment="1">
      <alignment horizontal="center" vertical="center" shrinkToFit="1"/>
    </xf>
    <xf numFmtId="179" fontId="1" fillId="2" borderId="12" xfId="4" applyNumberFormat="1" applyFill="1" applyBorder="1" applyAlignment="1">
      <alignment horizontal="center" vertical="center" shrinkToFit="1"/>
    </xf>
    <xf numFmtId="179" fontId="4" fillId="2" borderId="4" xfId="4" applyNumberFormat="1" applyFont="1" applyFill="1" applyBorder="1" applyAlignment="1">
      <alignment horizontal="center" vertical="center" wrapText="1"/>
    </xf>
    <xf numFmtId="179" fontId="4" fillId="2" borderId="3" xfId="4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vertical="center"/>
    </xf>
    <xf numFmtId="176" fontId="0" fillId="2" borderId="1" xfId="0" applyNumberFormat="1" applyFont="1" applyFill="1" applyBorder="1" applyAlignment="1">
      <alignment vertical="center"/>
    </xf>
    <xf numFmtId="179" fontId="4" fillId="2" borderId="1" xfId="2" applyNumberFormat="1" applyFont="1" applyFill="1" applyBorder="1" applyAlignment="1">
      <alignment vertical="center"/>
    </xf>
    <xf numFmtId="9" fontId="0" fillId="2" borderId="1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 shrinkToFit="1"/>
    </xf>
    <xf numFmtId="0" fontId="0" fillId="2" borderId="2" xfId="0" applyFont="1" applyFill="1" applyBorder="1" applyAlignment="1">
      <alignment horizontal="center" vertical="center" shrinkToFit="1"/>
    </xf>
    <xf numFmtId="0" fontId="0" fillId="2" borderId="6" xfId="0" applyFill="1" applyBorder="1" applyAlignment="1">
      <alignment horizontal="right" vertical="center"/>
    </xf>
    <xf numFmtId="0" fontId="0" fillId="2" borderId="0" xfId="0" applyFill="1" applyAlignment="1">
      <alignment horizontal="right" vertical="center"/>
    </xf>
    <xf numFmtId="176" fontId="0" fillId="2" borderId="1" xfId="2" applyNumberFormat="1" applyFont="1" applyFill="1" applyBorder="1" applyAlignment="1">
      <alignment vertical="center"/>
    </xf>
    <xf numFmtId="9" fontId="0" fillId="2" borderId="1" xfId="2" applyNumberFormat="1" applyFont="1" applyFill="1" applyBorder="1" applyAlignment="1">
      <alignment vertical="center"/>
    </xf>
    <xf numFmtId="177" fontId="4" fillId="2" borderId="1" xfId="2" applyNumberFormat="1" applyFont="1" applyFill="1" applyBorder="1" applyAlignment="1">
      <alignment vertical="center"/>
    </xf>
    <xf numFmtId="176" fontId="0" fillId="2" borderId="1" xfId="1" applyNumberFormat="1" applyFont="1" applyFill="1" applyBorder="1" applyAlignment="1">
      <alignment vertical="center"/>
    </xf>
    <xf numFmtId="0" fontId="0" fillId="2" borderId="4" xfId="0" applyFont="1" applyFill="1" applyBorder="1" applyAlignment="1">
      <alignment horizontal="center" vertical="center" shrinkToFit="1"/>
    </xf>
    <xf numFmtId="0" fontId="5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15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179" fontId="0" fillId="2" borderId="1" xfId="2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0" fillId="2" borderId="0" xfId="0" applyFill="1" applyAlignment="1">
      <alignment vertical="center" shrinkToFit="1"/>
    </xf>
    <xf numFmtId="0" fontId="4" fillId="2" borderId="17" xfId="0" applyFont="1" applyFill="1" applyBorder="1" applyAlignment="1">
      <alignment horizontal="distributed" vertical="top" shrinkToFit="1"/>
    </xf>
    <xf numFmtId="0" fontId="4" fillId="2" borderId="9" xfId="0" applyFont="1" applyFill="1" applyBorder="1" applyAlignment="1">
      <alignment horizontal="distributed" vertical="top" shrinkToFit="1"/>
    </xf>
    <xf numFmtId="0" fontId="4" fillId="2" borderId="10" xfId="0" applyFont="1" applyFill="1" applyBorder="1" applyAlignment="1">
      <alignment horizontal="distributed" vertical="top" shrinkToFit="1"/>
    </xf>
    <xf numFmtId="0" fontId="4" fillId="2" borderId="0" xfId="0" applyFont="1" applyFill="1" applyBorder="1" applyAlignment="1">
      <alignment horizontal="distributed" vertical="top" shrinkToFit="1"/>
    </xf>
    <xf numFmtId="0" fontId="4" fillId="2" borderId="6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7" xfId="0" applyFont="1" applyFill="1" applyBorder="1" applyAlignment="1">
      <alignment vertical="top" shrinkToFit="1"/>
    </xf>
    <xf numFmtId="0" fontId="4" fillId="2" borderId="6" xfId="0" applyFont="1" applyFill="1" applyBorder="1" applyAlignment="1">
      <alignment vertical="top" shrinkToFit="1"/>
    </xf>
    <xf numFmtId="179" fontId="0" fillId="2" borderId="15" xfId="2" applyNumberFormat="1" applyFont="1" applyFill="1" applyBorder="1" applyAlignment="1">
      <alignment vertical="center"/>
    </xf>
    <xf numFmtId="179" fontId="0" fillId="2" borderId="12" xfId="2" applyNumberFormat="1" applyFont="1" applyFill="1" applyBorder="1" applyAlignment="1">
      <alignment vertical="center"/>
    </xf>
    <xf numFmtId="176" fontId="0" fillId="2" borderId="15" xfId="0" applyNumberFormat="1" applyFont="1" applyFill="1" applyBorder="1" applyAlignment="1">
      <alignment vertical="center"/>
    </xf>
    <xf numFmtId="176" fontId="0" fillId="2" borderId="12" xfId="0" applyNumberFormat="1" applyFont="1" applyFill="1" applyBorder="1" applyAlignment="1">
      <alignment vertical="center"/>
    </xf>
    <xf numFmtId="0" fontId="4" fillId="2" borderId="10" xfId="0" applyFont="1" applyFill="1" applyBorder="1" applyAlignment="1">
      <alignment horizontal="distributed" vertical="center" shrinkToFit="1"/>
    </xf>
    <xf numFmtId="0" fontId="4" fillId="2" borderId="0" xfId="0" applyFont="1" applyFill="1" applyBorder="1" applyAlignment="1">
      <alignment horizontal="distributed" vertical="center" shrinkToFit="1"/>
    </xf>
    <xf numFmtId="0" fontId="4" fillId="2" borderId="9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176" fontId="20" fillId="2" borderId="15" xfId="0" applyNumberFormat="1" applyFont="1" applyFill="1" applyBorder="1" applyAlignment="1">
      <alignment vertical="center"/>
    </xf>
    <xf numFmtId="176" fontId="20" fillId="2" borderId="12" xfId="0" applyNumberFormat="1" applyFont="1" applyFill="1" applyBorder="1" applyAlignment="1">
      <alignment vertical="center"/>
    </xf>
    <xf numFmtId="176" fontId="20" fillId="2" borderId="1" xfId="0" applyNumberFormat="1" applyFont="1" applyFill="1" applyBorder="1" applyAlignment="1">
      <alignment vertical="center"/>
    </xf>
    <xf numFmtId="179" fontId="20" fillId="2" borderId="15" xfId="2" applyNumberFormat="1" applyFont="1" applyFill="1" applyBorder="1" applyAlignment="1">
      <alignment vertical="center"/>
    </xf>
    <xf numFmtId="179" fontId="20" fillId="2" borderId="12" xfId="2" applyNumberFormat="1" applyFont="1" applyFill="1" applyBorder="1" applyAlignment="1">
      <alignment vertical="center"/>
    </xf>
    <xf numFmtId="9" fontId="20" fillId="2" borderId="1" xfId="0" applyNumberFormat="1" applyFont="1" applyFill="1" applyBorder="1" applyAlignment="1">
      <alignment vertical="center"/>
    </xf>
    <xf numFmtId="179" fontId="20" fillId="2" borderId="1" xfId="2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 shrinkToFit="1"/>
    </xf>
    <xf numFmtId="0" fontId="4" fillId="2" borderId="21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4" fillId="0" borderId="17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textRotation="255" wrapText="1"/>
    </xf>
    <xf numFmtId="0" fontId="0" fillId="0" borderId="14" xfId="0" applyFont="1" applyFill="1" applyBorder="1" applyAlignment="1">
      <alignment horizontal="center" vertical="center" textRotation="255" wrapText="1"/>
    </xf>
    <xf numFmtId="0" fontId="0" fillId="0" borderId="3" xfId="0" applyFont="1" applyFill="1" applyBorder="1" applyAlignment="1">
      <alignment horizontal="center" vertical="center" textRotation="255" wrapText="1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right" vertical="top"/>
    </xf>
    <xf numFmtId="0" fontId="0" fillId="0" borderId="14" xfId="0" applyFont="1" applyFill="1" applyBorder="1" applyAlignment="1">
      <alignment horizontal="right" vertical="top"/>
    </xf>
    <xf numFmtId="0" fontId="0" fillId="0" borderId="4" xfId="0" applyFont="1" applyFill="1" applyBorder="1" applyAlignment="1">
      <alignment horizontal="right" vertical="top" wrapText="1"/>
    </xf>
    <xf numFmtId="0" fontId="0" fillId="0" borderId="3" xfId="0" applyFont="1" applyFill="1" applyBorder="1" applyAlignment="1">
      <alignment horizontal="right" vertical="top"/>
    </xf>
    <xf numFmtId="0" fontId="0" fillId="0" borderId="17" xfId="0" applyFont="1" applyFill="1" applyBorder="1" applyAlignment="1">
      <alignment horizontal="right" vertical="top" wrapText="1"/>
    </xf>
    <xf numFmtId="0" fontId="0" fillId="0" borderId="10" xfId="0" applyFont="1" applyFill="1" applyBorder="1" applyAlignment="1">
      <alignment horizontal="right" vertical="top" wrapText="1"/>
    </xf>
    <xf numFmtId="0" fontId="3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right" vertical="center"/>
    </xf>
    <xf numFmtId="0" fontId="4" fillId="2" borderId="10" xfId="0" applyFont="1" applyFill="1" applyBorder="1" applyAlignment="1">
      <alignment horizontal="center" vertical="center" wrapText="1" shrinkToFit="1"/>
    </xf>
    <xf numFmtId="0" fontId="0" fillId="2" borderId="0" xfId="0" applyFill="1" applyBorder="1" applyAlignment="1">
      <alignment horizontal="distributed" vertical="center"/>
    </xf>
    <xf numFmtId="0" fontId="0" fillId="2" borderId="0" xfId="0" applyFont="1" applyFill="1" applyBorder="1" applyAlignment="1">
      <alignment horizontal="distributed" vertical="center"/>
    </xf>
    <xf numFmtId="0" fontId="0" fillId="2" borderId="0" xfId="0" applyFill="1" applyBorder="1">
      <alignment vertical="center"/>
    </xf>
    <xf numFmtId="38" fontId="0" fillId="2" borderId="0" xfId="0" applyNumberFormat="1" applyFill="1" applyBorder="1">
      <alignment vertical="center"/>
    </xf>
    <xf numFmtId="0" fontId="1" fillId="0" borderId="0" xfId="4" applyBorder="1" applyAlignment="1">
      <alignment vertical="center"/>
    </xf>
  </cellXfs>
  <cellStyles count="5">
    <cellStyle name="パーセント" xfId="1" builtinId="5"/>
    <cellStyle name="桁区切り" xfId="2" builtinId="6"/>
    <cellStyle name="桁区切り 2" xfId="3"/>
    <cellStyle name="標準" xfId="0" builtinId="0"/>
    <cellStyle name="標準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7:I48"/>
  <sheetViews>
    <sheetView tabSelected="1" view="pageBreakPreview" zoomScaleNormal="100" zoomScaleSheetLayoutView="100" workbookViewId="0">
      <selection activeCell="N13" sqref="N13"/>
    </sheetView>
  </sheetViews>
  <sheetFormatPr defaultRowHeight="13.5"/>
  <sheetData>
    <row r="7" spans="1:9" ht="18.75">
      <c r="A7" s="273" t="s">
        <v>308</v>
      </c>
      <c r="B7" s="272"/>
      <c r="C7" s="272"/>
      <c r="D7" s="272"/>
      <c r="E7" s="272"/>
      <c r="F7" s="272"/>
      <c r="G7" s="272"/>
      <c r="H7" s="272"/>
      <c r="I7" s="272"/>
    </row>
    <row r="13" spans="1:9" ht="25.5">
      <c r="A13" s="271" t="s">
        <v>293</v>
      </c>
      <c r="B13" s="272"/>
      <c r="C13" s="272"/>
      <c r="D13" s="272"/>
      <c r="E13" s="272"/>
      <c r="F13" s="272"/>
      <c r="G13" s="272"/>
      <c r="H13" s="272"/>
      <c r="I13" s="272"/>
    </row>
    <row r="48" spans="1:9" ht="21">
      <c r="A48" s="274" t="s">
        <v>98</v>
      </c>
      <c r="B48" s="275"/>
      <c r="C48" s="275"/>
      <c r="D48" s="275"/>
      <c r="E48" s="275"/>
      <c r="F48" s="275"/>
      <c r="G48" s="275"/>
      <c r="H48" s="275"/>
      <c r="I48" s="275"/>
    </row>
  </sheetData>
  <mergeCells count="3">
    <mergeCell ref="A13:I13"/>
    <mergeCell ref="A7:I7"/>
    <mergeCell ref="A48:I48"/>
  </mergeCells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M33"/>
  <sheetViews>
    <sheetView view="pageBreakPreview" zoomScaleNormal="100" zoomScaleSheetLayoutView="100" workbookViewId="0">
      <selection activeCell="O16" sqref="O16"/>
    </sheetView>
  </sheetViews>
  <sheetFormatPr defaultRowHeight="13.5"/>
  <cols>
    <col min="1" max="1" width="9" style="16"/>
    <col min="2" max="2" width="11.75" style="16" bestFit="1" customWidth="1"/>
    <col min="3" max="3" width="10.5" style="16" customWidth="1"/>
    <col min="4" max="4" width="10.625" style="16" bestFit="1" customWidth="1"/>
    <col min="5" max="5" width="10.875" style="16" bestFit="1" customWidth="1"/>
    <col min="6" max="8" width="9.25" style="16" customWidth="1"/>
    <col min="9" max="9" width="10.625" style="16" bestFit="1" customWidth="1"/>
    <col min="10" max="10" width="7.75" style="16" customWidth="1"/>
    <col min="11" max="11" width="9" style="16"/>
    <col min="12" max="12" width="9.125" style="16" bestFit="1" customWidth="1"/>
    <col min="13" max="16384" width="9" style="16"/>
  </cols>
  <sheetData>
    <row r="2" spans="1:13" ht="21">
      <c r="A2" s="278" t="s">
        <v>1</v>
      </c>
      <c r="B2" s="278"/>
      <c r="C2" s="278"/>
      <c r="D2" s="278"/>
      <c r="E2" s="278"/>
      <c r="F2" s="278"/>
      <c r="G2" s="278"/>
      <c r="H2" s="278"/>
      <c r="I2" s="278"/>
      <c r="J2" s="278"/>
    </row>
    <row r="4" spans="1:13" ht="21.75" customHeight="1">
      <c r="F4" s="185"/>
      <c r="G4" s="185"/>
      <c r="H4" s="185"/>
      <c r="I4" s="367" t="s">
        <v>84</v>
      </c>
      <c r="J4" s="367"/>
    </row>
    <row r="5" spans="1:13" ht="26.25" customHeight="1">
      <c r="A5" s="368" t="s">
        <v>3</v>
      </c>
      <c r="B5" s="363" t="s">
        <v>315</v>
      </c>
      <c r="C5" s="363" t="s">
        <v>316</v>
      </c>
      <c r="D5" s="370" t="s">
        <v>356</v>
      </c>
      <c r="E5" s="370" t="s">
        <v>144</v>
      </c>
      <c r="F5" s="372" t="s">
        <v>145</v>
      </c>
      <c r="G5" s="372"/>
      <c r="H5" s="372"/>
      <c r="I5" s="363" t="s">
        <v>357</v>
      </c>
      <c r="J5" s="365" t="s">
        <v>146</v>
      </c>
    </row>
    <row r="6" spans="1:13" ht="27.75" customHeight="1" thickBot="1">
      <c r="A6" s="369"/>
      <c r="B6" s="364"/>
      <c r="C6" s="364"/>
      <c r="D6" s="371"/>
      <c r="E6" s="371"/>
      <c r="F6" s="186" t="s">
        <v>82</v>
      </c>
      <c r="G6" s="186" t="s">
        <v>83</v>
      </c>
      <c r="H6" s="186" t="s">
        <v>64</v>
      </c>
      <c r="I6" s="364"/>
      <c r="J6" s="366"/>
    </row>
    <row r="7" spans="1:13" ht="24" customHeight="1" thickTop="1">
      <c r="A7" s="187" t="s">
        <v>23</v>
      </c>
      <c r="B7" s="188">
        <v>8599371</v>
      </c>
      <c r="C7" s="188">
        <v>935871</v>
      </c>
      <c r="D7" s="189">
        <v>1013477</v>
      </c>
      <c r="E7" s="188">
        <v>-77606</v>
      </c>
      <c r="F7" s="189">
        <v>4582</v>
      </c>
      <c r="G7" s="189">
        <v>892532</v>
      </c>
      <c r="H7" s="189">
        <v>38757</v>
      </c>
      <c r="I7" s="189">
        <v>1007724</v>
      </c>
      <c r="J7" s="190">
        <f>C7/B7</f>
        <v>0.10883016909027417</v>
      </c>
      <c r="L7" s="164"/>
      <c r="M7" s="191"/>
    </row>
    <row r="8" spans="1:13" ht="24" customHeight="1">
      <c r="A8" s="192" t="s">
        <v>24</v>
      </c>
      <c r="B8" s="193">
        <v>1175236</v>
      </c>
      <c r="C8" s="22">
        <v>123500</v>
      </c>
      <c r="D8" s="22">
        <v>115187</v>
      </c>
      <c r="E8" s="22">
        <v>8313</v>
      </c>
      <c r="F8" s="22">
        <v>5959</v>
      </c>
      <c r="G8" s="22">
        <v>111602</v>
      </c>
      <c r="H8" s="22">
        <v>5939</v>
      </c>
      <c r="I8" s="22">
        <v>111407</v>
      </c>
      <c r="J8" s="18">
        <f t="shared" ref="J8:J29" si="0">C8/B8</f>
        <v>0.10508527648914771</v>
      </c>
      <c r="L8" s="164"/>
      <c r="M8" s="191"/>
    </row>
    <row r="9" spans="1:13" ht="24" customHeight="1">
      <c r="A9" s="192" t="s">
        <v>6</v>
      </c>
      <c r="B9" s="22">
        <v>426318</v>
      </c>
      <c r="C9" s="22">
        <v>45166</v>
      </c>
      <c r="D9" s="22">
        <v>43856</v>
      </c>
      <c r="E9" s="22">
        <v>1310</v>
      </c>
      <c r="F9" s="22">
        <v>3734</v>
      </c>
      <c r="G9" s="22">
        <v>41101</v>
      </c>
      <c r="H9" s="22">
        <v>331</v>
      </c>
      <c r="I9" s="22">
        <v>54376</v>
      </c>
      <c r="J9" s="18">
        <f t="shared" si="0"/>
        <v>0.10594438893032901</v>
      </c>
      <c r="L9" s="164"/>
      <c r="M9" s="191"/>
    </row>
    <row r="10" spans="1:13" ht="24" customHeight="1">
      <c r="A10" s="192" t="s">
        <v>25</v>
      </c>
      <c r="B10" s="194">
        <v>1673986</v>
      </c>
      <c r="C10" s="193">
        <v>125022</v>
      </c>
      <c r="D10" s="193">
        <v>117266</v>
      </c>
      <c r="E10" s="22">
        <v>7756</v>
      </c>
      <c r="F10" s="193">
        <v>0</v>
      </c>
      <c r="G10" s="193">
        <v>121732</v>
      </c>
      <c r="H10" s="193">
        <v>3290</v>
      </c>
      <c r="I10" s="193">
        <v>107566</v>
      </c>
      <c r="J10" s="18">
        <f t="shared" si="0"/>
        <v>7.4685212421131353E-2</v>
      </c>
      <c r="L10" s="164"/>
      <c r="M10" s="191"/>
    </row>
    <row r="11" spans="1:13" ht="24" customHeight="1">
      <c r="A11" s="192" t="s">
        <v>7</v>
      </c>
      <c r="B11" s="22">
        <v>962019</v>
      </c>
      <c r="C11" s="22">
        <v>142008</v>
      </c>
      <c r="D11" s="22">
        <v>144499</v>
      </c>
      <c r="E11" s="22">
        <v>-2491</v>
      </c>
      <c r="F11" s="22">
        <v>750</v>
      </c>
      <c r="G11" s="22">
        <v>131858</v>
      </c>
      <c r="H11" s="22">
        <v>9400</v>
      </c>
      <c r="I11" s="22">
        <v>139530</v>
      </c>
      <c r="J11" s="18">
        <f t="shared" si="0"/>
        <v>0.14761454815341485</v>
      </c>
      <c r="L11" s="164"/>
      <c r="M11" s="191"/>
    </row>
    <row r="12" spans="1:13" ht="24" customHeight="1">
      <c r="A12" s="192" t="s">
        <v>26</v>
      </c>
      <c r="B12" s="193">
        <v>1301994</v>
      </c>
      <c r="C12" s="193">
        <v>557255</v>
      </c>
      <c r="D12" s="193">
        <v>247354</v>
      </c>
      <c r="E12" s="22">
        <v>309901</v>
      </c>
      <c r="F12" s="193">
        <v>107148</v>
      </c>
      <c r="G12" s="193">
        <v>339111</v>
      </c>
      <c r="H12" s="193">
        <v>110996</v>
      </c>
      <c r="I12" s="193">
        <v>450334</v>
      </c>
      <c r="J12" s="18">
        <f t="shared" si="0"/>
        <v>0.42800120430662508</v>
      </c>
      <c r="L12" s="195"/>
      <c r="M12" s="191"/>
    </row>
    <row r="13" spans="1:13" ht="24" customHeight="1">
      <c r="A13" s="192" t="s">
        <v>22</v>
      </c>
      <c r="B13" s="22">
        <v>1100194</v>
      </c>
      <c r="C13" s="22">
        <v>433459</v>
      </c>
      <c r="D13" s="22">
        <v>242852</v>
      </c>
      <c r="E13" s="22">
        <v>190607</v>
      </c>
      <c r="F13" s="22">
        <v>32179</v>
      </c>
      <c r="G13" s="22">
        <v>152000</v>
      </c>
      <c r="H13" s="22">
        <v>249280</v>
      </c>
      <c r="I13" s="22">
        <v>223426</v>
      </c>
      <c r="J13" s="18">
        <f t="shared" si="0"/>
        <v>0.3939841518859401</v>
      </c>
      <c r="L13" s="164"/>
      <c r="M13" s="191"/>
    </row>
    <row r="14" spans="1:13" ht="24" customHeight="1">
      <c r="A14" s="192" t="s">
        <v>27</v>
      </c>
      <c r="B14" s="22">
        <v>1134933</v>
      </c>
      <c r="C14" s="22">
        <v>323586</v>
      </c>
      <c r="D14" s="22">
        <v>362535</v>
      </c>
      <c r="E14" s="22">
        <v>-38949</v>
      </c>
      <c r="F14" s="22">
        <v>6324</v>
      </c>
      <c r="G14" s="22">
        <v>280510</v>
      </c>
      <c r="H14" s="22">
        <v>36752</v>
      </c>
      <c r="I14" s="22">
        <v>311123</v>
      </c>
      <c r="J14" s="18">
        <f t="shared" ref="J14" si="1">C14/B14</f>
        <v>0.28511462791195602</v>
      </c>
      <c r="L14" s="164"/>
      <c r="M14" s="191"/>
    </row>
    <row r="15" spans="1:13" ht="24" customHeight="1">
      <c r="A15" s="196" t="s">
        <v>28</v>
      </c>
      <c r="B15" s="22">
        <v>319516</v>
      </c>
      <c r="C15" s="197">
        <v>76601</v>
      </c>
      <c r="D15" s="22">
        <v>64619</v>
      </c>
      <c r="E15" s="22">
        <v>11982</v>
      </c>
      <c r="F15" s="22">
        <v>349</v>
      </c>
      <c r="G15" s="22">
        <v>64571</v>
      </c>
      <c r="H15" s="22">
        <v>11681</v>
      </c>
      <c r="I15" s="22">
        <v>86538</v>
      </c>
      <c r="J15" s="18">
        <f>C15/B15</f>
        <v>0.23974073285844841</v>
      </c>
      <c r="L15" s="164"/>
      <c r="M15" s="191"/>
    </row>
    <row r="16" spans="1:13" ht="24" customHeight="1">
      <c r="A16" s="192" t="s">
        <v>29</v>
      </c>
      <c r="B16" s="193">
        <v>105563</v>
      </c>
      <c r="C16" s="193">
        <v>22001</v>
      </c>
      <c r="D16" s="193">
        <v>24171</v>
      </c>
      <c r="E16" s="22">
        <v>-2170</v>
      </c>
      <c r="F16" s="193">
        <v>4775</v>
      </c>
      <c r="G16" s="193">
        <v>16287</v>
      </c>
      <c r="H16" s="193">
        <v>939</v>
      </c>
      <c r="I16" s="193">
        <v>49927</v>
      </c>
      <c r="J16" s="18">
        <f t="shared" si="0"/>
        <v>0.20841582751532262</v>
      </c>
      <c r="L16" s="164"/>
      <c r="M16" s="191"/>
    </row>
    <row r="17" spans="1:13" ht="24" customHeight="1">
      <c r="A17" s="192" t="s">
        <v>8</v>
      </c>
      <c r="B17" s="22">
        <v>84530</v>
      </c>
      <c r="C17" s="22">
        <v>32100</v>
      </c>
      <c r="D17" s="22">
        <v>31400</v>
      </c>
      <c r="E17" s="22">
        <v>700</v>
      </c>
      <c r="F17" s="22">
        <v>900</v>
      </c>
      <c r="G17" s="22">
        <v>26024</v>
      </c>
      <c r="H17" s="22">
        <v>5176</v>
      </c>
      <c r="I17" s="22">
        <v>27267</v>
      </c>
      <c r="J17" s="18">
        <f t="shared" si="0"/>
        <v>0.379746835443038</v>
      </c>
      <c r="L17" s="164"/>
      <c r="M17" s="191"/>
    </row>
    <row r="18" spans="1:13" ht="24" customHeight="1">
      <c r="A18" s="192" t="s">
        <v>30</v>
      </c>
      <c r="B18" s="193">
        <v>616008</v>
      </c>
      <c r="C18" s="193">
        <v>96849</v>
      </c>
      <c r="D18" s="193">
        <v>129772</v>
      </c>
      <c r="E18" s="22">
        <v>-32923</v>
      </c>
      <c r="F18" s="193">
        <v>21155</v>
      </c>
      <c r="G18" s="193">
        <v>70664</v>
      </c>
      <c r="H18" s="193">
        <v>5030</v>
      </c>
      <c r="I18" s="193">
        <v>131427</v>
      </c>
      <c r="J18" s="18">
        <f t="shared" si="0"/>
        <v>0.15722036077453538</v>
      </c>
      <c r="L18" s="164"/>
      <c r="M18" s="191"/>
    </row>
    <row r="19" spans="1:13" ht="24" customHeight="1">
      <c r="A19" s="192" t="s">
        <v>31</v>
      </c>
      <c r="B19" s="193">
        <v>295151</v>
      </c>
      <c r="C19" s="193">
        <v>41255</v>
      </c>
      <c r="D19" s="193">
        <v>37648</v>
      </c>
      <c r="E19" s="22">
        <v>3607</v>
      </c>
      <c r="F19" s="193">
        <v>1146</v>
      </c>
      <c r="G19" s="193">
        <v>40053</v>
      </c>
      <c r="H19" s="193">
        <v>56</v>
      </c>
      <c r="I19" s="193">
        <v>36647</v>
      </c>
      <c r="J19" s="18">
        <f t="shared" si="0"/>
        <v>0.13977591131319222</v>
      </c>
      <c r="L19" s="164"/>
      <c r="M19" s="191"/>
    </row>
    <row r="20" spans="1:13" ht="24" customHeight="1">
      <c r="A20" s="153" t="s">
        <v>32</v>
      </c>
      <c r="B20" s="193">
        <v>316509</v>
      </c>
      <c r="C20" s="193">
        <v>41850</v>
      </c>
      <c r="D20" s="193">
        <v>41512</v>
      </c>
      <c r="E20" s="22">
        <v>338</v>
      </c>
      <c r="F20" s="193">
        <v>3300</v>
      </c>
      <c r="G20" s="193">
        <v>37910</v>
      </c>
      <c r="H20" s="193">
        <v>640</v>
      </c>
      <c r="I20" s="193">
        <v>41482</v>
      </c>
      <c r="J20" s="18">
        <f t="shared" si="0"/>
        <v>0.13222372823521605</v>
      </c>
      <c r="L20" s="164"/>
      <c r="M20" s="191"/>
    </row>
    <row r="21" spans="1:13" ht="24" customHeight="1">
      <c r="A21" s="153" t="s">
        <v>33</v>
      </c>
      <c r="B21" s="22">
        <v>121917</v>
      </c>
      <c r="C21" s="22">
        <v>59986</v>
      </c>
      <c r="D21" s="22">
        <v>72030</v>
      </c>
      <c r="E21" s="22">
        <v>-12044</v>
      </c>
      <c r="F21" s="22">
        <v>23253</v>
      </c>
      <c r="G21" s="22">
        <v>33687</v>
      </c>
      <c r="H21" s="22">
        <v>3046</v>
      </c>
      <c r="I21" s="193">
        <v>84174</v>
      </c>
      <c r="J21" s="18">
        <f>C21/B21</f>
        <v>0.49202326172724065</v>
      </c>
      <c r="L21" s="164"/>
      <c r="M21" s="191"/>
    </row>
    <row r="22" spans="1:13" ht="24" customHeight="1">
      <c r="A22" s="153" t="s">
        <v>34</v>
      </c>
      <c r="B22" s="193">
        <v>699845</v>
      </c>
      <c r="C22" s="193">
        <v>259346</v>
      </c>
      <c r="D22" s="193">
        <v>176240</v>
      </c>
      <c r="E22" s="22">
        <v>83106</v>
      </c>
      <c r="F22" s="193">
        <v>41315</v>
      </c>
      <c r="G22" s="193">
        <v>166316</v>
      </c>
      <c r="H22" s="193">
        <v>51715</v>
      </c>
      <c r="I22" s="193">
        <v>169411</v>
      </c>
      <c r="J22" s="18">
        <f t="shared" si="0"/>
        <v>0.37057634190427879</v>
      </c>
      <c r="L22" s="164"/>
      <c r="M22" s="191"/>
    </row>
    <row r="23" spans="1:13" ht="24" customHeight="1">
      <c r="A23" s="153" t="s">
        <v>35</v>
      </c>
      <c r="B23" s="193">
        <v>411453</v>
      </c>
      <c r="C23" s="193">
        <v>175909</v>
      </c>
      <c r="D23" s="193">
        <v>115169</v>
      </c>
      <c r="E23" s="22">
        <v>60740</v>
      </c>
      <c r="F23" s="193">
        <v>5007</v>
      </c>
      <c r="G23" s="193">
        <v>149782</v>
      </c>
      <c r="H23" s="193">
        <v>21120</v>
      </c>
      <c r="I23" s="193">
        <v>185655</v>
      </c>
      <c r="J23" s="18">
        <f t="shared" si="0"/>
        <v>0.42753121255647669</v>
      </c>
      <c r="L23" s="164"/>
      <c r="M23" s="191"/>
    </row>
    <row r="24" spans="1:13" ht="24" customHeight="1">
      <c r="A24" s="153" t="s">
        <v>36</v>
      </c>
      <c r="B24" s="22">
        <v>691719</v>
      </c>
      <c r="C24" s="193">
        <v>307292</v>
      </c>
      <c r="D24" s="193">
        <v>459979</v>
      </c>
      <c r="E24" s="22">
        <v>-152687</v>
      </c>
      <c r="F24" s="193">
        <v>46414</v>
      </c>
      <c r="G24" s="193">
        <v>220210</v>
      </c>
      <c r="H24" s="193">
        <v>40668</v>
      </c>
      <c r="I24" s="193">
        <v>368764</v>
      </c>
      <c r="J24" s="18">
        <f t="shared" si="0"/>
        <v>0.44424397768458002</v>
      </c>
      <c r="L24" s="164"/>
      <c r="M24" s="191"/>
    </row>
    <row r="25" spans="1:13" ht="24" customHeight="1">
      <c r="A25" s="153" t="s">
        <v>37</v>
      </c>
      <c r="B25" s="193">
        <v>372496</v>
      </c>
      <c r="C25" s="193">
        <v>9404</v>
      </c>
      <c r="D25" s="193">
        <v>15176</v>
      </c>
      <c r="E25" s="22">
        <v>-5772</v>
      </c>
      <c r="F25" s="193">
        <v>200</v>
      </c>
      <c r="G25" s="193">
        <v>3323</v>
      </c>
      <c r="H25" s="193">
        <v>5881</v>
      </c>
      <c r="I25" s="193">
        <v>8433</v>
      </c>
      <c r="J25" s="18">
        <f>C25/B25</f>
        <v>2.5245908680898588E-2</v>
      </c>
      <c r="L25" s="164"/>
      <c r="M25" s="191"/>
    </row>
    <row r="26" spans="1:13" ht="24" customHeight="1">
      <c r="A26" s="153" t="s">
        <v>38</v>
      </c>
      <c r="B26" s="193">
        <v>838641</v>
      </c>
      <c r="C26" s="193">
        <v>219677</v>
      </c>
      <c r="D26" s="193">
        <v>302998</v>
      </c>
      <c r="E26" s="22">
        <v>-83321</v>
      </c>
      <c r="F26" s="193">
        <v>24567</v>
      </c>
      <c r="G26" s="193">
        <v>184230</v>
      </c>
      <c r="H26" s="193">
        <v>10880</v>
      </c>
      <c r="I26" s="193">
        <v>327417</v>
      </c>
      <c r="J26" s="18">
        <f>C26/B26</f>
        <v>0.26194402610890716</v>
      </c>
      <c r="L26" s="164"/>
      <c r="M26" s="191"/>
    </row>
    <row r="27" spans="1:13" ht="24" customHeight="1">
      <c r="A27" s="192" t="s">
        <v>39</v>
      </c>
      <c r="B27" s="193">
        <v>354942</v>
      </c>
      <c r="C27" s="193">
        <v>59659</v>
      </c>
      <c r="D27" s="193">
        <v>68391</v>
      </c>
      <c r="E27" s="22">
        <v>-8732</v>
      </c>
      <c r="F27" s="193">
        <v>865</v>
      </c>
      <c r="G27" s="193">
        <v>50722</v>
      </c>
      <c r="H27" s="193">
        <v>8072</v>
      </c>
      <c r="I27" s="193">
        <v>68103</v>
      </c>
      <c r="J27" s="18">
        <f t="shared" si="0"/>
        <v>0.16808098224498649</v>
      </c>
      <c r="L27" s="164"/>
      <c r="M27" s="191"/>
    </row>
    <row r="28" spans="1:13" ht="24" customHeight="1">
      <c r="A28" s="192" t="s">
        <v>40</v>
      </c>
      <c r="B28" s="193">
        <v>166135</v>
      </c>
      <c r="C28" s="193">
        <v>43602</v>
      </c>
      <c r="D28" s="193">
        <v>46189</v>
      </c>
      <c r="E28" s="22">
        <v>-2587</v>
      </c>
      <c r="F28" s="193">
        <v>0</v>
      </c>
      <c r="G28" s="193">
        <v>42890</v>
      </c>
      <c r="H28" s="193">
        <v>712</v>
      </c>
      <c r="I28" s="193">
        <v>61992</v>
      </c>
      <c r="J28" s="18">
        <f t="shared" si="0"/>
        <v>0.2624492129894363</v>
      </c>
      <c r="L28" s="164"/>
      <c r="M28" s="191"/>
    </row>
    <row r="29" spans="1:13" ht="24" customHeight="1">
      <c r="A29" s="192" t="s">
        <v>9</v>
      </c>
      <c r="B29" s="193">
        <v>143764</v>
      </c>
      <c r="C29" s="193">
        <v>31292</v>
      </c>
      <c r="D29" s="193">
        <v>33493</v>
      </c>
      <c r="E29" s="22">
        <v>-2201</v>
      </c>
      <c r="F29" s="193">
        <v>4556</v>
      </c>
      <c r="G29" s="193">
        <v>23418</v>
      </c>
      <c r="H29" s="193">
        <v>3318</v>
      </c>
      <c r="I29" s="193">
        <v>56559</v>
      </c>
      <c r="J29" s="18">
        <f t="shared" si="0"/>
        <v>0.2176622798475279</v>
      </c>
      <c r="L29" s="164"/>
      <c r="M29" s="191"/>
    </row>
    <row r="30" spans="1:13" ht="24" customHeight="1" thickBot="1">
      <c r="A30" s="198" t="s">
        <v>10</v>
      </c>
      <c r="B30" s="199">
        <v>383398</v>
      </c>
      <c r="C30" s="199">
        <v>65081</v>
      </c>
      <c r="D30" s="199">
        <v>70330</v>
      </c>
      <c r="E30" s="200">
        <v>-5249</v>
      </c>
      <c r="F30" s="199">
        <v>312</v>
      </c>
      <c r="G30" s="199">
        <v>62997</v>
      </c>
      <c r="H30" s="199">
        <v>1772</v>
      </c>
      <c r="I30" s="199">
        <v>60133</v>
      </c>
      <c r="J30" s="201">
        <f>C30/B30</f>
        <v>0.16974788600879503</v>
      </c>
      <c r="L30" s="164"/>
      <c r="M30" s="191"/>
    </row>
    <row r="31" spans="1:13" ht="24" customHeight="1" thickTop="1">
      <c r="A31" s="202" t="s">
        <v>15</v>
      </c>
      <c r="B31" s="17">
        <f>SUM(B7:B30)</f>
        <v>22295638</v>
      </c>
      <c r="C31" s="17">
        <f t="shared" ref="C31:I31" si="2">SUM(C7:C30)</f>
        <v>4227771</v>
      </c>
      <c r="D31" s="17">
        <f t="shared" si="2"/>
        <v>3976143</v>
      </c>
      <c r="E31" s="17">
        <f>SUM(E7:E30)</f>
        <v>251628</v>
      </c>
      <c r="F31" s="17">
        <f t="shared" si="2"/>
        <v>338790</v>
      </c>
      <c r="G31" s="17">
        <f t="shared" si="2"/>
        <v>3263530</v>
      </c>
      <c r="H31" s="17">
        <f t="shared" si="2"/>
        <v>625451</v>
      </c>
      <c r="I31" s="17">
        <f t="shared" si="2"/>
        <v>4169415</v>
      </c>
      <c r="J31" s="19">
        <f>C31/B31</f>
        <v>0.18962323482288329</v>
      </c>
      <c r="L31" s="164"/>
    </row>
    <row r="32" spans="1:13" ht="2.25" customHeight="1"/>
    <row r="33" spans="1:10" ht="24" customHeight="1">
      <c r="A33" s="325" t="s">
        <v>358</v>
      </c>
      <c r="B33" s="325"/>
      <c r="C33" s="325"/>
      <c r="D33" s="325"/>
      <c r="E33" s="325"/>
      <c r="F33" s="325"/>
      <c r="G33" s="325"/>
      <c r="H33" s="325"/>
      <c r="I33" s="325"/>
      <c r="J33" s="325"/>
    </row>
  </sheetData>
  <mergeCells count="11">
    <mergeCell ref="C5:C6"/>
    <mergeCell ref="A33:J33"/>
    <mergeCell ref="A2:J2"/>
    <mergeCell ref="J5:J6"/>
    <mergeCell ref="I4:J4"/>
    <mergeCell ref="A5:A6"/>
    <mergeCell ref="D5:D6"/>
    <mergeCell ref="E5:E6"/>
    <mergeCell ref="I5:I6"/>
    <mergeCell ref="F5:H5"/>
    <mergeCell ref="B5:B6"/>
  </mergeCells>
  <phoneticPr fontId="2"/>
  <printOptions horizontalCentered="1"/>
  <pageMargins left="0.78740157480314965" right="0.39370078740157483" top="0.98425196850393704" bottom="0.98425196850393704" header="0.51181102362204722" footer="0.51181102362204722"/>
  <pageSetup paperSize="9" scale="92" firstPageNumber="10" orientation="portrait" useFirstPageNumber="1" r:id="rId1"/>
  <headerFooter alignWithMargins="0">
    <oddFooter>&amp;C－&amp;P－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126"/>
  <sheetViews>
    <sheetView view="pageBreakPreview" zoomScaleNormal="100" zoomScaleSheetLayoutView="100" workbookViewId="0">
      <selection activeCell="J19" sqref="J19"/>
    </sheetView>
  </sheetViews>
  <sheetFormatPr defaultRowHeight="13.5"/>
  <cols>
    <col min="1" max="1" width="3.125" style="23" customWidth="1"/>
    <col min="2" max="2" width="26.875" style="2" customWidth="1"/>
    <col min="3" max="3" width="32.375" style="6" customWidth="1"/>
    <col min="4" max="4" width="8.75" style="24" bestFit="1" customWidth="1"/>
    <col min="5" max="5" width="3.75" style="2" customWidth="1"/>
    <col min="6" max="6" width="31.125" style="2" customWidth="1"/>
    <col min="7" max="7" width="4.625" style="6" customWidth="1"/>
    <col min="8" max="16384" width="9" style="6"/>
  </cols>
  <sheetData>
    <row r="1" spans="1:9" ht="36" customHeight="1">
      <c r="A1" s="389" t="s">
        <v>0</v>
      </c>
      <c r="B1" s="390"/>
      <c r="C1" s="390"/>
      <c r="D1" s="390"/>
      <c r="E1" s="390"/>
      <c r="F1" s="390"/>
    </row>
    <row r="2" spans="1:9" ht="16.5" customHeight="1">
      <c r="A2" s="25"/>
      <c r="B2" s="20"/>
      <c r="C2" s="20"/>
      <c r="D2" s="20"/>
      <c r="E2" s="391" t="s">
        <v>317</v>
      </c>
      <c r="F2" s="391"/>
    </row>
    <row r="3" spans="1:9" ht="15" customHeight="1">
      <c r="A3" s="378" t="s">
        <v>90</v>
      </c>
      <c r="B3" s="381" t="s">
        <v>91</v>
      </c>
      <c r="C3" s="21" t="s">
        <v>92</v>
      </c>
      <c r="D3" s="21" t="s">
        <v>93</v>
      </c>
      <c r="E3" s="374" t="s">
        <v>94</v>
      </c>
      <c r="F3" s="375"/>
    </row>
    <row r="4" spans="1:9" ht="15" customHeight="1">
      <c r="A4" s="380"/>
      <c r="B4" s="382"/>
      <c r="C4" s="21" t="s">
        <v>95</v>
      </c>
      <c r="D4" s="21" t="s">
        <v>96</v>
      </c>
      <c r="E4" s="376"/>
      <c r="F4" s="377"/>
    </row>
    <row r="5" spans="1:9" ht="15" customHeight="1">
      <c r="A5" s="378" t="s">
        <v>163</v>
      </c>
      <c r="B5" s="42" t="s">
        <v>148</v>
      </c>
      <c r="C5" s="43" t="s">
        <v>97</v>
      </c>
      <c r="D5" s="44" t="s">
        <v>318</v>
      </c>
      <c r="E5" s="45">
        <v>1</v>
      </c>
      <c r="F5" s="46" t="s">
        <v>259</v>
      </c>
      <c r="G5" s="131"/>
      <c r="H5" s="373"/>
      <c r="I5" s="373"/>
    </row>
    <row r="6" spans="1:9" ht="15" customHeight="1">
      <c r="A6" s="379"/>
      <c r="B6" s="47" t="s">
        <v>157</v>
      </c>
      <c r="C6" s="48" t="s">
        <v>206</v>
      </c>
      <c r="D6" s="49"/>
      <c r="E6" s="50"/>
      <c r="F6" s="51" t="s">
        <v>258</v>
      </c>
      <c r="G6" s="128"/>
      <c r="H6" s="373"/>
      <c r="I6" s="373"/>
    </row>
    <row r="7" spans="1:9" ht="15" customHeight="1">
      <c r="A7" s="379"/>
      <c r="B7" s="52"/>
      <c r="C7" s="53" t="s">
        <v>188</v>
      </c>
      <c r="D7" s="49"/>
      <c r="E7" s="50">
        <v>2</v>
      </c>
      <c r="F7" s="54" t="s">
        <v>260</v>
      </c>
      <c r="G7" s="128"/>
      <c r="H7" s="373"/>
      <c r="I7" s="373"/>
    </row>
    <row r="8" spans="1:9" ht="15" customHeight="1">
      <c r="A8" s="379"/>
      <c r="B8" s="55"/>
      <c r="C8" s="56"/>
      <c r="D8" s="57"/>
      <c r="E8" s="58">
        <v>3</v>
      </c>
      <c r="F8" s="59" t="s">
        <v>261</v>
      </c>
      <c r="G8" s="128"/>
      <c r="H8" s="373"/>
      <c r="I8" s="373"/>
    </row>
    <row r="9" spans="1:9" ht="15" customHeight="1">
      <c r="A9" s="379"/>
      <c r="B9" s="60" t="s">
        <v>149</v>
      </c>
      <c r="C9" s="61" t="s">
        <v>97</v>
      </c>
      <c r="D9" s="62" t="s">
        <v>147</v>
      </c>
      <c r="E9" s="63">
        <v>1</v>
      </c>
      <c r="F9" s="64" t="s">
        <v>99</v>
      </c>
      <c r="G9" s="131"/>
    </row>
    <row r="10" spans="1:9" ht="15" customHeight="1">
      <c r="A10" s="379"/>
      <c r="B10" s="60"/>
      <c r="C10" s="48" t="s">
        <v>206</v>
      </c>
      <c r="D10" s="62"/>
      <c r="E10" s="65"/>
      <c r="F10" s="66" t="s">
        <v>329</v>
      </c>
      <c r="G10" s="128"/>
    </row>
    <row r="11" spans="1:9" ht="15" customHeight="1">
      <c r="A11" s="379"/>
      <c r="B11" s="60"/>
      <c r="C11" s="61" t="s">
        <v>273</v>
      </c>
      <c r="D11" s="62"/>
      <c r="E11" s="63">
        <v>2</v>
      </c>
      <c r="F11" s="66" t="s">
        <v>101</v>
      </c>
      <c r="G11" s="128"/>
    </row>
    <row r="12" spans="1:9" ht="15" customHeight="1">
      <c r="A12" s="379"/>
      <c r="B12" s="60"/>
      <c r="C12" s="67"/>
      <c r="D12" s="62"/>
      <c r="E12" s="63">
        <v>3</v>
      </c>
      <c r="F12" s="64" t="s">
        <v>102</v>
      </c>
      <c r="G12" s="128"/>
    </row>
    <row r="13" spans="1:9" ht="15" customHeight="1">
      <c r="A13" s="379"/>
      <c r="B13" s="60"/>
      <c r="C13" s="61"/>
      <c r="D13" s="62"/>
      <c r="E13" s="63">
        <v>4</v>
      </c>
      <c r="F13" s="66" t="s">
        <v>103</v>
      </c>
      <c r="G13" s="128"/>
    </row>
    <row r="14" spans="1:9" ht="15" customHeight="1">
      <c r="A14" s="379"/>
      <c r="B14" s="4"/>
      <c r="C14" s="61"/>
      <c r="D14" s="62"/>
      <c r="E14" s="63"/>
      <c r="F14" s="66" t="s">
        <v>284</v>
      </c>
      <c r="G14" s="128"/>
    </row>
    <row r="15" spans="1:9" ht="15" customHeight="1">
      <c r="A15" s="379"/>
      <c r="B15" s="4"/>
      <c r="C15" s="68"/>
      <c r="D15" s="62"/>
      <c r="E15" s="63">
        <v>5</v>
      </c>
      <c r="F15" s="64" t="s">
        <v>104</v>
      </c>
      <c r="G15" s="128"/>
    </row>
    <row r="16" spans="1:9" ht="15" customHeight="1">
      <c r="A16" s="379"/>
      <c r="B16" s="4"/>
      <c r="C16" s="68"/>
      <c r="D16" s="62"/>
      <c r="E16" s="63">
        <v>6</v>
      </c>
      <c r="F16" s="64" t="s">
        <v>105</v>
      </c>
      <c r="G16" s="128"/>
    </row>
    <row r="17" spans="1:7" ht="15" customHeight="1">
      <c r="A17" s="379"/>
      <c r="B17" s="60"/>
      <c r="C17" s="68"/>
      <c r="D17" s="62"/>
      <c r="E17" s="63">
        <v>7</v>
      </c>
      <c r="F17" s="64" t="s">
        <v>194</v>
      </c>
      <c r="G17" s="128"/>
    </row>
    <row r="18" spans="1:7" ht="15" customHeight="1">
      <c r="A18" s="379"/>
      <c r="B18" s="69" t="s">
        <v>155</v>
      </c>
      <c r="C18" s="70" t="s">
        <v>117</v>
      </c>
      <c r="D18" s="44" t="s">
        <v>305</v>
      </c>
      <c r="E18" s="38">
        <v>1</v>
      </c>
      <c r="F18" s="71" t="s">
        <v>115</v>
      </c>
      <c r="G18" s="130"/>
    </row>
    <row r="19" spans="1:7" ht="15" customHeight="1">
      <c r="A19" s="379"/>
      <c r="B19" s="60"/>
      <c r="C19" s="72" t="s">
        <v>100</v>
      </c>
      <c r="D19" s="62" t="s">
        <v>304</v>
      </c>
      <c r="E19" s="63">
        <v>2</v>
      </c>
      <c r="F19" s="66" t="s">
        <v>116</v>
      </c>
      <c r="G19" s="128"/>
    </row>
    <row r="20" spans="1:7" ht="15" customHeight="1">
      <c r="A20" s="379"/>
      <c r="B20" s="60"/>
      <c r="C20" s="72" t="s">
        <v>215</v>
      </c>
      <c r="D20" s="62"/>
      <c r="E20" s="63">
        <v>3</v>
      </c>
      <c r="F20" s="66" t="s">
        <v>216</v>
      </c>
      <c r="G20" s="128"/>
    </row>
    <row r="21" spans="1:7" ht="15" customHeight="1">
      <c r="A21" s="379"/>
      <c r="B21" s="60"/>
      <c r="C21" s="72" t="s">
        <v>205</v>
      </c>
      <c r="D21" s="62"/>
      <c r="E21" s="63">
        <v>4</v>
      </c>
      <c r="F21" s="66" t="s">
        <v>217</v>
      </c>
      <c r="G21" s="128"/>
    </row>
    <row r="22" spans="1:7" ht="15" customHeight="1">
      <c r="A22" s="380"/>
      <c r="B22" s="73"/>
      <c r="C22" s="74"/>
      <c r="D22" s="75"/>
      <c r="E22" s="39">
        <v>5</v>
      </c>
      <c r="F22" s="76" t="s">
        <v>204</v>
      </c>
      <c r="G22" s="128"/>
    </row>
    <row r="23" spans="1:7" ht="13.5" customHeight="1">
      <c r="A23" s="378" t="s">
        <v>2</v>
      </c>
      <c r="B23" s="69" t="s">
        <v>153</v>
      </c>
      <c r="C23" s="77" t="s">
        <v>162</v>
      </c>
      <c r="D23" s="387" t="s">
        <v>319</v>
      </c>
      <c r="E23" s="45">
        <v>1</v>
      </c>
      <c r="F23" s="71" t="s">
        <v>111</v>
      </c>
      <c r="G23" s="131"/>
    </row>
    <row r="24" spans="1:7">
      <c r="A24" s="379"/>
      <c r="B24" s="72"/>
      <c r="C24" s="78" t="s">
        <v>189</v>
      </c>
      <c r="D24" s="388"/>
      <c r="E24" s="50">
        <v>2</v>
      </c>
      <c r="F24" s="64" t="s">
        <v>218</v>
      </c>
      <c r="G24" s="128"/>
    </row>
    <row r="25" spans="1:7">
      <c r="A25" s="379"/>
      <c r="B25" s="79"/>
      <c r="C25" s="53" t="s">
        <v>320</v>
      </c>
      <c r="D25" s="388"/>
      <c r="E25" s="50">
        <v>3</v>
      </c>
      <c r="F25" s="64" t="s">
        <v>286</v>
      </c>
      <c r="G25" s="128"/>
    </row>
    <row r="26" spans="1:7">
      <c r="A26" s="379"/>
      <c r="B26" s="79"/>
      <c r="C26" s="80"/>
      <c r="D26" s="388"/>
      <c r="E26" s="50">
        <v>4</v>
      </c>
      <c r="F26" s="54" t="s">
        <v>290</v>
      </c>
      <c r="G26" s="128"/>
    </row>
    <row r="27" spans="1:7">
      <c r="A27" s="379"/>
      <c r="B27" s="60"/>
      <c r="C27" s="80"/>
      <c r="D27" s="388"/>
      <c r="E27" s="50">
        <v>5</v>
      </c>
      <c r="F27" s="66" t="s">
        <v>282</v>
      </c>
      <c r="G27" s="128"/>
    </row>
    <row r="28" spans="1:7">
      <c r="A28" s="379"/>
      <c r="B28" s="60"/>
      <c r="C28" s="80"/>
      <c r="D28" s="388"/>
      <c r="E28" s="50">
        <v>6</v>
      </c>
      <c r="F28" s="66" t="s">
        <v>321</v>
      </c>
      <c r="G28" s="128"/>
    </row>
    <row r="29" spans="1:7" ht="13.5" customHeight="1">
      <c r="A29" s="379"/>
      <c r="B29" s="73"/>
      <c r="C29" s="81"/>
      <c r="D29" s="388"/>
      <c r="E29" s="63">
        <v>7</v>
      </c>
      <c r="F29" s="66" t="s">
        <v>322</v>
      </c>
      <c r="G29" s="127"/>
    </row>
    <row r="30" spans="1:7">
      <c r="A30" s="379"/>
      <c r="B30" s="82" t="s">
        <v>158</v>
      </c>
      <c r="C30" s="72" t="s">
        <v>128</v>
      </c>
      <c r="D30" s="385" t="s">
        <v>323</v>
      </c>
      <c r="E30" s="38">
        <v>1</v>
      </c>
      <c r="F30" s="71" t="s">
        <v>202</v>
      </c>
      <c r="G30" s="131"/>
    </row>
    <row r="31" spans="1:7">
      <c r="A31" s="379"/>
      <c r="B31" s="64"/>
      <c r="C31" s="72" t="s">
        <v>129</v>
      </c>
      <c r="D31" s="384"/>
      <c r="E31" s="63">
        <v>2</v>
      </c>
      <c r="F31" s="83" t="s">
        <v>199</v>
      </c>
      <c r="G31" s="128"/>
    </row>
    <row r="32" spans="1:7">
      <c r="A32" s="379"/>
      <c r="B32" s="52"/>
      <c r="C32" s="72" t="s">
        <v>271</v>
      </c>
      <c r="D32" s="384"/>
      <c r="E32" s="63">
        <v>3</v>
      </c>
      <c r="F32" s="66" t="s">
        <v>207</v>
      </c>
      <c r="G32" s="128"/>
    </row>
    <row r="33" spans="1:7">
      <c r="A33" s="379"/>
      <c r="B33" s="84"/>
      <c r="C33" s="72"/>
      <c r="D33" s="384"/>
      <c r="E33" s="63">
        <v>4</v>
      </c>
      <c r="F33" s="66" t="s">
        <v>112</v>
      </c>
      <c r="G33" s="128"/>
    </row>
    <row r="34" spans="1:7">
      <c r="A34" s="379"/>
      <c r="B34" s="84"/>
      <c r="C34" s="67"/>
      <c r="D34" s="384"/>
      <c r="E34" s="63">
        <v>5</v>
      </c>
      <c r="F34" s="64" t="s">
        <v>113</v>
      </c>
      <c r="G34" s="128"/>
    </row>
    <row r="35" spans="1:7">
      <c r="A35" s="379"/>
      <c r="B35" s="84"/>
      <c r="C35" s="67"/>
      <c r="D35" s="384"/>
      <c r="E35" s="63">
        <v>6</v>
      </c>
      <c r="F35" s="64" t="s">
        <v>109</v>
      </c>
      <c r="G35" s="127"/>
    </row>
    <row r="36" spans="1:7">
      <c r="A36" s="379"/>
      <c r="B36" s="84"/>
      <c r="C36" s="67"/>
      <c r="D36" s="384"/>
      <c r="E36" s="63">
        <v>7</v>
      </c>
      <c r="F36" s="64" t="s">
        <v>195</v>
      </c>
      <c r="G36" s="128"/>
    </row>
    <row r="37" spans="1:7">
      <c r="A37" s="379"/>
      <c r="B37" s="84"/>
      <c r="C37" s="67"/>
      <c r="D37" s="384"/>
      <c r="E37" s="63">
        <v>8</v>
      </c>
      <c r="F37" s="64" t="s">
        <v>265</v>
      </c>
      <c r="G37" s="128"/>
    </row>
    <row r="38" spans="1:7">
      <c r="A38" s="379"/>
      <c r="B38" s="84"/>
      <c r="C38" s="67"/>
      <c r="D38" s="384"/>
      <c r="E38" s="63">
        <v>9</v>
      </c>
      <c r="F38" s="64" t="s">
        <v>270</v>
      </c>
      <c r="G38" s="128"/>
    </row>
    <row r="39" spans="1:7">
      <c r="A39" s="379"/>
      <c r="B39" s="84"/>
      <c r="C39" s="67"/>
      <c r="D39" s="384"/>
      <c r="E39" s="63">
        <v>10</v>
      </c>
      <c r="F39" s="64" t="s">
        <v>272</v>
      </c>
      <c r="G39" s="128"/>
    </row>
    <row r="40" spans="1:7">
      <c r="A40" s="379"/>
      <c r="B40" s="84"/>
      <c r="C40" s="67"/>
      <c r="D40" s="384"/>
      <c r="E40" s="63">
        <v>11</v>
      </c>
      <c r="F40" s="64" t="s">
        <v>266</v>
      </c>
      <c r="G40" s="128"/>
    </row>
    <row r="41" spans="1:7">
      <c r="A41" s="379"/>
      <c r="B41" s="85"/>
      <c r="C41" s="74"/>
      <c r="D41" s="386"/>
      <c r="E41" s="63">
        <v>12</v>
      </c>
      <c r="F41" s="66" t="s">
        <v>196</v>
      </c>
      <c r="G41" s="128"/>
    </row>
    <row r="42" spans="1:7">
      <c r="A42" s="379"/>
      <c r="B42" s="82" t="s">
        <v>154</v>
      </c>
      <c r="C42" s="72" t="s">
        <v>114</v>
      </c>
      <c r="D42" s="86" t="s">
        <v>302</v>
      </c>
      <c r="E42" s="38">
        <v>1</v>
      </c>
      <c r="F42" s="87" t="s">
        <v>168</v>
      </c>
      <c r="G42" s="131"/>
    </row>
    <row r="43" spans="1:7" ht="13.5" customHeight="1">
      <c r="A43" s="379"/>
      <c r="B43" s="52"/>
      <c r="C43" s="126" t="s">
        <v>301</v>
      </c>
      <c r="D43" s="88" t="s">
        <v>324</v>
      </c>
      <c r="E43" s="63">
        <v>2</v>
      </c>
      <c r="F43" s="89" t="s">
        <v>297</v>
      </c>
      <c r="G43" s="128"/>
    </row>
    <row r="44" spans="1:7">
      <c r="A44" s="379"/>
      <c r="B44" s="52"/>
      <c r="C44" s="72" t="s">
        <v>300</v>
      </c>
      <c r="D44" s="88"/>
      <c r="E44" s="63">
        <v>3</v>
      </c>
      <c r="F44" s="89" t="s">
        <v>298</v>
      </c>
      <c r="G44" s="128"/>
    </row>
    <row r="45" spans="1:7">
      <c r="A45" s="379"/>
      <c r="B45" s="82"/>
      <c r="C45" s="90"/>
      <c r="D45" s="62"/>
      <c r="E45" s="63">
        <v>4</v>
      </c>
      <c r="F45" s="51" t="s">
        <v>197</v>
      </c>
      <c r="G45" s="128"/>
    </row>
    <row r="46" spans="1:7">
      <c r="A46" s="379"/>
      <c r="B46" s="91"/>
      <c r="C46" s="90"/>
      <c r="D46" s="62"/>
      <c r="E46" s="63">
        <v>5</v>
      </c>
      <c r="F46" s="92" t="s">
        <v>287</v>
      </c>
      <c r="G46" s="128"/>
    </row>
    <row r="47" spans="1:7">
      <c r="A47" s="379"/>
      <c r="B47" s="91"/>
      <c r="C47" s="90"/>
      <c r="D47" s="62"/>
      <c r="E47" s="63">
        <v>6</v>
      </c>
      <c r="F47" s="92" t="s">
        <v>299</v>
      </c>
      <c r="G47" s="128"/>
    </row>
    <row r="48" spans="1:7" hidden="1">
      <c r="A48" s="380"/>
      <c r="B48" s="93"/>
      <c r="C48" s="94"/>
      <c r="D48" s="75"/>
      <c r="E48" s="39"/>
      <c r="F48" s="95"/>
      <c r="G48" s="127"/>
    </row>
    <row r="49" spans="1:7">
      <c r="A49" s="378" t="s">
        <v>165</v>
      </c>
      <c r="B49" s="87" t="s">
        <v>262</v>
      </c>
      <c r="C49" s="96" t="s">
        <v>128</v>
      </c>
      <c r="D49" s="44" t="s">
        <v>325</v>
      </c>
      <c r="E49" s="38">
        <v>1</v>
      </c>
      <c r="F49" s="71" t="s">
        <v>110</v>
      </c>
      <c r="G49" s="131"/>
    </row>
    <row r="50" spans="1:7">
      <c r="A50" s="379"/>
      <c r="B50" s="64"/>
      <c r="C50" s="61" t="s">
        <v>129</v>
      </c>
      <c r="D50" s="97"/>
      <c r="E50" s="63">
        <v>2</v>
      </c>
      <c r="F50" s="54" t="s">
        <v>208</v>
      </c>
      <c r="G50" s="128"/>
    </row>
    <row r="51" spans="1:7">
      <c r="A51" s="379"/>
      <c r="B51" s="64"/>
      <c r="C51" s="61" t="s">
        <v>348</v>
      </c>
      <c r="D51" s="62"/>
      <c r="E51" s="63">
        <v>3</v>
      </c>
      <c r="F51" s="54" t="s">
        <v>285</v>
      </c>
      <c r="G51" s="128"/>
    </row>
    <row r="52" spans="1:7">
      <c r="A52" s="379"/>
      <c r="B52" s="98" t="s">
        <v>150</v>
      </c>
      <c r="C52" s="99" t="s">
        <v>97</v>
      </c>
      <c r="D52" s="383" t="s">
        <v>220</v>
      </c>
      <c r="E52" s="38">
        <v>1</v>
      </c>
      <c r="F52" s="87" t="s">
        <v>121</v>
      </c>
      <c r="G52" s="131"/>
    </row>
    <row r="53" spans="1:7">
      <c r="A53" s="379"/>
      <c r="B53" s="72"/>
      <c r="C53" s="100" t="s">
        <v>206</v>
      </c>
      <c r="D53" s="384"/>
      <c r="E53" s="63">
        <v>2</v>
      </c>
      <c r="F53" s="101" t="s">
        <v>294</v>
      </c>
      <c r="G53" s="128"/>
    </row>
    <row r="54" spans="1:7" ht="15" customHeight="1">
      <c r="A54" s="379"/>
      <c r="B54" s="60"/>
      <c r="C54" s="100" t="s">
        <v>326</v>
      </c>
      <c r="D54" s="384"/>
      <c r="E54" s="63"/>
      <c r="F54" s="64"/>
      <c r="G54" s="128"/>
    </row>
    <row r="55" spans="1:7" ht="15" customHeight="1">
      <c r="A55" s="379"/>
      <c r="B55" s="123" t="s">
        <v>151</v>
      </c>
      <c r="C55" s="99" t="s">
        <v>327</v>
      </c>
      <c r="D55" s="44" t="s">
        <v>305</v>
      </c>
      <c r="E55" s="40">
        <v>1</v>
      </c>
      <c r="F55" s="124" t="s">
        <v>210</v>
      </c>
      <c r="G55" s="131"/>
    </row>
    <row r="56" spans="1:7" ht="15" customHeight="1">
      <c r="A56" s="379"/>
      <c r="B56" s="72"/>
      <c r="C56" s="61" t="s">
        <v>141</v>
      </c>
      <c r="D56" s="62" t="s">
        <v>328</v>
      </c>
      <c r="E56" s="63">
        <v>2</v>
      </c>
      <c r="F56" s="54" t="s">
        <v>289</v>
      </c>
      <c r="G56" s="128"/>
    </row>
    <row r="57" spans="1:7" ht="15" customHeight="1">
      <c r="A57" s="379"/>
      <c r="B57" s="72"/>
      <c r="C57" s="61" t="s">
        <v>209</v>
      </c>
      <c r="D57" s="62"/>
      <c r="E57" s="63">
        <v>3</v>
      </c>
      <c r="F57" s="54" t="s">
        <v>288</v>
      </c>
      <c r="G57" s="128"/>
    </row>
    <row r="58" spans="1:7" ht="15" customHeight="1">
      <c r="A58" s="379"/>
      <c r="B58" s="73"/>
      <c r="C58" s="103"/>
      <c r="D58" s="75"/>
      <c r="E58" s="41">
        <v>4</v>
      </c>
      <c r="F58" s="125" t="s">
        <v>211</v>
      </c>
      <c r="G58" s="128"/>
    </row>
    <row r="59" spans="1:7" ht="15" customHeight="1">
      <c r="A59" s="379"/>
      <c r="B59" s="87" t="s">
        <v>152</v>
      </c>
      <c r="C59" s="61" t="s">
        <v>354</v>
      </c>
      <c r="D59" s="62" t="s">
        <v>172</v>
      </c>
      <c r="E59" s="38">
        <v>1</v>
      </c>
      <c r="F59" s="71" t="s">
        <v>106</v>
      </c>
      <c r="G59" s="131"/>
    </row>
    <row r="60" spans="1:7" ht="15" customHeight="1">
      <c r="A60" s="379"/>
      <c r="B60" s="64"/>
      <c r="C60" s="61"/>
      <c r="D60" s="62" t="s">
        <v>223</v>
      </c>
      <c r="E60" s="63">
        <v>2</v>
      </c>
      <c r="F60" s="66" t="s">
        <v>107</v>
      </c>
      <c r="G60" s="128"/>
    </row>
    <row r="61" spans="1:7" ht="15" customHeight="1">
      <c r="A61" s="379"/>
      <c r="B61" s="64"/>
      <c r="C61" s="61"/>
      <c r="D61" s="62"/>
      <c r="E61" s="63">
        <v>3</v>
      </c>
      <c r="F61" s="66" t="s">
        <v>292</v>
      </c>
      <c r="G61" s="128"/>
    </row>
    <row r="62" spans="1:7" ht="15" customHeight="1">
      <c r="A62" s="379"/>
      <c r="B62" s="64"/>
      <c r="C62" s="67"/>
      <c r="D62" s="62"/>
      <c r="E62" s="63">
        <v>4</v>
      </c>
      <c r="F62" s="66" t="s">
        <v>108</v>
      </c>
      <c r="G62" s="128"/>
    </row>
    <row r="63" spans="1:7" ht="15" customHeight="1">
      <c r="A63" s="380"/>
      <c r="B63" s="102"/>
      <c r="C63" s="103"/>
      <c r="D63" s="75"/>
      <c r="E63" s="39">
        <v>5</v>
      </c>
      <c r="F63" s="76" t="s">
        <v>198</v>
      </c>
      <c r="G63" s="128"/>
    </row>
    <row r="64" spans="1:7" ht="15" customHeight="1">
      <c r="A64" s="378" t="s">
        <v>90</v>
      </c>
      <c r="B64" s="381" t="s">
        <v>91</v>
      </c>
      <c r="C64" s="37" t="s">
        <v>92</v>
      </c>
      <c r="D64" s="37" t="s">
        <v>93</v>
      </c>
      <c r="E64" s="374" t="s">
        <v>94</v>
      </c>
      <c r="F64" s="375"/>
      <c r="G64" s="128"/>
    </row>
    <row r="65" spans="1:7" ht="15" customHeight="1">
      <c r="A65" s="380"/>
      <c r="B65" s="382"/>
      <c r="C65" s="37" t="s">
        <v>95</v>
      </c>
      <c r="D65" s="37" t="s">
        <v>96</v>
      </c>
      <c r="E65" s="376"/>
      <c r="F65" s="377"/>
      <c r="G65" s="128"/>
    </row>
    <row r="66" spans="1:7" ht="15" customHeight="1">
      <c r="A66" s="378" t="s">
        <v>164</v>
      </c>
      <c r="B66" s="98" t="s">
        <v>203</v>
      </c>
      <c r="C66" s="104" t="s">
        <v>118</v>
      </c>
      <c r="D66" s="105" t="s">
        <v>330</v>
      </c>
      <c r="E66" s="132">
        <v>1</v>
      </c>
      <c r="F66" s="71" t="s">
        <v>276</v>
      </c>
      <c r="G66" s="131"/>
    </row>
    <row r="67" spans="1:7" ht="15" customHeight="1">
      <c r="A67" s="379"/>
      <c r="B67" s="106" t="s">
        <v>200</v>
      </c>
      <c r="C67" s="104" t="s">
        <v>119</v>
      </c>
      <c r="D67" s="105"/>
      <c r="E67" s="63">
        <v>2</v>
      </c>
      <c r="F67" s="54" t="s">
        <v>277</v>
      </c>
    </row>
    <row r="68" spans="1:7" ht="15" customHeight="1">
      <c r="A68" s="379"/>
      <c r="B68" s="106"/>
      <c r="C68" s="104" t="s">
        <v>193</v>
      </c>
      <c r="D68" s="62"/>
      <c r="E68" s="63">
        <v>3</v>
      </c>
      <c r="F68" s="54" t="s">
        <v>303</v>
      </c>
    </row>
    <row r="69" spans="1:7" ht="15" customHeight="1">
      <c r="A69" s="379"/>
      <c r="B69" s="106"/>
      <c r="C69" s="104"/>
      <c r="D69" s="62"/>
      <c r="E69" s="63">
        <v>4</v>
      </c>
      <c r="F69" s="54" t="s">
        <v>295</v>
      </c>
    </row>
    <row r="70" spans="1:7" ht="15" customHeight="1">
      <c r="A70" s="379"/>
      <c r="B70" s="106"/>
      <c r="C70" s="107"/>
      <c r="D70" s="75"/>
      <c r="E70" s="133">
        <v>5</v>
      </c>
      <c r="F70" s="76" t="s">
        <v>331</v>
      </c>
    </row>
    <row r="71" spans="1:7" ht="15" customHeight="1">
      <c r="A71" s="379"/>
      <c r="B71" s="108" t="s">
        <v>156</v>
      </c>
      <c r="C71" s="72" t="s">
        <v>118</v>
      </c>
      <c r="D71" s="88" t="s">
        <v>332</v>
      </c>
      <c r="E71" s="132">
        <v>1</v>
      </c>
      <c r="F71" s="71" t="s">
        <v>276</v>
      </c>
      <c r="G71" s="131"/>
    </row>
    <row r="72" spans="1:7" ht="15" customHeight="1">
      <c r="A72" s="379"/>
      <c r="B72" s="79"/>
      <c r="C72" s="72" t="s">
        <v>119</v>
      </c>
      <c r="D72" s="88"/>
      <c r="E72" s="63">
        <v>2</v>
      </c>
      <c r="F72" s="66" t="s">
        <v>279</v>
      </c>
    </row>
    <row r="73" spans="1:7">
      <c r="A73" s="379"/>
      <c r="B73" s="60"/>
      <c r="C73" s="72" t="s">
        <v>278</v>
      </c>
      <c r="D73" s="62"/>
      <c r="E73" s="63">
        <v>3</v>
      </c>
      <c r="F73" s="66" t="s">
        <v>159</v>
      </c>
    </row>
    <row r="74" spans="1:7">
      <c r="A74" s="379"/>
      <c r="B74" s="79"/>
      <c r="C74" s="72"/>
      <c r="D74" s="62"/>
      <c r="E74" s="63">
        <v>4</v>
      </c>
      <c r="F74" s="54" t="s">
        <v>333</v>
      </c>
    </row>
    <row r="75" spans="1:7">
      <c r="A75" s="379"/>
      <c r="B75" s="79"/>
      <c r="C75" s="72"/>
      <c r="D75" s="62"/>
      <c r="E75" s="63">
        <v>5</v>
      </c>
      <c r="F75" s="66" t="s">
        <v>280</v>
      </c>
    </row>
    <row r="76" spans="1:7">
      <c r="A76" s="379"/>
      <c r="B76" s="79"/>
      <c r="C76" s="72"/>
      <c r="D76" s="62"/>
      <c r="E76" s="63">
        <v>6</v>
      </c>
      <c r="F76" s="66" t="s">
        <v>295</v>
      </c>
    </row>
    <row r="77" spans="1:7">
      <c r="A77" s="379"/>
      <c r="B77" s="79"/>
      <c r="C77" s="90"/>
      <c r="D77" s="62"/>
      <c r="E77" s="63">
        <v>7</v>
      </c>
      <c r="F77" s="66" t="s">
        <v>142</v>
      </c>
    </row>
    <row r="78" spans="1:7">
      <c r="A78" s="379"/>
      <c r="B78" s="268"/>
      <c r="C78" s="90"/>
      <c r="D78" s="62"/>
      <c r="E78" s="133">
        <v>8</v>
      </c>
      <c r="F78" s="134" t="s">
        <v>334</v>
      </c>
    </row>
    <row r="79" spans="1:7" hidden="1">
      <c r="A79" s="379"/>
      <c r="B79" s="109"/>
      <c r="C79" s="90"/>
      <c r="D79" s="88"/>
      <c r="E79" s="63"/>
      <c r="F79" s="66"/>
    </row>
    <row r="80" spans="1:7">
      <c r="A80" s="379"/>
      <c r="B80" s="60" t="s">
        <v>166</v>
      </c>
      <c r="C80" s="144" t="s">
        <v>352</v>
      </c>
      <c r="D80" s="110" t="s">
        <v>335</v>
      </c>
      <c r="E80" s="132">
        <v>1</v>
      </c>
      <c r="F80" s="87" t="s">
        <v>121</v>
      </c>
      <c r="G80" s="131"/>
    </row>
    <row r="81" spans="1:7">
      <c r="A81" s="379"/>
      <c r="B81" s="111"/>
      <c r="C81" s="145" t="s">
        <v>336</v>
      </c>
      <c r="D81" s="112"/>
      <c r="E81" s="63">
        <v>2</v>
      </c>
      <c r="F81" s="64" t="s">
        <v>306</v>
      </c>
      <c r="G81" s="128"/>
    </row>
    <row r="82" spans="1:7">
      <c r="A82" s="379"/>
      <c r="B82" s="60"/>
      <c r="C82" s="145" t="s">
        <v>353</v>
      </c>
      <c r="D82" s="112"/>
      <c r="E82" s="63">
        <v>3</v>
      </c>
      <c r="F82" s="64" t="s">
        <v>307</v>
      </c>
      <c r="G82" s="128"/>
    </row>
    <row r="83" spans="1:7">
      <c r="A83" s="379"/>
      <c r="B83" s="4"/>
      <c r="C83" s="113"/>
      <c r="D83" s="112"/>
      <c r="E83" s="63">
        <v>4</v>
      </c>
      <c r="F83" s="64" t="s">
        <v>281</v>
      </c>
      <c r="G83" s="128"/>
    </row>
    <row r="84" spans="1:7">
      <c r="A84" s="379"/>
      <c r="B84" s="4"/>
      <c r="C84" s="113"/>
      <c r="D84" s="112"/>
      <c r="E84" s="63">
        <v>5</v>
      </c>
      <c r="F84" s="64" t="s">
        <v>222</v>
      </c>
      <c r="G84" s="128"/>
    </row>
    <row r="85" spans="1:7">
      <c r="A85" s="379"/>
      <c r="B85" s="55"/>
      <c r="C85" s="114"/>
      <c r="D85" s="115"/>
      <c r="E85" s="133">
        <v>6</v>
      </c>
      <c r="F85" s="102" t="s">
        <v>296</v>
      </c>
      <c r="G85" s="128"/>
    </row>
    <row r="86" spans="1:7" hidden="1">
      <c r="A86" s="379"/>
      <c r="B86" s="67"/>
      <c r="C86" s="114"/>
      <c r="D86" s="115"/>
      <c r="E86" s="65"/>
      <c r="F86" s="66"/>
      <c r="G86" s="128"/>
    </row>
    <row r="87" spans="1:7" ht="13.5" customHeight="1">
      <c r="A87" s="379"/>
      <c r="B87" s="108" t="s">
        <v>160</v>
      </c>
      <c r="C87" s="72" t="s">
        <v>118</v>
      </c>
      <c r="D87" s="62" t="s">
        <v>337</v>
      </c>
      <c r="E87" s="38">
        <v>1</v>
      </c>
      <c r="F87" s="71" t="s">
        <v>338</v>
      </c>
      <c r="G87" s="131"/>
    </row>
    <row r="88" spans="1:7">
      <c r="A88" s="379"/>
      <c r="B88" s="60"/>
      <c r="C88" s="72" t="s">
        <v>119</v>
      </c>
      <c r="D88" s="62"/>
      <c r="E88" s="63">
        <v>2</v>
      </c>
      <c r="F88" s="54" t="s">
        <v>339</v>
      </c>
      <c r="G88" s="128"/>
    </row>
    <row r="89" spans="1:7">
      <c r="A89" s="379"/>
      <c r="B89" s="60"/>
      <c r="C89" s="72" t="s">
        <v>190</v>
      </c>
      <c r="D89" s="62"/>
      <c r="E89" s="63">
        <v>3</v>
      </c>
      <c r="F89" s="66" t="s">
        <v>340</v>
      </c>
      <c r="G89" s="128"/>
    </row>
    <row r="90" spans="1:7">
      <c r="A90" s="379"/>
      <c r="B90" s="60"/>
      <c r="C90" s="90"/>
      <c r="D90" s="62"/>
      <c r="E90" s="63">
        <v>4</v>
      </c>
      <c r="F90" s="66" t="s">
        <v>341</v>
      </c>
      <c r="G90" s="128"/>
    </row>
    <row r="91" spans="1:7" hidden="1">
      <c r="A91" s="380"/>
      <c r="B91" s="73"/>
      <c r="C91" s="107"/>
      <c r="D91" s="75"/>
      <c r="E91" s="63"/>
      <c r="F91" s="66"/>
      <c r="G91" s="128"/>
    </row>
    <row r="92" spans="1:7" ht="13.5" customHeight="1">
      <c r="A92" s="378" t="s">
        <v>120</v>
      </c>
      <c r="B92" s="69" t="s">
        <v>212</v>
      </c>
      <c r="C92" s="96" t="s">
        <v>131</v>
      </c>
      <c r="D92" s="86" t="s">
        <v>342</v>
      </c>
      <c r="E92" s="121">
        <v>1</v>
      </c>
      <c r="F92" s="71" t="s">
        <v>132</v>
      </c>
      <c r="G92" s="131"/>
    </row>
    <row r="93" spans="1:7">
      <c r="A93" s="379"/>
      <c r="B93" s="60" t="s">
        <v>213</v>
      </c>
      <c r="C93" s="72" t="s">
        <v>161</v>
      </c>
      <c r="D93" s="116" t="s">
        <v>343</v>
      </c>
      <c r="E93" s="63">
        <v>2</v>
      </c>
      <c r="F93" s="66" t="s">
        <v>133</v>
      </c>
      <c r="G93" s="128"/>
    </row>
    <row r="94" spans="1:7">
      <c r="A94" s="379"/>
      <c r="B94" s="60"/>
      <c r="C94" s="72" t="s">
        <v>192</v>
      </c>
      <c r="D94" s="62"/>
      <c r="E94" s="63">
        <v>3</v>
      </c>
      <c r="F94" s="66" t="s">
        <v>134</v>
      </c>
      <c r="G94" s="128"/>
    </row>
    <row r="95" spans="1:7">
      <c r="A95" s="379"/>
      <c r="B95" s="60"/>
      <c r="C95" s="90"/>
      <c r="D95" s="62"/>
      <c r="E95" s="63">
        <v>4</v>
      </c>
      <c r="F95" s="66" t="s">
        <v>135</v>
      </c>
      <c r="G95" s="128"/>
    </row>
    <row r="96" spans="1:7">
      <c r="A96" s="379"/>
      <c r="B96" s="60"/>
      <c r="C96" s="90"/>
      <c r="D96" s="88"/>
      <c r="E96" s="63">
        <v>5</v>
      </c>
      <c r="F96" s="66" t="s">
        <v>136</v>
      </c>
      <c r="G96" s="128"/>
    </row>
    <row r="97" spans="1:7" ht="15" customHeight="1">
      <c r="A97" s="379"/>
      <c r="B97" s="106"/>
      <c r="C97" s="117"/>
      <c r="D97" s="62"/>
      <c r="E97" s="63">
        <v>6</v>
      </c>
      <c r="F97" s="66" t="s">
        <v>137</v>
      </c>
      <c r="G97" s="128"/>
    </row>
    <row r="98" spans="1:7" ht="15" customHeight="1">
      <c r="A98" s="379"/>
      <c r="B98" s="118" t="s">
        <v>170</v>
      </c>
      <c r="C98" s="99" t="s">
        <v>264</v>
      </c>
      <c r="D98" s="86" t="s">
        <v>344</v>
      </c>
      <c r="E98" s="121">
        <v>1</v>
      </c>
      <c r="F98" s="87" t="s">
        <v>346</v>
      </c>
      <c r="G98" s="131"/>
    </row>
    <row r="99" spans="1:7" ht="15" customHeight="1">
      <c r="A99" s="379"/>
      <c r="B99" s="106" t="s">
        <v>171</v>
      </c>
      <c r="C99" s="52" t="s">
        <v>274</v>
      </c>
      <c r="D99" s="105" t="s">
        <v>345</v>
      </c>
      <c r="E99" s="63">
        <v>2</v>
      </c>
      <c r="F99" s="101" t="s">
        <v>167</v>
      </c>
      <c r="G99" s="130"/>
    </row>
    <row r="100" spans="1:7" ht="15" customHeight="1">
      <c r="A100" s="379"/>
      <c r="B100" s="106"/>
      <c r="C100" s="53" t="s">
        <v>191</v>
      </c>
      <c r="D100" s="6"/>
      <c r="E100" s="63">
        <v>3</v>
      </c>
      <c r="F100" s="66" t="s">
        <v>221</v>
      </c>
      <c r="G100" s="128"/>
    </row>
    <row r="101" spans="1:7" ht="15" customHeight="1">
      <c r="A101" s="379"/>
      <c r="B101" s="79"/>
      <c r="C101" s="52"/>
      <c r="D101" s="116"/>
      <c r="E101" s="63">
        <v>4</v>
      </c>
      <c r="F101" s="66" t="s">
        <v>263</v>
      </c>
      <c r="G101" s="128"/>
    </row>
    <row r="102" spans="1:7" ht="15" customHeight="1">
      <c r="A102" s="379"/>
      <c r="B102" s="79"/>
      <c r="C102" s="119"/>
      <c r="D102" s="62"/>
      <c r="E102" s="63">
        <v>5</v>
      </c>
      <c r="F102" s="66" t="s">
        <v>125</v>
      </c>
      <c r="G102" s="128"/>
    </row>
    <row r="103" spans="1:7" ht="15" customHeight="1">
      <c r="A103" s="379"/>
      <c r="B103" s="60"/>
      <c r="C103" s="104"/>
      <c r="D103" s="62"/>
      <c r="E103" s="63">
        <v>6</v>
      </c>
      <c r="F103" s="54" t="s">
        <v>173</v>
      </c>
      <c r="G103" s="128"/>
    </row>
    <row r="104" spans="1:7" s="5" customFormat="1" ht="15" customHeight="1">
      <c r="A104" s="379"/>
      <c r="B104" s="47"/>
      <c r="C104" s="119"/>
      <c r="D104" s="62"/>
      <c r="E104" s="63">
        <v>7</v>
      </c>
      <c r="F104" s="54" t="s">
        <v>219</v>
      </c>
      <c r="G104" s="129"/>
    </row>
    <row r="105" spans="1:7" s="5" customFormat="1" ht="15" customHeight="1">
      <c r="A105" s="379"/>
      <c r="B105" s="47"/>
      <c r="C105" s="119"/>
      <c r="D105" s="62"/>
      <c r="E105" s="63">
        <v>8</v>
      </c>
      <c r="F105" s="66" t="s">
        <v>143</v>
      </c>
      <c r="G105" s="129"/>
    </row>
    <row r="106" spans="1:7" s="5" customFormat="1" ht="15" customHeight="1">
      <c r="A106" s="380"/>
      <c r="B106" s="120"/>
      <c r="C106" s="94"/>
      <c r="D106" s="75"/>
      <c r="E106" s="122">
        <v>9</v>
      </c>
      <c r="F106" s="95" t="s">
        <v>347</v>
      </c>
      <c r="G106" s="129"/>
    </row>
    <row r="107" spans="1:7" s="5" customFormat="1" ht="15" customHeight="1">
      <c r="A107" s="23"/>
      <c r="B107" s="3"/>
      <c r="C107" s="6"/>
      <c r="D107" s="24"/>
      <c r="E107" s="2"/>
      <c r="F107" s="2"/>
    </row>
    <row r="108" spans="1:7" s="5" customFormat="1" ht="15" customHeight="1">
      <c r="A108" s="23"/>
      <c r="B108" s="3"/>
      <c r="C108" s="6"/>
      <c r="D108" s="24"/>
      <c r="E108" s="2"/>
      <c r="F108" s="2"/>
    </row>
    <row r="109" spans="1:7" s="5" customFormat="1" ht="15" customHeight="1">
      <c r="A109" s="23"/>
      <c r="B109" s="3"/>
      <c r="C109" s="6"/>
      <c r="D109" s="24"/>
      <c r="E109" s="2"/>
      <c r="F109" s="2"/>
    </row>
    <row r="110" spans="1:7" s="5" customFormat="1" ht="15" customHeight="1">
      <c r="A110" s="23"/>
      <c r="B110" s="3"/>
      <c r="C110" s="6"/>
      <c r="D110" s="24"/>
      <c r="E110" s="2"/>
      <c r="F110" s="2"/>
    </row>
    <row r="111" spans="1:7" s="5" customFormat="1" ht="15" customHeight="1">
      <c r="A111" s="23"/>
      <c r="B111" s="3"/>
      <c r="C111" s="6"/>
      <c r="D111" s="24"/>
      <c r="E111" s="2"/>
      <c r="F111" s="2"/>
    </row>
    <row r="112" spans="1:7">
      <c r="B112" s="3"/>
    </row>
    <row r="113" spans="2:2">
      <c r="B113" s="3"/>
    </row>
    <row r="114" spans="2:2">
      <c r="B114" s="3"/>
    </row>
    <row r="115" spans="2:2">
      <c r="B115" s="3"/>
    </row>
    <row r="116" spans="2:2">
      <c r="B116" s="3"/>
    </row>
    <row r="117" spans="2:2">
      <c r="B117" s="3"/>
    </row>
    <row r="118" spans="2:2">
      <c r="B118" s="3"/>
    </row>
    <row r="119" spans="2:2">
      <c r="B119" s="3"/>
    </row>
    <row r="120" spans="2:2">
      <c r="B120" s="3"/>
    </row>
    <row r="121" spans="2:2">
      <c r="B121" s="3"/>
    </row>
    <row r="122" spans="2:2">
      <c r="B122" s="3"/>
    </row>
    <row r="123" spans="2:2">
      <c r="B123" s="3"/>
    </row>
    <row r="124" spans="2:2">
      <c r="B124" s="3"/>
    </row>
    <row r="125" spans="2:2">
      <c r="B125" s="3"/>
    </row>
    <row r="126" spans="2:2">
      <c r="B126" s="3"/>
    </row>
  </sheetData>
  <mergeCells count="20">
    <mergeCell ref="A1:F1"/>
    <mergeCell ref="A3:A4"/>
    <mergeCell ref="B3:B4"/>
    <mergeCell ref="E3:F4"/>
    <mergeCell ref="E2:F2"/>
    <mergeCell ref="D30:D41"/>
    <mergeCell ref="D23:D29"/>
    <mergeCell ref="A5:A22"/>
    <mergeCell ref="A23:A48"/>
    <mergeCell ref="A49:A63"/>
    <mergeCell ref="A92:A106"/>
    <mergeCell ref="A66:A91"/>
    <mergeCell ref="A64:A65"/>
    <mergeCell ref="B64:B65"/>
    <mergeCell ref="D52:D54"/>
    <mergeCell ref="H5:I5"/>
    <mergeCell ref="H6:I6"/>
    <mergeCell ref="H7:I7"/>
    <mergeCell ref="H8:I8"/>
    <mergeCell ref="E64:F65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78" firstPageNumber="11" orientation="portrait" useFirstPageNumber="1" r:id="rId1"/>
  <headerFooter alignWithMargins="0">
    <oddFooter>&amp;C－&amp;P－</oddFooter>
  </headerFooter>
  <rowBreaks count="1" manualBreakCount="1">
    <brk id="63" max="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1" sqref="F21"/>
    </sheetView>
  </sheetViews>
  <sheetFormatPr defaultRowHeight="13.5"/>
  <sheetData/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3:I42"/>
  <sheetViews>
    <sheetView view="pageBreakPreview" zoomScaleNormal="100" zoomScaleSheetLayoutView="100" workbookViewId="0">
      <selection activeCell="N13" sqref="N13"/>
    </sheetView>
  </sheetViews>
  <sheetFormatPr defaultRowHeight="17.25"/>
  <cols>
    <col min="9" max="9" width="9" style="15"/>
  </cols>
  <sheetData>
    <row r="3" spans="1:9" ht="25.5">
      <c r="A3" s="276" t="s">
        <v>126</v>
      </c>
      <c r="B3" s="276"/>
      <c r="C3" s="276"/>
      <c r="D3" s="276"/>
      <c r="E3" s="276"/>
      <c r="F3" s="276"/>
      <c r="G3" s="276"/>
      <c r="H3" s="276"/>
      <c r="I3" s="277"/>
    </row>
    <row r="9" spans="1:9">
      <c r="A9" s="11" t="s">
        <v>179</v>
      </c>
      <c r="I9" s="13">
        <v>1</v>
      </c>
    </row>
    <row r="10" spans="1:9">
      <c r="A10" s="10"/>
      <c r="I10" s="13"/>
    </row>
    <row r="11" spans="1:9">
      <c r="A11" s="10"/>
      <c r="I11" s="13"/>
    </row>
    <row r="12" spans="1:9">
      <c r="A12" s="10"/>
      <c r="I12" s="13"/>
    </row>
    <row r="13" spans="1:9">
      <c r="A13" s="11" t="s">
        <v>180</v>
      </c>
      <c r="I13" s="13">
        <v>2</v>
      </c>
    </row>
    <row r="14" spans="1:9">
      <c r="A14" s="10"/>
      <c r="I14" s="13"/>
    </row>
    <row r="15" spans="1:9">
      <c r="A15" s="10"/>
      <c r="I15" s="13"/>
    </row>
    <row r="16" spans="1:9">
      <c r="A16" s="10"/>
      <c r="I16" s="13"/>
    </row>
    <row r="17" spans="1:9">
      <c r="A17" s="11" t="s">
        <v>181</v>
      </c>
      <c r="I17" s="13">
        <v>3</v>
      </c>
    </row>
    <row r="18" spans="1:9">
      <c r="A18" s="10"/>
      <c r="I18" s="13"/>
    </row>
    <row r="19" spans="1:9">
      <c r="A19" s="10"/>
      <c r="I19" s="13"/>
    </row>
    <row r="20" spans="1:9">
      <c r="A20" s="10"/>
      <c r="I20" s="13"/>
    </row>
    <row r="21" spans="1:9">
      <c r="A21" s="11" t="s">
        <v>127</v>
      </c>
      <c r="I21" s="13"/>
    </row>
    <row r="22" spans="1:9">
      <c r="A22" s="11"/>
      <c r="I22" s="13"/>
    </row>
    <row r="23" spans="1:9">
      <c r="A23" s="10"/>
      <c r="I23" s="13"/>
    </row>
    <row r="24" spans="1:9">
      <c r="A24" s="10" t="s">
        <v>201</v>
      </c>
      <c r="B24" s="7"/>
      <c r="C24" s="7"/>
      <c r="D24" s="7"/>
      <c r="E24" s="7"/>
      <c r="F24" s="7"/>
      <c r="G24" s="7"/>
      <c r="H24" s="7"/>
      <c r="I24" s="13">
        <v>4</v>
      </c>
    </row>
    <row r="25" spans="1:9">
      <c r="A25" s="10"/>
      <c r="B25" s="9"/>
      <c r="C25" s="9"/>
      <c r="D25" s="9"/>
      <c r="E25" s="9"/>
      <c r="F25" s="9"/>
      <c r="G25" s="9"/>
      <c r="H25" s="9"/>
      <c r="I25" s="13"/>
    </row>
    <row r="26" spans="1:9">
      <c r="A26" s="10"/>
      <c r="B26" s="9"/>
      <c r="C26" s="9"/>
      <c r="D26" s="9"/>
      <c r="E26" s="9"/>
      <c r="F26" s="9"/>
      <c r="G26" s="9"/>
      <c r="H26" s="9"/>
      <c r="I26" s="13"/>
    </row>
    <row r="27" spans="1:9">
      <c r="A27" s="12" t="s">
        <v>174</v>
      </c>
      <c r="B27" s="8"/>
      <c r="C27" s="8"/>
      <c r="D27" s="8"/>
      <c r="E27" s="8"/>
      <c r="F27" s="8"/>
      <c r="G27" s="8"/>
      <c r="H27" s="8"/>
      <c r="I27" s="14">
        <v>5</v>
      </c>
    </row>
    <row r="28" spans="1:9">
      <c r="A28" s="11"/>
      <c r="B28" s="9"/>
      <c r="C28" s="9"/>
      <c r="D28" s="9"/>
      <c r="E28" s="9"/>
      <c r="F28" s="9"/>
      <c r="G28" s="9"/>
      <c r="H28" s="9"/>
      <c r="I28" s="13"/>
    </row>
    <row r="29" spans="1:9">
      <c r="A29" s="10"/>
      <c r="B29" s="9"/>
      <c r="C29" s="9"/>
      <c r="D29" s="9"/>
      <c r="E29" s="9"/>
      <c r="F29" s="9"/>
      <c r="G29" s="9"/>
      <c r="H29" s="9"/>
      <c r="I29" s="13"/>
    </row>
    <row r="30" spans="1:9">
      <c r="A30" s="12" t="s">
        <v>175</v>
      </c>
      <c r="B30" s="8"/>
      <c r="C30" s="8"/>
      <c r="D30" s="8"/>
      <c r="E30" s="8"/>
      <c r="F30" s="8"/>
      <c r="G30" s="8"/>
      <c r="H30" s="8"/>
      <c r="I30" s="14">
        <v>6</v>
      </c>
    </row>
    <row r="31" spans="1:9">
      <c r="A31" s="11"/>
      <c r="B31" s="9"/>
      <c r="C31" s="9"/>
      <c r="D31" s="9"/>
      <c r="E31" s="9"/>
      <c r="F31" s="9"/>
      <c r="G31" s="9"/>
      <c r="H31" s="9"/>
      <c r="I31" s="13"/>
    </row>
    <row r="32" spans="1:9">
      <c r="A32" s="10"/>
      <c r="B32" s="9"/>
      <c r="C32" s="9"/>
      <c r="D32" s="9"/>
      <c r="E32" s="9"/>
      <c r="F32" s="9"/>
      <c r="G32" s="9"/>
      <c r="H32" s="9"/>
      <c r="I32" s="13"/>
    </row>
    <row r="33" spans="1:9">
      <c r="A33" s="12" t="s">
        <v>176</v>
      </c>
      <c r="B33" s="8"/>
      <c r="C33" s="8"/>
      <c r="D33" s="8"/>
      <c r="E33" s="8"/>
      <c r="F33" s="8"/>
      <c r="G33" s="8"/>
      <c r="H33" s="8"/>
      <c r="I33" s="14">
        <v>8</v>
      </c>
    </row>
    <row r="34" spans="1:9">
      <c r="A34" s="10"/>
      <c r="B34" s="9"/>
      <c r="C34" s="9"/>
      <c r="D34" s="9"/>
      <c r="E34" s="9"/>
      <c r="F34" s="9"/>
      <c r="G34" s="9"/>
      <c r="H34" s="9"/>
      <c r="I34" s="13"/>
    </row>
    <row r="35" spans="1:9">
      <c r="A35" s="10"/>
      <c r="B35" s="9"/>
      <c r="C35" s="9"/>
      <c r="D35" s="9"/>
      <c r="E35" s="9"/>
      <c r="F35" s="9"/>
      <c r="G35" s="9"/>
      <c r="H35" s="9"/>
      <c r="I35" s="13"/>
    </row>
    <row r="36" spans="1:9">
      <c r="A36" s="10"/>
      <c r="B36" s="9"/>
      <c r="C36" s="9"/>
      <c r="D36" s="9"/>
      <c r="E36" s="9"/>
      <c r="F36" s="9"/>
      <c r="G36" s="9"/>
      <c r="H36" s="9"/>
      <c r="I36" s="13"/>
    </row>
    <row r="37" spans="1:9">
      <c r="A37" s="11" t="s">
        <v>177</v>
      </c>
      <c r="B37" s="7"/>
      <c r="C37" s="7"/>
      <c r="D37" s="7"/>
      <c r="E37" s="7"/>
      <c r="F37" s="7"/>
      <c r="G37" s="7"/>
      <c r="H37" s="7"/>
      <c r="I37" s="13">
        <v>10</v>
      </c>
    </row>
    <row r="38" spans="1:9">
      <c r="A38" s="10"/>
      <c r="B38" s="9"/>
      <c r="C38" s="9"/>
      <c r="D38" s="9"/>
      <c r="E38" s="9"/>
      <c r="F38" s="9"/>
      <c r="G38" s="9"/>
      <c r="H38" s="9"/>
      <c r="I38" s="13"/>
    </row>
    <row r="39" spans="1:9">
      <c r="A39" s="10"/>
      <c r="B39" s="9"/>
      <c r="C39" s="9"/>
      <c r="D39" s="9"/>
      <c r="E39" s="9"/>
      <c r="F39" s="9"/>
      <c r="G39" s="9"/>
      <c r="H39" s="9"/>
      <c r="I39" s="13"/>
    </row>
    <row r="40" spans="1:9">
      <c r="A40" s="10"/>
      <c r="B40" s="9"/>
      <c r="C40" s="9"/>
      <c r="D40" s="9"/>
      <c r="E40" s="9"/>
      <c r="F40" s="9"/>
      <c r="G40" s="9"/>
      <c r="H40" s="9"/>
      <c r="I40" s="13"/>
    </row>
    <row r="41" spans="1:9">
      <c r="A41" s="11" t="s">
        <v>178</v>
      </c>
      <c r="B41" s="7"/>
      <c r="C41" s="7"/>
      <c r="D41" s="7"/>
      <c r="E41" s="7"/>
      <c r="F41" s="7"/>
      <c r="G41" s="7"/>
      <c r="H41" s="7"/>
      <c r="I41" s="13">
        <v>11</v>
      </c>
    </row>
    <row r="42" spans="1:9">
      <c r="A42" s="10"/>
    </row>
  </sheetData>
  <mergeCells count="1">
    <mergeCell ref="A3:I3"/>
  </mergeCells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J30"/>
  <sheetViews>
    <sheetView view="pageBreakPreview" topLeftCell="A28" zoomScaleNormal="100" zoomScaleSheetLayoutView="100" workbookViewId="0">
      <selection activeCell="M6" sqref="M6"/>
    </sheetView>
  </sheetViews>
  <sheetFormatPr defaultRowHeight="13.5"/>
  <cols>
    <col min="1" max="1" width="3.5" style="16" customWidth="1"/>
    <col min="2" max="2" width="12.625" style="16" customWidth="1"/>
    <col min="3" max="3" width="9.625" style="16" customWidth="1"/>
    <col min="4" max="4" width="2.125" style="16" customWidth="1"/>
    <col min="5" max="5" width="3.625" style="16" customWidth="1"/>
    <col min="6" max="6" width="2.125" style="16" customWidth="1"/>
    <col min="7" max="9" width="15.625" style="16" customWidth="1"/>
    <col min="10" max="16384" width="9" style="16"/>
  </cols>
  <sheetData>
    <row r="1" spans="2:10" ht="20.25" customHeight="1"/>
    <row r="2" spans="2:10" ht="20.25" customHeight="1">
      <c r="B2" s="278" t="s">
        <v>12</v>
      </c>
      <c r="C2" s="278"/>
      <c r="D2" s="278"/>
      <c r="E2" s="278"/>
      <c r="F2" s="278"/>
      <c r="G2" s="278"/>
      <c r="H2" s="278"/>
      <c r="I2" s="278"/>
    </row>
    <row r="3" spans="2:10" ht="10.5" customHeight="1">
      <c r="B3" s="146"/>
      <c r="C3" s="146"/>
      <c r="D3" s="146"/>
      <c r="E3" s="146"/>
      <c r="F3" s="146"/>
      <c r="G3" s="146"/>
      <c r="H3" s="146"/>
      <c r="I3" s="146"/>
    </row>
    <row r="4" spans="2:10" ht="21" customHeight="1">
      <c r="G4" s="279" t="s">
        <v>309</v>
      </c>
      <c r="H4" s="279"/>
      <c r="I4" s="279"/>
    </row>
    <row r="5" spans="2:10" ht="24.95" customHeight="1" thickBot="1">
      <c r="B5" s="148" t="s">
        <v>3</v>
      </c>
      <c r="C5" s="280" t="s">
        <v>4</v>
      </c>
      <c r="D5" s="281"/>
      <c r="E5" s="281"/>
      <c r="F5" s="282"/>
      <c r="G5" s="148" t="s">
        <v>5</v>
      </c>
      <c r="H5" s="269" t="s">
        <v>362</v>
      </c>
      <c r="I5" s="148" t="s">
        <v>349</v>
      </c>
      <c r="J5" s="165"/>
    </row>
    <row r="6" spans="2:10" ht="24.95" customHeight="1" thickTop="1">
      <c r="B6" s="149" t="s">
        <v>18</v>
      </c>
      <c r="C6" s="166">
        <v>19</v>
      </c>
      <c r="D6" s="167" t="s">
        <v>122</v>
      </c>
      <c r="E6" s="167">
        <v>3</v>
      </c>
      <c r="F6" s="168" t="s">
        <v>123</v>
      </c>
      <c r="G6" s="169">
        <v>2</v>
      </c>
      <c r="H6" s="170">
        <v>2</v>
      </c>
      <c r="I6" s="170">
        <v>2</v>
      </c>
    </row>
    <row r="7" spans="2:10" ht="24.95" customHeight="1">
      <c r="B7" s="153" t="s">
        <v>19</v>
      </c>
      <c r="C7" s="171">
        <v>14</v>
      </c>
      <c r="D7" s="172" t="s">
        <v>122</v>
      </c>
      <c r="E7" s="172">
        <v>5</v>
      </c>
      <c r="F7" s="173" t="s">
        <v>123</v>
      </c>
      <c r="G7" s="174">
        <v>2</v>
      </c>
      <c r="H7" s="175">
        <v>2</v>
      </c>
      <c r="I7" s="175">
        <v>2</v>
      </c>
    </row>
    <row r="8" spans="2:10" ht="24.95" customHeight="1">
      <c r="B8" s="153" t="s">
        <v>6</v>
      </c>
      <c r="C8" s="171">
        <v>9</v>
      </c>
      <c r="D8" s="172" t="s">
        <v>122</v>
      </c>
      <c r="E8" s="172">
        <v>2</v>
      </c>
      <c r="F8" s="173" t="s">
        <v>123</v>
      </c>
      <c r="G8" s="174">
        <v>2</v>
      </c>
      <c r="H8" s="175">
        <v>1</v>
      </c>
      <c r="I8" s="175">
        <v>1</v>
      </c>
    </row>
    <row r="9" spans="2:10" ht="24.95" customHeight="1">
      <c r="B9" s="153" t="s">
        <v>20</v>
      </c>
      <c r="C9" s="171">
        <v>15</v>
      </c>
      <c r="D9" s="172" t="s">
        <v>122</v>
      </c>
      <c r="E9" s="172">
        <v>10</v>
      </c>
      <c r="F9" s="173" t="s">
        <v>123</v>
      </c>
      <c r="G9" s="174">
        <v>2</v>
      </c>
      <c r="H9" s="175">
        <v>0</v>
      </c>
      <c r="I9" s="175">
        <v>1</v>
      </c>
    </row>
    <row r="10" spans="2:10" ht="24.95" customHeight="1">
      <c r="B10" s="153" t="s">
        <v>7</v>
      </c>
      <c r="C10" s="171">
        <v>12</v>
      </c>
      <c r="D10" s="172" t="s">
        <v>122</v>
      </c>
      <c r="E10" s="172">
        <v>5</v>
      </c>
      <c r="F10" s="173" t="s">
        <v>123</v>
      </c>
      <c r="G10" s="174">
        <v>2</v>
      </c>
      <c r="H10" s="175">
        <v>1</v>
      </c>
      <c r="I10" s="175">
        <v>1</v>
      </c>
    </row>
    <row r="11" spans="2:10" ht="24.95" customHeight="1">
      <c r="B11" s="153" t="s">
        <v>21</v>
      </c>
      <c r="C11" s="171">
        <v>17</v>
      </c>
      <c r="D11" s="172" t="s">
        <v>122</v>
      </c>
      <c r="E11" s="172">
        <v>6</v>
      </c>
      <c r="F11" s="173" t="s">
        <v>123</v>
      </c>
      <c r="G11" s="174">
        <v>2</v>
      </c>
      <c r="H11" s="175">
        <v>0</v>
      </c>
      <c r="I11" s="175">
        <v>1</v>
      </c>
    </row>
    <row r="12" spans="2:10" ht="24.95" customHeight="1">
      <c r="B12" s="153" t="s">
        <v>41</v>
      </c>
      <c r="C12" s="171" t="s">
        <v>124</v>
      </c>
      <c r="D12" s="172" t="s">
        <v>122</v>
      </c>
      <c r="E12" s="172" t="s">
        <v>124</v>
      </c>
      <c r="F12" s="173" t="s">
        <v>123</v>
      </c>
      <c r="G12" s="174" t="s">
        <v>214</v>
      </c>
      <c r="H12" s="175" t="s">
        <v>214</v>
      </c>
      <c r="I12" s="175" t="s">
        <v>124</v>
      </c>
    </row>
    <row r="13" spans="2:10" ht="24.95" customHeight="1">
      <c r="B13" s="153" t="s">
        <v>42</v>
      </c>
      <c r="C13" s="171">
        <v>15</v>
      </c>
      <c r="D13" s="172" t="s">
        <v>122</v>
      </c>
      <c r="E13" s="172">
        <v>2</v>
      </c>
      <c r="F13" s="173" t="s">
        <v>123</v>
      </c>
      <c r="G13" s="174">
        <v>2</v>
      </c>
      <c r="H13" s="175">
        <v>1</v>
      </c>
      <c r="I13" s="175">
        <v>1</v>
      </c>
    </row>
    <row r="14" spans="2:10" ht="24.95" customHeight="1">
      <c r="B14" s="153" t="s">
        <v>43</v>
      </c>
      <c r="C14" s="171">
        <v>10</v>
      </c>
      <c r="D14" s="172" t="s">
        <v>122</v>
      </c>
      <c r="E14" s="172">
        <v>3</v>
      </c>
      <c r="F14" s="173" t="s">
        <v>123</v>
      </c>
      <c r="G14" s="174">
        <v>2</v>
      </c>
      <c r="H14" s="175">
        <v>1</v>
      </c>
      <c r="I14" s="175">
        <v>1</v>
      </c>
    </row>
    <row r="15" spans="2:10" ht="24.95" customHeight="1">
      <c r="B15" s="153" t="s">
        <v>44</v>
      </c>
      <c r="C15" s="171">
        <v>10</v>
      </c>
      <c r="D15" s="172" t="s">
        <v>122</v>
      </c>
      <c r="E15" s="172">
        <v>1</v>
      </c>
      <c r="F15" s="173" t="s">
        <v>123</v>
      </c>
      <c r="G15" s="174">
        <v>2</v>
      </c>
      <c r="H15" s="175">
        <v>1</v>
      </c>
      <c r="I15" s="175">
        <v>1</v>
      </c>
    </row>
    <row r="16" spans="2:10" ht="24.95" customHeight="1">
      <c r="B16" s="153" t="s">
        <v>8</v>
      </c>
      <c r="C16" s="171">
        <v>8</v>
      </c>
      <c r="D16" s="172" t="s">
        <v>122</v>
      </c>
      <c r="E16" s="172">
        <v>2</v>
      </c>
      <c r="F16" s="173" t="s">
        <v>123</v>
      </c>
      <c r="G16" s="174">
        <v>2</v>
      </c>
      <c r="H16" s="175">
        <v>1</v>
      </c>
      <c r="I16" s="175">
        <v>2</v>
      </c>
    </row>
    <row r="17" spans="2:9" ht="24.95" customHeight="1">
      <c r="B17" s="153" t="s">
        <v>45</v>
      </c>
      <c r="C17" s="171">
        <v>15</v>
      </c>
      <c r="D17" s="172" t="s">
        <v>122</v>
      </c>
      <c r="E17" s="172">
        <v>8</v>
      </c>
      <c r="F17" s="173" t="s">
        <v>123</v>
      </c>
      <c r="G17" s="174">
        <v>2</v>
      </c>
      <c r="H17" s="175">
        <v>1</v>
      </c>
      <c r="I17" s="175">
        <v>1</v>
      </c>
    </row>
    <row r="18" spans="2:9" ht="24.95" customHeight="1">
      <c r="B18" s="153" t="s">
        <v>46</v>
      </c>
      <c r="C18" s="171">
        <v>10</v>
      </c>
      <c r="D18" s="172" t="s">
        <v>122</v>
      </c>
      <c r="E18" s="172">
        <v>2</v>
      </c>
      <c r="F18" s="173" t="s">
        <v>123</v>
      </c>
      <c r="G18" s="174">
        <v>2</v>
      </c>
      <c r="H18" s="175">
        <v>1</v>
      </c>
      <c r="I18" s="175">
        <v>1</v>
      </c>
    </row>
    <row r="19" spans="2:9" ht="24.95" customHeight="1">
      <c r="B19" s="153" t="s">
        <v>47</v>
      </c>
      <c r="C19" s="171">
        <v>20</v>
      </c>
      <c r="D19" s="172" t="s">
        <v>122</v>
      </c>
      <c r="E19" s="172">
        <v>6</v>
      </c>
      <c r="F19" s="173" t="s">
        <v>123</v>
      </c>
      <c r="G19" s="174">
        <v>1</v>
      </c>
      <c r="H19" s="175">
        <v>1</v>
      </c>
      <c r="I19" s="175">
        <v>1</v>
      </c>
    </row>
    <row r="20" spans="2:9" ht="24.95" customHeight="1">
      <c r="B20" s="153" t="s">
        <v>48</v>
      </c>
      <c r="C20" s="171">
        <v>14</v>
      </c>
      <c r="D20" s="172" t="s">
        <v>85</v>
      </c>
      <c r="E20" s="172">
        <v>2</v>
      </c>
      <c r="F20" s="173" t="s">
        <v>123</v>
      </c>
      <c r="G20" s="174">
        <v>2</v>
      </c>
      <c r="H20" s="175">
        <v>1</v>
      </c>
      <c r="I20" s="175">
        <v>1</v>
      </c>
    </row>
    <row r="21" spans="2:9" ht="24.95" customHeight="1">
      <c r="B21" s="153" t="s">
        <v>49</v>
      </c>
      <c r="C21" s="171">
        <v>12</v>
      </c>
      <c r="D21" s="172" t="s">
        <v>122</v>
      </c>
      <c r="E21" s="172">
        <v>2</v>
      </c>
      <c r="F21" s="173" t="s">
        <v>123</v>
      </c>
      <c r="G21" s="174">
        <v>2</v>
      </c>
      <c r="H21" s="175">
        <v>1</v>
      </c>
      <c r="I21" s="175">
        <v>2</v>
      </c>
    </row>
    <row r="22" spans="2:9" ht="24.95" customHeight="1">
      <c r="B22" s="153" t="s">
        <v>50</v>
      </c>
      <c r="C22" s="171">
        <v>15</v>
      </c>
      <c r="D22" s="172" t="s">
        <v>122</v>
      </c>
      <c r="E22" s="172">
        <v>6</v>
      </c>
      <c r="F22" s="173" t="s">
        <v>123</v>
      </c>
      <c r="G22" s="174">
        <v>2</v>
      </c>
      <c r="H22" s="175">
        <v>2</v>
      </c>
      <c r="I22" s="175">
        <v>2</v>
      </c>
    </row>
    <row r="23" spans="2:9" ht="24.95" customHeight="1">
      <c r="B23" s="153" t="s">
        <v>51</v>
      </c>
      <c r="C23" s="171">
        <v>15</v>
      </c>
      <c r="D23" s="172" t="s">
        <v>122</v>
      </c>
      <c r="E23" s="172">
        <v>7</v>
      </c>
      <c r="F23" s="173" t="s">
        <v>123</v>
      </c>
      <c r="G23" s="234">
        <v>2</v>
      </c>
      <c r="H23" s="175">
        <v>1</v>
      </c>
      <c r="I23" s="175">
        <v>1</v>
      </c>
    </row>
    <row r="24" spans="2:9" ht="24.95" customHeight="1">
      <c r="B24" s="153" t="s">
        <v>52</v>
      </c>
      <c r="C24" s="171">
        <v>13</v>
      </c>
      <c r="D24" s="172" t="s">
        <v>122</v>
      </c>
      <c r="E24" s="172">
        <v>5</v>
      </c>
      <c r="F24" s="173" t="s">
        <v>123</v>
      </c>
      <c r="G24" s="174">
        <v>2</v>
      </c>
      <c r="H24" s="175">
        <v>1</v>
      </c>
      <c r="I24" s="175">
        <v>1</v>
      </c>
    </row>
    <row r="25" spans="2:9" ht="24.95" customHeight="1">
      <c r="B25" s="153" t="s">
        <v>53</v>
      </c>
      <c r="C25" s="171">
        <v>12</v>
      </c>
      <c r="D25" s="172" t="s">
        <v>122</v>
      </c>
      <c r="E25" s="172">
        <v>3</v>
      </c>
      <c r="F25" s="173" t="s">
        <v>123</v>
      </c>
      <c r="G25" s="174">
        <v>2</v>
      </c>
      <c r="H25" s="175">
        <v>2</v>
      </c>
      <c r="I25" s="175">
        <v>2</v>
      </c>
    </row>
    <row r="26" spans="2:9" ht="24.95" customHeight="1">
      <c r="B26" s="153" t="s">
        <v>54</v>
      </c>
      <c r="C26" s="171">
        <v>11</v>
      </c>
      <c r="D26" s="172" t="s">
        <v>122</v>
      </c>
      <c r="E26" s="172">
        <v>3</v>
      </c>
      <c r="F26" s="173" t="s">
        <v>123</v>
      </c>
      <c r="G26" s="174">
        <v>2</v>
      </c>
      <c r="H26" s="175">
        <v>1</v>
      </c>
      <c r="I26" s="175">
        <v>1</v>
      </c>
    </row>
    <row r="27" spans="2:9" ht="24.95" customHeight="1">
      <c r="B27" s="153" t="s">
        <v>55</v>
      </c>
      <c r="C27" s="171">
        <v>5</v>
      </c>
      <c r="D27" s="172" t="s">
        <v>122</v>
      </c>
      <c r="E27" s="172">
        <v>1</v>
      </c>
      <c r="F27" s="173" t="s">
        <v>123</v>
      </c>
      <c r="G27" s="174">
        <v>2</v>
      </c>
      <c r="H27" s="175">
        <v>2</v>
      </c>
      <c r="I27" s="175">
        <v>2</v>
      </c>
    </row>
    <row r="28" spans="2:9" ht="24.95" customHeight="1">
      <c r="B28" s="153" t="s">
        <v>9</v>
      </c>
      <c r="C28" s="171">
        <v>9</v>
      </c>
      <c r="D28" s="172" t="s">
        <v>122</v>
      </c>
      <c r="E28" s="172">
        <v>2</v>
      </c>
      <c r="F28" s="173" t="s">
        <v>123</v>
      </c>
      <c r="G28" s="174">
        <v>2</v>
      </c>
      <c r="H28" s="175">
        <v>0</v>
      </c>
      <c r="I28" s="175">
        <v>1</v>
      </c>
    </row>
    <row r="29" spans="2:9" ht="24.95" customHeight="1" thickBot="1">
      <c r="B29" s="158" t="s">
        <v>10</v>
      </c>
      <c r="C29" s="176">
        <v>17</v>
      </c>
      <c r="D29" s="177" t="s">
        <v>122</v>
      </c>
      <c r="E29" s="177">
        <v>4</v>
      </c>
      <c r="F29" s="178" t="s">
        <v>123</v>
      </c>
      <c r="G29" s="179">
        <v>2</v>
      </c>
      <c r="H29" s="180">
        <v>0</v>
      </c>
      <c r="I29" s="180">
        <v>1</v>
      </c>
    </row>
    <row r="30" spans="2:9" ht="24.95" customHeight="1" thickTop="1">
      <c r="B30" s="161" t="s">
        <v>15</v>
      </c>
      <c r="C30" s="181">
        <f>SUM(C6:C29)</f>
        <v>297</v>
      </c>
      <c r="D30" s="182" t="s">
        <v>85</v>
      </c>
      <c r="E30" s="182">
        <f>SUM(E6:E29)</f>
        <v>90</v>
      </c>
      <c r="F30" s="183" t="s">
        <v>86</v>
      </c>
      <c r="G30" s="184" t="s">
        <v>214</v>
      </c>
      <c r="H30" s="162">
        <f>SUM(H6:H29)</f>
        <v>24</v>
      </c>
      <c r="I30" s="162">
        <f>SUM(I6:I29)</f>
        <v>30</v>
      </c>
    </row>
  </sheetData>
  <mergeCells count="3">
    <mergeCell ref="B2:I2"/>
    <mergeCell ref="G4:I4"/>
    <mergeCell ref="C5:F5"/>
  </mergeCells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useFirstPageNumber="1" r:id="rId1"/>
  <headerFooter alignWithMargins="0">
    <oddFooter>&amp;C－&amp;P－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J37"/>
  <sheetViews>
    <sheetView view="pageBreakPreview" zoomScaleNormal="100" zoomScaleSheetLayoutView="100" workbookViewId="0">
      <selection activeCell="H9" sqref="H9"/>
    </sheetView>
  </sheetViews>
  <sheetFormatPr defaultRowHeight="13.5"/>
  <cols>
    <col min="1" max="1" width="3.625" style="16" customWidth="1"/>
    <col min="2" max="7" width="14.25" style="16" customWidth="1"/>
    <col min="8" max="8" width="14.75" style="16" customWidth="1"/>
    <col min="9" max="16384" width="9" style="16"/>
  </cols>
  <sheetData>
    <row r="1" spans="2:10" ht="18" customHeight="1"/>
    <row r="2" spans="2:10" ht="21">
      <c r="B2" s="278" t="s">
        <v>56</v>
      </c>
      <c r="C2" s="278"/>
      <c r="D2" s="278"/>
      <c r="E2" s="278"/>
      <c r="F2" s="278"/>
      <c r="G2" s="278"/>
    </row>
    <row r="3" spans="2:10" ht="15.75" customHeight="1">
      <c r="B3" s="146"/>
      <c r="C3" s="146"/>
      <c r="D3" s="146"/>
      <c r="E3" s="146"/>
      <c r="F3" s="146"/>
      <c r="G3" s="146"/>
    </row>
    <row r="4" spans="2:10" ht="19.5" customHeight="1">
      <c r="F4" s="284" t="s">
        <v>350</v>
      </c>
      <c r="G4" s="284"/>
    </row>
    <row r="5" spans="2:10" ht="27.75" customHeight="1" thickBot="1">
      <c r="B5" s="148" t="s">
        <v>3</v>
      </c>
      <c r="C5" s="148" t="s">
        <v>13</v>
      </c>
      <c r="D5" s="148" t="s">
        <v>14</v>
      </c>
      <c r="E5" s="148" t="s">
        <v>16</v>
      </c>
      <c r="F5" s="148" t="s">
        <v>17</v>
      </c>
      <c r="G5" s="147" t="s">
        <v>355</v>
      </c>
      <c r="H5" s="392"/>
      <c r="I5" s="283"/>
      <c r="J5" s="283"/>
    </row>
    <row r="6" spans="2:10" ht="27.75" customHeight="1" thickTop="1">
      <c r="B6" s="149" t="s">
        <v>23</v>
      </c>
      <c r="C6" s="150">
        <v>1</v>
      </c>
      <c r="D6" s="150">
        <v>43</v>
      </c>
      <c r="E6" s="150">
        <v>92</v>
      </c>
      <c r="F6" s="150">
        <f>C6+D6+E6</f>
        <v>136</v>
      </c>
      <c r="G6" s="151">
        <v>251146</v>
      </c>
      <c r="H6" s="157"/>
      <c r="I6" s="393"/>
      <c r="J6" s="152"/>
    </row>
    <row r="7" spans="2:10" ht="27.75" customHeight="1">
      <c r="B7" s="153" t="s">
        <v>24</v>
      </c>
      <c r="C7" s="154">
        <v>2</v>
      </c>
      <c r="D7" s="154">
        <v>8</v>
      </c>
      <c r="E7" s="154">
        <v>9</v>
      </c>
      <c r="F7" s="150">
        <v>19</v>
      </c>
      <c r="G7" s="155">
        <v>53881</v>
      </c>
      <c r="H7" s="157"/>
      <c r="I7" s="393"/>
      <c r="J7" s="152"/>
    </row>
    <row r="8" spans="2:10" ht="27.75" customHeight="1">
      <c r="B8" s="153" t="s">
        <v>6</v>
      </c>
      <c r="C8" s="154">
        <v>2</v>
      </c>
      <c r="D8" s="154">
        <v>25</v>
      </c>
      <c r="E8" s="154">
        <v>4</v>
      </c>
      <c r="F8" s="154">
        <f>C8+D8+E8</f>
        <v>31</v>
      </c>
      <c r="G8" s="155">
        <v>35628</v>
      </c>
      <c r="H8" s="156"/>
      <c r="I8" s="393"/>
      <c r="J8" s="152"/>
    </row>
    <row r="9" spans="2:10" ht="27.75" customHeight="1">
      <c r="B9" s="153" t="s">
        <v>25</v>
      </c>
      <c r="C9" s="154">
        <v>1</v>
      </c>
      <c r="D9" s="154">
        <v>32</v>
      </c>
      <c r="E9" s="154">
        <v>36</v>
      </c>
      <c r="F9" s="154">
        <f t="shared" ref="F9:F29" si="0">C9+D9+E9</f>
        <v>69</v>
      </c>
      <c r="G9" s="155">
        <v>68580</v>
      </c>
      <c r="H9" s="157"/>
      <c r="I9" s="393"/>
      <c r="J9" s="152"/>
    </row>
    <row r="10" spans="2:10" ht="27.75" customHeight="1">
      <c r="B10" s="153" t="s">
        <v>7</v>
      </c>
      <c r="C10" s="154">
        <v>4</v>
      </c>
      <c r="D10" s="154">
        <v>25</v>
      </c>
      <c r="E10" s="154">
        <v>0</v>
      </c>
      <c r="F10" s="154">
        <f>C10+D10+E10</f>
        <v>29</v>
      </c>
      <c r="G10" s="155">
        <v>38176</v>
      </c>
      <c r="H10" s="157"/>
      <c r="I10" s="393"/>
      <c r="J10" s="152"/>
    </row>
    <row r="11" spans="2:10" ht="27.75" customHeight="1">
      <c r="B11" s="153" t="s">
        <v>26</v>
      </c>
      <c r="C11" s="154">
        <v>3</v>
      </c>
      <c r="D11" s="154">
        <v>28</v>
      </c>
      <c r="E11" s="154">
        <v>18</v>
      </c>
      <c r="F11" s="154">
        <f t="shared" si="0"/>
        <v>49</v>
      </c>
      <c r="G11" s="155">
        <v>34051</v>
      </c>
      <c r="H11" s="157"/>
      <c r="I11" s="393"/>
      <c r="J11" s="152"/>
    </row>
    <row r="12" spans="2:10" ht="27.75" customHeight="1">
      <c r="B12" s="153" t="s">
        <v>22</v>
      </c>
      <c r="C12" s="154">
        <v>1</v>
      </c>
      <c r="D12" s="154">
        <v>35</v>
      </c>
      <c r="E12" s="154">
        <v>0</v>
      </c>
      <c r="F12" s="154">
        <f t="shared" si="0"/>
        <v>36</v>
      </c>
      <c r="G12" s="155">
        <v>27417</v>
      </c>
      <c r="H12" s="157"/>
      <c r="I12" s="393"/>
      <c r="J12" s="152"/>
    </row>
    <row r="13" spans="2:10" ht="27.75" customHeight="1">
      <c r="B13" s="153" t="s">
        <v>27</v>
      </c>
      <c r="C13" s="154">
        <v>2</v>
      </c>
      <c r="D13" s="154">
        <v>23</v>
      </c>
      <c r="E13" s="154">
        <v>7</v>
      </c>
      <c r="F13" s="154">
        <f t="shared" si="0"/>
        <v>32</v>
      </c>
      <c r="G13" s="155">
        <v>22947</v>
      </c>
      <c r="H13" s="157"/>
      <c r="I13" s="394"/>
      <c r="J13" s="152"/>
    </row>
    <row r="14" spans="2:10" ht="27.75" customHeight="1">
      <c r="B14" s="153" t="s">
        <v>28</v>
      </c>
      <c r="C14" s="154">
        <v>0</v>
      </c>
      <c r="D14" s="154">
        <v>25</v>
      </c>
      <c r="E14" s="154">
        <v>1</v>
      </c>
      <c r="F14" s="154">
        <f t="shared" si="0"/>
        <v>26</v>
      </c>
      <c r="G14" s="155">
        <v>4752</v>
      </c>
      <c r="H14" s="157"/>
      <c r="I14" s="393"/>
      <c r="J14" s="152"/>
    </row>
    <row r="15" spans="2:10" ht="27.75" customHeight="1">
      <c r="B15" s="153" t="s">
        <v>29</v>
      </c>
      <c r="C15" s="154">
        <v>2</v>
      </c>
      <c r="D15" s="154">
        <v>9</v>
      </c>
      <c r="E15" s="154">
        <v>1</v>
      </c>
      <c r="F15" s="154">
        <f t="shared" si="0"/>
        <v>12</v>
      </c>
      <c r="G15" s="155">
        <v>1358</v>
      </c>
      <c r="H15" s="157"/>
      <c r="I15" s="393"/>
      <c r="J15" s="152"/>
    </row>
    <row r="16" spans="2:10" ht="27.75" customHeight="1">
      <c r="B16" s="153" t="s">
        <v>8</v>
      </c>
      <c r="C16" s="154">
        <v>0</v>
      </c>
      <c r="D16" s="154">
        <v>8</v>
      </c>
      <c r="E16" s="154">
        <v>1</v>
      </c>
      <c r="F16" s="154">
        <f t="shared" si="0"/>
        <v>9</v>
      </c>
      <c r="G16" s="155">
        <v>1991</v>
      </c>
      <c r="H16" s="157"/>
      <c r="I16" s="394"/>
      <c r="J16" s="152"/>
    </row>
    <row r="17" spans="2:10" ht="27.75" customHeight="1">
      <c r="B17" s="153" t="s">
        <v>30</v>
      </c>
      <c r="C17" s="154">
        <v>0</v>
      </c>
      <c r="D17" s="154">
        <v>18</v>
      </c>
      <c r="E17" s="154">
        <v>11</v>
      </c>
      <c r="F17" s="154">
        <f t="shared" si="0"/>
        <v>29</v>
      </c>
      <c r="G17" s="155">
        <v>24601</v>
      </c>
      <c r="H17" s="157"/>
      <c r="I17" s="393"/>
      <c r="J17" s="152"/>
    </row>
    <row r="18" spans="2:10" ht="27.75" customHeight="1">
      <c r="B18" s="153" t="s">
        <v>31</v>
      </c>
      <c r="C18" s="154">
        <v>0</v>
      </c>
      <c r="D18" s="154">
        <v>13</v>
      </c>
      <c r="E18" s="154">
        <v>4</v>
      </c>
      <c r="F18" s="154">
        <f t="shared" si="0"/>
        <v>17</v>
      </c>
      <c r="G18" s="155">
        <v>4533</v>
      </c>
      <c r="H18" s="157"/>
      <c r="I18" s="394"/>
      <c r="J18" s="152"/>
    </row>
    <row r="19" spans="2:10" ht="27.75" customHeight="1">
      <c r="B19" s="153" t="s">
        <v>32</v>
      </c>
      <c r="C19" s="154">
        <v>0</v>
      </c>
      <c r="D19" s="154">
        <v>13</v>
      </c>
      <c r="E19" s="154">
        <v>4</v>
      </c>
      <c r="F19" s="154">
        <f t="shared" si="0"/>
        <v>17</v>
      </c>
      <c r="G19" s="155">
        <v>7158</v>
      </c>
      <c r="H19" s="157"/>
      <c r="I19" s="394"/>
      <c r="J19" s="152"/>
    </row>
    <row r="20" spans="2:10" ht="27.75" customHeight="1">
      <c r="B20" s="153" t="s">
        <v>33</v>
      </c>
      <c r="C20" s="154">
        <v>0</v>
      </c>
      <c r="D20" s="154">
        <v>7</v>
      </c>
      <c r="E20" s="154">
        <v>4</v>
      </c>
      <c r="F20" s="154">
        <f t="shared" si="0"/>
        <v>11</v>
      </c>
      <c r="G20" s="155">
        <v>3631</v>
      </c>
      <c r="H20" s="157"/>
      <c r="I20" s="393"/>
      <c r="J20" s="152"/>
    </row>
    <row r="21" spans="2:10" ht="27.75" customHeight="1">
      <c r="B21" s="153" t="s">
        <v>34</v>
      </c>
      <c r="C21" s="154">
        <v>1</v>
      </c>
      <c r="D21" s="154">
        <v>2</v>
      </c>
      <c r="E21" s="154">
        <v>5</v>
      </c>
      <c r="F21" s="154">
        <f t="shared" si="0"/>
        <v>8</v>
      </c>
      <c r="G21" s="155">
        <v>6042</v>
      </c>
      <c r="H21" s="157"/>
      <c r="I21" s="393"/>
      <c r="J21" s="152"/>
    </row>
    <row r="22" spans="2:10" ht="27.75" customHeight="1">
      <c r="B22" s="153" t="s">
        <v>35</v>
      </c>
      <c r="C22" s="154">
        <v>1</v>
      </c>
      <c r="D22" s="154">
        <v>2</v>
      </c>
      <c r="E22" s="154">
        <v>5</v>
      </c>
      <c r="F22" s="154">
        <f t="shared" si="0"/>
        <v>8</v>
      </c>
      <c r="G22" s="155">
        <v>8164</v>
      </c>
      <c r="H22" s="157"/>
      <c r="I22" s="394"/>
      <c r="J22" s="152"/>
    </row>
    <row r="23" spans="2:10" ht="27.75" customHeight="1">
      <c r="B23" s="153" t="s">
        <v>36</v>
      </c>
      <c r="C23" s="154">
        <v>0</v>
      </c>
      <c r="D23" s="154">
        <v>20</v>
      </c>
      <c r="E23" s="154">
        <v>6</v>
      </c>
      <c r="F23" s="154">
        <f t="shared" si="0"/>
        <v>26</v>
      </c>
      <c r="G23" s="155">
        <v>14417</v>
      </c>
      <c r="H23" s="157"/>
      <c r="I23" s="393"/>
      <c r="J23" s="152"/>
    </row>
    <row r="24" spans="2:10" ht="27.75" customHeight="1">
      <c r="B24" s="153" t="s">
        <v>37</v>
      </c>
      <c r="C24" s="154">
        <v>2</v>
      </c>
      <c r="D24" s="154">
        <v>18</v>
      </c>
      <c r="E24" s="154">
        <v>3</v>
      </c>
      <c r="F24" s="154">
        <f t="shared" si="0"/>
        <v>23</v>
      </c>
      <c r="G24" s="155">
        <v>22932</v>
      </c>
      <c r="H24" s="157"/>
      <c r="I24" s="393"/>
      <c r="J24" s="152"/>
    </row>
    <row r="25" spans="2:10" ht="27.75" customHeight="1">
      <c r="B25" s="153" t="s">
        <v>38</v>
      </c>
      <c r="C25" s="154">
        <v>2</v>
      </c>
      <c r="D25" s="154">
        <v>20</v>
      </c>
      <c r="E25" s="154">
        <v>14</v>
      </c>
      <c r="F25" s="154">
        <f t="shared" si="0"/>
        <v>36</v>
      </c>
      <c r="G25" s="155">
        <v>35409</v>
      </c>
      <c r="H25" s="157"/>
      <c r="I25" s="393"/>
      <c r="J25" s="152"/>
    </row>
    <row r="26" spans="2:10" ht="27.75" customHeight="1">
      <c r="B26" s="153" t="s">
        <v>39</v>
      </c>
      <c r="C26" s="154">
        <v>0</v>
      </c>
      <c r="D26" s="154">
        <v>18</v>
      </c>
      <c r="E26" s="154">
        <v>1</v>
      </c>
      <c r="F26" s="154">
        <f t="shared" si="0"/>
        <v>19</v>
      </c>
      <c r="G26" s="155">
        <v>12886</v>
      </c>
      <c r="H26" s="157"/>
      <c r="I26" s="393"/>
      <c r="J26" s="152"/>
    </row>
    <row r="27" spans="2:10" ht="27.75" customHeight="1">
      <c r="B27" s="153" t="s">
        <v>40</v>
      </c>
      <c r="C27" s="154">
        <v>2</v>
      </c>
      <c r="D27" s="154">
        <v>1</v>
      </c>
      <c r="E27" s="154">
        <v>0</v>
      </c>
      <c r="F27" s="154">
        <f t="shared" si="0"/>
        <v>3</v>
      </c>
      <c r="G27" s="155">
        <v>11223</v>
      </c>
      <c r="H27" s="157"/>
      <c r="I27" s="393"/>
      <c r="J27" s="152"/>
    </row>
    <row r="28" spans="2:10" ht="27.75" customHeight="1">
      <c r="B28" s="153" t="s">
        <v>9</v>
      </c>
      <c r="C28" s="154">
        <v>2</v>
      </c>
      <c r="D28" s="154">
        <v>66</v>
      </c>
      <c r="E28" s="154">
        <v>1</v>
      </c>
      <c r="F28" s="154">
        <f t="shared" si="0"/>
        <v>69</v>
      </c>
      <c r="G28" s="155">
        <v>7440</v>
      </c>
      <c r="H28" s="157"/>
      <c r="I28" s="394"/>
      <c r="J28" s="152"/>
    </row>
    <row r="29" spans="2:10" ht="27.75" customHeight="1" thickBot="1">
      <c r="B29" s="158" t="s">
        <v>10</v>
      </c>
      <c r="C29" s="159">
        <v>1</v>
      </c>
      <c r="D29" s="159">
        <v>17</v>
      </c>
      <c r="E29" s="159">
        <v>5</v>
      </c>
      <c r="F29" s="154">
        <f t="shared" si="0"/>
        <v>23</v>
      </c>
      <c r="G29" s="160">
        <v>13480</v>
      </c>
      <c r="H29" s="157"/>
      <c r="I29" s="394"/>
      <c r="J29" s="152"/>
    </row>
    <row r="30" spans="2:10" ht="27.75" customHeight="1" thickTop="1">
      <c r="B30" s="161" t="s">
        <v>15</v>
      </c>
      <c r="C30" s="162">
        <f>SUM(C6:C29)</f>
        <v>29</v>
      </c>
      <c r="D30" s="162">
        <f>SUM(D6:D29)</f>
        <v>476</v>
      </c>
      <c r="E30" s="162">
        <f>SUM(E6:E29)</f>
        <v>232</v>
      </c>
      <c r="F30" s="162">
        <f>C30+D30+E30</f>
        <v>737</v>
      </c>
      <c r="G30" s="163">
        <f>SUM(G6:G29)</f>
        <v>711843</v>
      </c>
      <c r="H30" s="157"/>
      <c r="I30" s="395"/>
      <c r="J30" s="396"/>
    </row>
    <row r="31" spans="2:10" ht="21.95" customHeight="1">
      <c r="B31" s="286" t="s">
        <v>183</v>
      </c>
      <c r="C31" s="286"/>
      <c r="D31" s="286"/>
      <c r="E31" s="286"/>
      <c r="F31" s="286"/>
      <c r="G31" s="286"/>
      <c r="I31" s="395"/>
      <c r="J31" s="395"/>
    </row>
    <row r="32" spans="2:10" ht="21.95" customHeight="1">
      <c r="B32" s="287" t="s">
        <v>275</v>
      </c>
      <c r="C32" s="287"/>
      <c r="D32" s="287"/>
      <c r="E32" s="287"/>
      <c r="F32" s="287"/>
      <c r="G32" s="287"/>
      <c r="I32" s="395"/>
      <c r="J32" s="395"/>
    </row>
    <row r="33" spans="2:8" ht="21.95" customHeight="1">
      <c r="B33" s="287"/>
      <c r="C33" s="287"/>
      <c r="D33" s="287"/>
      <c r="E33" s="287"/>
      <c r="F33" s="287"/>
      <c r="G33" s="287"/>
    </row>
    <row r="34" spans="2:8">
      <c r="B34" s="16" t="s">
        <v>182</v>
      </c>
    </row>
    <row r="37" spans="2:8">
      <c r="B37" s="285"/>
      <c r="C37" s="285"/>
      <c r="D37" s="285"/>
      <c r="E37" s="285"/>
      <c r="F37" s="285"/>
      <c r="G37" s="285"/>
      <c r="H37" s="285"/>
    </row>
  </sheetData>
  <mergeCells count="6">
    <mergeCell ref="I5:J5"/>
    <mergeCell ref="B2:G2"/>
    <mergeCell ref="F4:G4"/>
    <mergeCell ref="B37:H37"/>
    <mergeCell ref="B31:G31"/>
    <mergeCell ref="B32:G33"/>
  </mergeCells>
  <phoneticPr fontId="2"/>
  <printOptions horizontalCentered="1"/>
  <pageMargins left="0.98425196850393704" right="0.98425196850393704" top="0.98425196850393704" bottom="0.98425196850393704" header="0.51181102362204722" footer="0.51181102362204722"/>
  <pageSetup paperSize="9" scale="81" firstPageNumber="2" orientation="portrait" useFirstPageNumber="1" r:id="rId1"/>
  <headerFooter alignWithMargins="0">
    <oddFooter>&amp;C&amp;12－&amp;P－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view="pageBreakPreview" topLeftCell="B1" zoomScaleNormal="100" zoomScaleSheetLayoutView="100" zoomScalePageLayoutView="75" workbookViewId="0">
      <selection activeCell="Q4" sqref="Q4"/>
    </sheetView>
  </sheetViews>
  <sheetFormatPr defaultRowHeight="13.5"/>
  <cols>
    <col min="1" max="1" width="5.375" style="26" hidden="1" customWidth="1"/>
    <col min="2" max="2" width="17.375" style="26" customWidth="1"/>
    <col min="3" max="3" width="9" style="27" customWidth="1"/>
    <col min="4" max="4" width="8.375" style="27" customWidth="1"/>
    <col min="5" max="5" width="7.25" style="27" customWidth="1"/>
    <col min="6" max="6" width="6.875" style="27" customWidth="1"/>
    <col min="7" max="7" width="6.5" style="27" customWidth="1"/>
    <col min="8" max="8" width="5.5" style="26" customWidth="1"/>
    <col min="9" max="9" width="5.375" style="26" customWidth="1"/>
    <col min="10" max="10" width="7.25" style="27" customWidth="1"/>
    <col min="11" max="11" width="8.625" style="27" customWidth="1"/>
    <col min="12" max="12" width="5.125" style="27" customWidth="1"/>
    <col min="13" max="13" width="8.375" style="27" customWidth="1"/>
    <col min="14" max="14" width="6.75" style="26" customWidth="1"/>
    <col min="15" max="16384" width="9" style="26"/>
  </cols>
  <sheetData>
    <row r="1" spans="1:16" ht="24.75" customHeight="1">
      <c r="B1" s="290" t="s">
        <v>257</v>
      </c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</row>
    <row r="2" spans="1:16" ht="11.25" customHeight="1">
      <c r="J2" s="28"/>
    </row>
    <row r="3" spans="1:16" ht="22.5" customHeight="1">
      <c r="B3" s="294" t="s">
        <v>224</v>
      </c>
      <c r="C3" s="295" t="s">
        <v>267</v>
      </c>
      <c r="D3" s="296"/>
      <c r="E3" s="296"/>
      <c r="F3" s="296"/>
      <c r="G3" s="297" t="s">
        <v>310</v>
      </c>
      <c r="H3" s="299" t="s">
        <v>225</v>
      </c>
      <c r="I3" s="299" t="s">
        <v>226</v>
      </c>
      <c r="J3" s="297" t="s">
        <v>269</v>
      </c>
      <c r="K3" s="297" t="s">
        <v>312</v>
      </c>
      <c r="L3" s="304" t="s">
        <v>311</v>
      </c>
      <c r="M3" s="305"/>
      <c r="N3" s="306" t="s">
        <v>313</v>
      </c>
    </row>
    <row r="4" spans="1:16" ht="71.25" customHeight="1">
      <c r="B4" s="294"/>
      <c r="C4" s="29" t="s">
        <v>57</v>
      </c>
      <c r="D4" s="30" t="s">
        <v>227</v>
      </c>
      <c r="E4" s="30" t="s">
        <v>228</v>
      </c>
      <c r="F4" s="30" t="s">
        <v>229</v>
      </c>
      <c r="G4" s="298"/>
      <c r="H4" s="300"/>
      <c r="I4" s="300"/>
      <c r="J4" s="301"/>
      <c r="K4" s="301"/>
      <c r="L4" s="31" t="s">
        <v>230</v>
      </c>
      <c r="M4" s="31" t="s">
        <v>231</v>
      </c>
      <c r="N4" s="307"/>
    </row>
    <row r="5" spans="1:16" s="135" customFormat="1" ht="26.25" customHeight="1">
      <c r="A5" s="135">
        <v>2</v>
      </c>
      <c r="B5" s="138" t="s">
        <v>232</v>
      </c>
      <c r="C5" s="137">
        <v>548919</v>
      </c>
      <c r="D5" s="137">
        <v>339207</v>
      </c>
      <c r="E5" s="137">
        <v>152773</v>
      </c>
      <c r="F5" s="137">
        <v>21025</v>
      </c>
      <c r="G5" s="137">
        <v>26294</v>
      </c>
      <c r="H5" s="137">
        <v>381</v>
      </c>
      <c r="I5" s="137">
        <v>33</v>
      </c>
      <c r="J5" s="137">
        <v>130024</v>
      </c>
      <c r="K5" s="137">
        <v>917263</v>
      </c>
      <c r="L5" s="137">
        <v>135</v>
      </c>
      <c r="M5" s="137">
        <v>38868</v>
      </c>
      <c r="N5" s="137">
        <v>310</v>
      </c>
      <c r="O5" s="136"/>
    </row>
    <row r="6" spans="1:16" ht="26.25" customHeight="1">
      <c r="A6" s="26">
        <v>3</v>
      </c>
      <c r="B6" s="33" t="s">
        <v>233</v>
      </c>
      <c r="C6" s="137">
        <v>202109</v>
      </c>
      <c r="D6" s="137">
        <v>66651</v>
      </c>
      <c r="E6" s="137">
        <v>17431</v>
      </c>
      <c r="F6" s="137">
        <v>12790</v>
      </c>
      <c r="G6" s="137">
        <v>4585</v>
      </c>
      <c r="H6" s="137">
        <v>176</v>
      </c>
      <c r="I6" s="137">
        <v>8</v>
      </c>
      <c r="J6" s="137">
        <v>31427</v>
      </c>
      <c r="K6" s="137">
        <v>138647</v>
      </c>
      <c r="L6" s="137">
        <v>38</v>
      </c>
      <c r="M6" s="137">
        <v>11784</v>
      </c>
      <c r="N6" s="137">
        <v>264</v>
      </c>
    </row>
    <row r="7" spans="1:16" ht="26.25" customHeight="1">
      <c r="A7" s="32">
        <v>4</v>
      </c>
      <c r="B7" s="34" t="s">
        <v>234</v>
      </c>
      <c r="C7" s="137">
        <v>108890</v>
      </c>
      <c r="D7" s="137">
        <v>62379</v>
      </c>
      <c r="E7" s="137">
        <v>37280</v>
      </c>
      <c r="F7" s="137">
        <v>4518</v>
      </c>
      <c r="G7" s="137">
        <v>2128</v>
      </c>
      <c r="H7" s="137">
        <v>87</v>
      </c>
      <c r="I7" s="137">
        <v>5</v>
      </c>
      <c r="J7" s="137">
        <v>25384</v>
      </c>
      <c r="K7" s="137">
        <v>86632</v>
      </c>
      <c r="L7" s="137">
        <v>80</v>
      </c>
      <c r="M7" s="137">
        <v>5204</v>
      </c>
      <c r="N7" s="137">
        <v>279</v>
      </c>
      <c r="P7" s="397"/>
    </row>
    <row r="8" spans="1:16" ht="26.25" customHeight="1">
      <c r="A8" s="26">
        <v>5</v>
      </c>
      <c r="B8" s="33" t="s">
        <v>235</v>
      </c>
      <c r="C8" s="137">
        <v>114345</v>
      </c>
      <c r="D8" s="137">
        <v>75088</v>
      </c>
      <c r="E8" s="137">
        <v>32632</v>
      </c>
      <c r="F8" s="137">
        <v>4675</v>
      </c>
      <c r="G8" s="137">
        <v>3036</v>
      </c>
      <c r="H8" s="137">
        <v>65</v>
      </c>
      <c r="I8" s="137">
        <v>7</v>
      </c>
      <c r="J8" s="291">
        <v>27614</v>
      </c>
      <c r="K8" s="137">
        <v>220235</v>
      </c>
      <c r="L8" s="137">
        <v>57</v>
      </c>
      <c r="M8" s="137">
        <v>9639</v>
      </c>
      <c r="N8" s="137">
        <v>266</v>
      </c>
    </row>
    <row r="9" spans="1:16" ht="26.25" customHeight="1">
      <c r="A9" s="32">
        <v>6</v>
      </c>
      <c r="B9" s="33" t="s">
        <v>236</v>
      </c>
      <c r="C9" s="137">
        <v>173002</v>
      </c>
      <c r="D9" s="137">
        <v>104216</v>
      </c>
      <c r="E9" s="137">
        <v>54485</v>
      </c>
      <c r="F9" s="137">
        <v>4975</v>
      </c>
      <c r="G9" s="137">
        <v>2870</v>
      </c>
      <c r="H9" s="137">
        <v>72</v>
      </c>
      <c r="I9" s="137">
        <v>6</v>
      </c>
      <c r="J9" s="292"/>
      <c r="K9" s="137">
        <v>147867</v>
      </c>
      <c r="L9" s="137">
        <v>108</v>
      </c>
      <c r="M9" s="137">
        <v>23214</v>
      </c>
      <c r="N9" s="137">
        <v>265</v>
      </c>
    </row>
    <row r="10" spans="1:16" ht="26.25" customHeight="1">
      <c r="A10" s="26">
        <v>7</v>
      </c>
      <c r="B10" s="33" t="s">
        <v>237</v>
      </c>
      <c r="C10" s="137">
        <v>106484</v>
      </c>
      <c r="D10" s="137">
        <v>73031</v>
      </c>
      <c r="E10" s="137">
        <v>34674</v>
      </c>
      <c r="F10" s="137">
        <v>2736</v>
      </c>
      <c r="G10" s="137">
        <v>2656</v>
      </c>
      <c r="H10" s="137">
        <v>35</v>
      </c>
      <c r="I10" s="137">
        <v>7</v>
      </c>
      <c r="J10" s="293"/>
      <c r="K10" s="137">
        <v>157459</v>
      </c>
      <c r="L10" s="137">
        <v>54</v>
      </c>
      <c r="M10" s="137">
        <v>7489</v>
      </c>
      <c r="N10" s="137">
        <v>264</v>
      </c>
    </row>
    <row r="11" spans="1:16" ht="26.25" customHeight="1">
      <c r="B11" s="36" t="s">
        <v>359</v>
      </c>
      <c r="C11" s="137">
        <v>56547</v>
      </c>
      <c r="D11" s="137">
        <v>44974</v>
      </c>
      <c r="E11" s="137">
        <v>21419</v>
      </c>
      <c r="F11" s="137">
        <v>653</v>
      </c>
      <c r="G11" s="137">
        <v>9565</v>
      </c>
      <c r="H11" s="137">
        <v>69</v>
      </c>
      <c r="I11" s="137">
        <v>7</v>
      </c>
      <c r="J11" s="137">
        <v>5834</v>
      </c>
      <c r="K11" s="137">
        <v>125827</v>
      </c>
      <c r="L11" s="137">
        <v>94</v>
      </c>
      <c r="M11" s="137">
        <v>13370</v>
      </c>
      <c r="N11" s="137">
        <v>273</v>
      </c>
    </row>
    <row r="12" spans="1:16" ht="26.25" customHeight="1">
      <c r="A12" s="32">
        <v>8</v>
      </c>
      <c r="B12" s="33" t="s">
        <v>238</v>
      </c>
      <c r="C12" s="137">
        <v>93038</v>
      </c>
      <c r="D12" s="137">
        <v>76503</v>
      </c>
      <c r="E12" s="137">
        <v>28459</v>
      </c>
      <c r="F12" s="137">
        <v>1812</v>
      </c>
      <c r="G12" s="137">
        <v>2810</v>
      </c>
      <c r="H12" s="137">
        <v>68</v>
      </c>
      <c r="I12" s="137">
        <v>7</v>
      </c>
      <c r="J12" s="137">
        <v>23706</v>
      </c>
      <c r="K12" s="137">
        <v>33768</v>
      </c>
      <c r="L12" s="137">
        <v>36</v>
      </c>
      <c r="M12" s="137">
        <v>1575</v>
      </c>
      <c r="N12" s="137">
        <v>263</v>
      </c>
    </row>
    <row r="13" spans="1:16" ht="26.25" customHeight="1">
      <c r="A13" s="26">
        <v>9</v>
      </c>
      <c r="B13" s="33" t="s">
        <v>239</v>
      </c>
      <c r="C13" s="137">
        <v>66882</v>
      </c>
      <c r="D13" s="137">
        <v>42606</v>
      </c>
      <c r="E13" s="137">
        <v>42606</v>
      </c>
      <c r="F13" s="137">
        <v>1285</v>
      </c>
      <c r="G13" s="137">
        <v>2800</v>
      </c>
      <c r="H13" s="137">
        <v>50</v>
      </c>
      <c r="I13" s="137">
        <v>7</v>
      </c>
      <c r="J13" s="137">
        <v>4473</v>
      </c>
      <c r="K13" s="137">
        <v>22744</v>
      </c>
      <c r="L13" s="137">
        <v>64</v>
      </c>
      <c r="M13" s="137">
        <v>1087</v>
      </c>
      <c r="N13" s="137">
        <v>259</v>
      </c>
    </row>
    <row r="14" spans="1:16" ht="26.25" customHeight="1">
      <c r="A14" s="32">
        <v>10</v>
      </c>
      <c r="B14" s="33" t="s">
        <v>240</v>
      </c>
      <c r="C14" s="137">
        <v>124838</v>
      </c>
      <c r="D14" s="137">
        <v>97820</v>
      </c>
      <c r="E14" s="137">
        <v>35485</v>
      </c>
      <c r="F14" s="137">
        <v>1659</v>
      </c>
      <c r="G14" s="137">
        <v>4311</v>
      </c>
      <c r="H14" s="137">
        <v>82</v>
      </c>
      <c r="I14" s="137">
        <v>5</v>
      </c>
      <c r="J14" s="137">
        <v>9466</v>
      </c>
      <c r="K14" s="137">
        <v>78359</v>
      </c>
      <c r="L14" s="137">
        <v>28</v>
      </c>
      <c r="M14" s="137">
        <v>9443</v>
      </c>
      <c r="N14" s="137">
        <v>281</v>
      </c>
    </row>
    <row r="15" spans="1:16" ht="26.25" customHeight="1">
      <c r="A15" s="26">
        <v>11</v>
      </c>
      <c r="B15" s="33" t="s">
        <v>241</v>
      </c>
      <c r="C15" s="137">
        <v>71357</v>
      </c>
      <c r="D15" s="137">
        <v>51519</v>
      </c>
      <c r="E15" s="137">
        <v>22707</v>
      </c>
      <c r="F15" s="137">
        <v>1950</v>
      </c>
      <c r="G15" s="137">
        <v>2470</v>
      </c>
      <c r="H15" s="137">
        <v>45</v>
      </c>
      <c r="I15" s="137">
        <v>4</v>
      </c>
      <c r="J15" s="137">
        <v>8343</v>
      </c>
      <c r="K15" s="137">
        <v>49908</v>
      </c>
      <c r="L15" s="137">
        <v>35</v>
      </c>
      <c r="M15" s="137">
        <v>7800</v>
      </c>
      <c r="N15" s="137">
        <v>281</v>
      </c>
    </row>
    <row r="16" spans="1:16" ht="26.25" customHeight="1">
      <c r="A16" s="32">
        <v>12</v>
      </c>
      <c r="B16" s="36" t="s">
        <v>360</v>
      </c>
      <c r="C16" s="137">
        <v>63541</v>
      </c>
      <c r="D16" s="137">
        <v>48863</v>
      </c>
      <c r="E16" s="137">
        <v>19020</v>
      </c>
      <c r="F16" s="137">
        <v>3250</v>
      </c>
      <c r="G16" s="137">
        <v>2325</v>
      </c>
      <c r="H16" s="137">
        <v>43</v>
      </c>
      <c r="I16" s="137">
        <v>4</v>
      </c>
      <c r="J16" s="137">
        <v>3819</v>
      </c>
      <c r="K16" s="137">
        <v>56422</v>
      </c>
      <c r="L16" s="137">
        <v>11</v>
      </c>
      <c r="M16" s="137">
        <v>3294</v>
      </c>
      <c r="N16" s="137">
        <v>281</v>
      </c>
    </row>
    <row r="17" spans="1:14" ht="26.25" customHeight="1">
      <c r="A17" s="26">
        <v>13</v>
      </c>
      <c r="B17" s="34" t="s">
        <v>242</v>
      </c>
      <c r="C17" s="137">
        <v>61613</v>
      </c>
      <c r="D17" s="137">
        <v>39174</v>
      </c>
      <c r="E17" s="137">
        <v>15151</v>
      </c>
      <c r="F17" s="137">
        <v>2400</v>
      </c>
      <c r="G17" s="137">
        <v>2564</v>
      </c>
      <c r="H17" s="137">
        <v>41</v>
      </c>
      <c r="I17" s="137">
        <v>4</v>
      </c>
      <c r="J17" s="137">
        <v>4803</v>
      </c>
      <c r="K17" s="137">
        <v>35539</v>
      </c>
      <c r="L17" s="137">
        <v>48</v>
      </c>
      <c r="M17" s="137">
        <v>7105</v>
      </c>
      <c r="N17" s="137">
        <v>281</v>
      </c>
    </row>
    <row r="18" spans="1:14" ht="26.25" customHeight="1">
      <c r="A18" s="32">
        <v>14</v>
      </c>
      <c r="B18" s="36" t="s">
        <v>283</v>
      </c>
      <c r="C18" s="137">
        <v>113009</v>
      </c>
      <c r="D18" s="137">
        <v>94349</v>
      </c>
      <c r="E18" s="137">
        <v>33611</v>
      </c>
      <c r="F18" s="137">
        <v>4547</v>
      </c>
      <c r="G18" s="137">
        <v>3670</v>
      </c>
      <c r="H18" s="137">
        <v>88</v>
      </c>
      <c r="I18" s="137">
        <v>9</v>
      </c>
      <c r="J18" s="137">
        <v>14784</v>
      </c>
      <c r="K18" s="137">
        <v>137917</v>
      </c>
      <c r="L18" s="137">
        <v>35</v>
      </c>
      <c r="M18" s="137">
        <v>8917</v>
      </c>
      <c r="N18" s="137">
        <v>278</v>
      </c>
    </row>
    <row r="19" spans="1:14" ht="26.25" customHeight="1">
      <c r="A19" s="26">
        <v>15</v>
      </c>
      <c r="B19" s="33" t="s">
        <v>243</v>
      </c>
      <c r="C19" s="137">
        <v>70016</v>
      </c>
      <c r="D19" s="137">
        <v>21522</v>
      </c>
      <c r="E19" s="137">
        <v>22688</v>
      </c>
      <c r="F19" s="137">
        <v>4576</v>
      </c>
      <c r="G19" s="137">
        <v>2376</v>
      </c>
      <c r="H19" s="137">
        <v>44</v>
      </c>
      <c r="I19" s="137">
        <v>7</v>
      </c>
      <c r="J19" s="137">
        <v>5318</v>
      </c>
      <c r="K19" s="137">
        <v>31252</v>
      </c>
      <c r="L19" s="137">
        <v>21</v>
      </c>
      <c r="M19" s="137">
        <v>7162</v>
      </c>
      <c r="N19" s="137">
        <v>291</v>
      </c>
    </row>
    <row r="20" spans="1:14" ht="26.25" customHeight="1">
      <c r="A20" s="32">
        <v>16</v>
      </c>
      <c r="B20" s="33" t="s">
        <v>268</v>
      </c>
      <c r="C20" s="137">
        <v>53110</v>
      </c>
      <c r="D20" s="137">
        <v>36556</v>
      </c>
      <c r="E20" s="137">
        <v>16349</v>
      </c>
      <c r="F20" s="137">
        <v>1759</v>
      </c>
      <c r="G20" s="137">
        <v>1287</v>
      </c>
      <c r="H20" s="137">
        <v>41</v>
      </c>
      <c r="I20" s="137">
        <v>4</v>
      </c>
      <c r="J20" s="137">
        <v>2680</v>
      </c>
      <c r="K20" s="137">
        <v>29403</v>
      </c>
      <c r="L20" s="137">
        <v>12</v>
      </c>
      <c r="M20" s="137">
        <v>1125</v>
      </c>
      <c r="N20" s="137">
        <v>293</v>
      </c>
    </row>
    <row r="21" spans="1:14" ht="26.25" customHeight="1">
      <c r="A21" s="26">
        <v>17</v>
      </c>
      <c r="B21" s="33" t="s">
        <v>130</v>
      </c>
      <c r="C21" s="137">
        <v>49249</v>
      </c>
      <c r="D21" s="137">
        <v>36372</v>
      </c>
      <c r="E21" s="137">
        <v>12703</v>
      </c>
      <c r="F21" s="137">
        <v>1353</v>
      </c>
      <c r="G21" s="137">
        <v>1146</v>
      </c>
      <c r="H21" s="137">
        <v>50</v>
      </c>
      <c r="I21" s="137">
        <v>5</v>
      </c>
      <c r="J21" s="137">
        <v>1941</v>
      </c>
      <c r="K21" s="137">
        <v>25534</v>
      </c>
      <c r="L21" s="137">
        <v>2</v>
      </c>
      <c r="M21" s="137">
        <v>17</v>
      </c>
      <c r="N21" s="137">
        <v>283</v>
      </c>
    </row>
    <row r="22" spans="1:14" ht="26.25" customHeight="1">
      <c r="A22" s="32">
        <v>18</v>
      </c>
      <c r="B22" s="33" t="s">
        <v>244</v>
      </c>
      <c r="C22" s="137">
        <v>1586</v>
      </c>
      <c r="D22" s="137">
        <v>1586</v>
      </c>
      <c r="E22" s="137">
        <v>233</v>
      </c>
      <c r="F22" s="137">
        <v>0</v>
      </c>
      <c r="G22" s="137">
        <v>63</v>
      </c>
      <c r="H22" s="137">
        <v>0</v>
      </c>
      <c r="I22" s="137">
        <v>0</v>
      </c>
      <c r="J22" s="137">
        <v>144</v>
      </c>
      <c r="K22" s="137">
        <v>185</v>
      </c>
      <c r="L22" s="137">
        <v>0</v>
      </c>
      <c r="M22" s="137">
        <v>0</v>
      </c>
      <c r="N22" s="137">
        <v>157</v>
      </c>
    </row>
    <row r="23" spans="1:14" ht="26.25" customHeight="1">
      <c r="A23" s="26">
        <v>19</v>
      </c>
      <c r="B23" s="33" t="s">
        <v>246</v>
      </c>
      <c r="C23" s="137">
        <v>32908</v>
      </c>
      <c r="D23" s="137">
        <v>20190</v>
      </c>
      <c r="E23" s="137">
        <v>10444</v>
      </c>
      <c r="F23" s="137">
        <v>1633</v>
      </c>
      <c r="G23" s="137">
        <v>849</v>
      </c>
      <c r="H23" s="137">
        <v>21</v>
      </c>
      <c r="I23" s="137">
        <v>6</v>
      </c>
      <c r="J23" s="137">
        <v>943</v>
      </c>
      <c r="K23" s="137">
        <v>3564</v>
      </c>
      <c r="L23" s="137">
        <v>13</v>
      </c>
      <c r="M23" s="137">
        <v>476</v>
      </c>
      <c r="N23" s="137">
        <v>282</v>
      </c>
    </row>
    <row r="24" spans="1:14" ht="26.25" customHeight="1">
      <c r="A24" s="32">
        <v>20</v>
      </c>
      <c r="B24" s="33" t="s">
        <v>248</v>
      </c>
      <c r="C24" s="137">
        <v>47219</v>
      </c>
      <c r="D24" s="137">
        <v>30912</v>
      </c>
      <c r="E24" s="137">
        <v>14358</v>
      </c>
      <c r="F24" s="137">
        <v>1672</v>
      </c>
      <c r="G24" s="137">
        <v>1774</v>
      </c>
      <c r="H24" s="137">
        <v>38</v>
      </c>
      <c r="I24" s="137">
        <v>5</v>
      </c>
      <c r="J24" s="137">
        <v>2134</v>
      </c>
      <c r="K24" s="137">
        <v>33047</v>
      </c>
      <c r="L24" s="137">
        <v>35</v>
      </c>
      <c r="M24" s="137">
        <v>7350</v>
      </c>
      <c r="N24" s="137">
        <v>281</v>
      </c>
    </row>
    <row r="25" spans="1:14" ht="26.25" customHeight="1">
      <c r="A25" s="26">
        <v>21</v>
      </c>
      <c r="B25" s="33" t="s">
        <v>247</v>
      </c>
      <c r="C25" s="137">
        <v>99318</v>
      </c>
      <c r="D25" s="137">
        <v>48051</v>
      </c>
      <c r="E25" s="137">
        <v>16838</v>
      </c>
      <c r="F25" s="137">
        <v>635</v>
      </c>
      <c r="G25" s="137">
        <v>1451</v>
      </c>
      <c r="H25" s="137">
        <v>32</v>
      </c>
      <c r="I25" s="137">
        <v>3</v>
      </c>
      <c r="J25" s="137">
        <v>7707</v>
      </c>
      <c r="K25" s="137">
        <v>28257</v>
      </c>
      <c r="L25" s="137">
        <v>4</v>
      </c>
      <c r="M25" s="137">
        <v>3284</v>
      </c>
      <c r="N25" s="137">
        <v>275</v>
      </c>
    </row>
    <row r="26" spans="1:14" ht="26.25" customHeight="1">
      <c r="A26" s="32">
        <v>22</v>
      </c>
      <c r="B26" s="33" t="s">
        <v>249</v>
      </c>
      <c r="C26" s="137">
        <v>59669</v>
      </c>
      <c r="D26" s="137">
        <v>38412</v>
      </c>
      <c r="E26" s="137">
        <v>19907</v>
      </c>
      <c r="F26" s="137">
        <v>681</v>
      </c>
      <c r="G26" s="137">
        <v>1030</v>
      </c>
      <c r="H26" s="137">
        <v>41</v>
      </c>
      <c r="I26" s="137">
        <v>7</v>
      </c>
      <c r="J26" s="302">
        <v>6118</v>
      </c>
      <c r="K26" s="137">
        <v>52849</v>
      </c>
      <c r="L26" s="137">
        <v>26</v>
      </c>
      <c r="M26" s="137">
        <v>1177</v>
      </c>
      <c r="N26" s="137">
        <v>273</v>
      </c>
    </row>
    <row r="27" spans="1:14" ht="26.25" customHeight="1">
      <c r="A27" s="26">
        <v>23</v>
      </c>
      <c r="B27" s="33" t="s">
        <v>250</v>
      </c>
      <c r="C27" s="137">
        <v>73945</v>
      </c>
      <c r="D27" s="137">
        <v>57152</v>
      </c>
      <c r="E27" s="137">
        <v>23858</v>
      </c>
      <c r="F27" s="137">
        <v>1361</v>
      </c>
      <c r="G27" s="137">
        <v>1095</v>
      </c>
      <c r="H27" s="137">
        <v>44</v>
      </c>
      <c r="I27" s="137">
        <v>7</v>
      </c>
      <c r="J27" s="303"/>
      <c r="K27" s="137">
        <v>28402</v>
      </c>
      <c r="L27" s="137">
        <v>12</v>
      </c>
      <c r="M27" s="137">
        <v>607</v>
      </c>
      <c r="N27" s="137">
        <v>273</v>
      </c>
    </row>
    <row r="28" spans="1:14" ht="26.25" customHeight="1">
      <c r="A28" s="32">
        <v>24</v>
      </c>
      <c r="B28" s="33" t="s">
        <v>251</v>
      </c>
      <c r="C28" s="137">
        <v>134493</v>
      </c>
      <c r="D28" s="137">
        <v>98356</v>
      </c>
      <c r="E28" s="137">
        <v>36698</v>
      </c>
      <c r="F28" s="137">
        <v>4634</v>
      </c>
      <c r="G28" s="137">
        <v>3347</v>
      </c>
      <c r="H28" s="137">
        <v>122</v>
      </c>
      <c r="I28" s="137">
        <v>15</v>
      </c>
      <c r="J28" s="137">
        <v>12259</v>
      </c>
      <c r="K28" s="137">
        <v>88704</v>
      </c>
      <c r="L28" s="137">
        <v>281</v>
      </c>
      <c r="M28" s="137">
        <v>1511</v>
      </c>
      <c r="N28" s="137">
        <v>280</v>
      </c>
    </row>
    <row r="29" spans="1:14" ht="26.25" customHeight="1">
      <c r="A29" s="26">
        <v>25</v>
      </c>
      <c r="B29" s="33" t="s">
        <v>252</v>
      </c>
      <c r="C29" s="137">
        <v>159932</v>
      </c>
      <c r="D29" s="137">
        <v>105687</v>
      </c>
      <c r="E29" s="137">
        <v>53448</v>
      </c>
      <c r="F29" s="137">
        <v>4499</v>
      </c>
      <c r="G29" s="137">
        <v>5252</v>
      </c>
      <c r="H29" s="137">
        <v>97</v>
      </c>
      <c r="I29" s="137">
        <v>10</v>
      </c>
      <c r="J29" s="137">
        <v>24992</v>
      </c>
      <c r="K29" s="137">
        <v>150185</v>
      </c>
      <c r="L29" s="137">
        <v>26</v>
      </c>
      <c r="M29" s="137">
        <v>3427</v>
      </c>
      <c r="N29" s="137">
        <v>270</v>
      </c>
    </row>
    <row r="30" spans="1:14" ht="26.25" customHeight="1">
      <c r="A30" s="32">
        <v>26</v>
      </c>
      <c r="B30" s="33" t="s">
        <v>253</v>
      </c>
      <c r="C30" s="137">
        <v>154570</v>
      </c>
      <c r="D30" s="137">
        <v>113989</v>
      </c>
      <c r="E30" s="137">
        <v>43994</v>
      </c>
      <c r="F30" s="137">
        <v>3811</v>
      </c>
      <c r="G30" s="137">
        <v>3781</v>
      </c>
      <c r="H30" s="137">
        <v>138</v>
      </c>
      <c r="I30" s="137">
        <v>8</v>
      </c>
      <c r="J30" s="137">
        <v>19367</v>
      </c>
      <c r="K30" s="137">
        <v>159454</v>
      </c>
      <c r="L30" s="137">
        <v>23</v>
      </c>
      <c r="M30" s="137">
        <v>6244</v>
      </c>
      <c r="N30" s="137">
        <v>256</v>
      </c>
    </row>
    <row r="31" spans="1:14" ht="26.25" customHeight="1">
      <c r="A31" s="26">
        <v>27</v>
      </c>
      <c r="B31" s="33" t="s">
        <v>254</v>
      </c>
      <c r="C31" s="137">
        <v>124903</v>
      </c>
      <c r="D31" s="137">
        <v>79514</v>
      </c>
      <c r="E31" s="137">
        <v>37615</v>
      </c>
      <c r="F31" s="137">
        <v>1975</v>
      </c>
      <c r="G31" s="137">
        <v>1414</v>
      </c>
      <c r="H31" s="137">
        <v>83</v>
      </c>
      <c r="I31" s="137">
        <v>9</v>
      </c>
      <c r="J31" s="137">
        <v>10055</v>
      </c>
      <c r="K31" s="137">
        <v>40246</v>
      </c>
      <c r="L31" s="137">
        <v>30</v>
      </c>
      <c r="M31" s="137">
        <v>7439</v>
      </c>
      <c r="N31" s="137">
        <v>256</v>
      </c>
    </row>
    <row r="32" spans="1:14" ht="26.25" customHeight="1">
      <c r="A32" s="32">
        <v>28</v>
      </c>
      <c r="B32" s="33" t="s">
        <v>255</v>
      </c>
      <c r="C32" s="137">
        <v>24868</v>
      </c>
      <c r="D32" s="137">
        <v>24508</v>
      </c>
      <c r="E32" s="137">
        <v>11512</v>
      </c>
      <c r="F32" s="137">
        <v>307</v>
      </c>
      <c r="G32" s="137">
        <v>866</v>
      </c>
      <c r="H32" s="137">
        <v>0</v>
      </c>
      <c r="I32" s="137">
        <v>0</v>
      </c>
      <c r="J32" s="137">
        <v>4701</v>
      </c>
      <c r="K32" s="137">
        <v>9545</v>
      </c>
      <c r="L32" s="137">
        <v>19</v>
      </c>
      <c r="M32" s="137">
        <v>1705</v>
      </c>
      <c r="N32" s="137">
        <v>231</v>
      </c>
    </row>
    <row r="33" spans="1:14" s="139" customFormat="1" ht="26.25" customHeight="1">
      <c r="B33" s="140" t="s">
        <v>256</v>
      </c>
      <c r="C33" s="141">
        <f t="shared" ref="C33:M33" si="0">SUM(C5:C32)</f>
        <v>2990360</v>
      </c>
      <c r="D33" s="141">
        <f t="shared" si="0"/>
        <v>1929187</v>
      </c>
      <c r="E33" s="141">
        <f t="shared" si="0"/>
        <v>868378</v>
      </c>
      <c r="F33" s="141">
        <f t="shared" si="0"/>
        <v>97171</v>
      </c>
      <c r="G33" s="141">
        <f t="shared" si="0"/>
        <v>97815</v>
      </c>
      <c r="H33" s="142">
        <f t="shared" si="0"/>
        <v>2053</v>
      </c>
      <c r="I33" s="143">
        <f t="shared" si="0"/>
        <v>199</v>
      </c>
      <c r="J33" s="141">
        <f t="shared" si="0"/>
        <v>388036</v>
      </c>
      <c r="K33" s="141">
        <f t="shared" si="0"/>
        <v>2889214</v>
      </c>
      <c r="L33" s="141">
        <f t="shared" si="0"/>
        <v>1327</v>
      </c>
      <c r="M33" s="141">
        <f t="shared" si="0"/>
        <v>190313</v>
      </c>
      <c r="N33" s="141" t="s">
        <v>245</v>
      </c>
    </row>
    <row r="34" spans="1:14" ht="15" customHeight="1">
      <c r="B34" s="288" t="s">
        <v>351</v>
      </c>
      <c r="C34" s="289"/>
      <c r="D34" s="289"/>
      <c r="E34" s="289"/>
      <c r="F34" s="289"/>
      <c r="G34" s="289"/>
      <c r="H34" s="289"/>
      <c r="I34" s="289"/>
      <c r="J34" s="289"/>
      <c r="K34" s="1"/>
      <c r="L34" s="1"/>
      <c r="M34" s="1"/>
    </row>
    <row r="35" spans="1:14">
      <c r="B35" s="289"/>
      <c r="C35" s="289"/>
      <c r="D35" s="289"/>
      <c r="E35" s="289"/>
      <c r="F35" s="289"/>
      <c r="G35" s="289"/>
      <c r="H35" s="289"/>
      <c r="I35" s="289"/>
      <c r="J35" s="289"/>
      <c r="K35" s="289"/>
      <c r="L35" s="289"/>
      <c r="M35" s="289"/>
    </row>
    <row r="36" spans="1:14">
      <c r="B36" s="289"/>
      <c r="C36" s="289"/>
      <c r="D36" s="289"/>
      <c r="E36" s="289"/>
      <c r="F36" s="289"/>
      <c r="G36" s="289"/>
      <c r="H36" s="289"/>
      <c r="I36" s="289"/>
      <c r="J36" s="289"/>
      <c r="K36" s="289"/>
      <c r="L36" s="289"/>
      <c r="M36" s="289"/>
    </row>
    <row r="40" spans="1:14" s="27" customFormat="1">
      <c r="A40" s="26"/>
      <c r="B40" s="26"/>
      <c r="E40" s="35"/>
      <c r="H40" s="26"/>
      <c r="I40" s="26"/>
      <c r="N40" s="26"/>
    </row>
  </sheetData>
  <mergeCells count="15">
    <mergeCell ref="B34:J34"/>
    <mergeCell ref="B35:M35"/>
    <mergeCell ref="B36:M36"/>
    <mergeCell ref="B1:N1"/>
    <mergeCell ref="J8:J10"/>
    <mergeCell ref="B3:B4"/>
    <mergeCell ref="C3:F3"/>
    <mergeCell ref="G3:G4"/>
    <mergeCell ref="H3:H4"/>
    <mergeCell ref="I3:I4"/>
    <mergeCell ref="K3:K4"/>
    <mergeCell ref="J3:J4"/>
    <mergeCell ref="J26:J27"/>
    <mergeCell ref="L3:M3"/>
    <mergeCell ref="N3:N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0" orientation="portrait" r:id="rId1"/>
  <headerFooter alignWithMargins="0">
    <oddFooter>&amp;C&amp;12－３－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N42"/>
  <sheetViews>
    <sheetView view="pageBreakPreview" zoomScaleNormal="100" zoomScaleSheetLayoutView="100" workbookViewId="0">
      <pane xSplit="2" ySplit="6" topLeftCell="C7" activePane="bottomRight" state="frozen"/>
      <selection activeCell="M5" sqref="M5"/>
      <selection pane="topRight" activeCell="M5" sqref="M5"/>
      <selection pane="bottomLeft" activeCell="M5" sqref="M5"/>
      <selection pane="bottomRight" activeCell="O30" sqref="O7:P30"/>
    </sheetView>
  </sheetViews>
  <sheetFormatPr defaultRowHeight="13.5"/>
  <cols>
    <col min="1" max="1" width="2.875" style="16" customWidth="1"/>
    <col min="2" max="2" width="9" style="16"/>
    <col min="3" max="13" width="6.125" style="16" customWidth="1"/>
    <col min="14" max="14" width="6.75" style="16" customWidth="1"/>
    <col min="15" max="16384" width="9" style="16"/>
  </cols>
  <sheetData>
    <row r="2" spans="2:14" ht="21">
      <c r="B2" s="278" t="s">
        <v>87</v>
      </c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</row>
    <row r="3" spans="2:14">
      <c r="J3" s="318" t="s">
        <v>314</v>
      </c>
      <c r="K3" s="318"/>
      <c r="L3" s="318"/>
      <c r="M3" s="318"/>
      <c r="N3" s="318"/>
    </row>
    <row r="4" spans="2:14" ht="14.25">
      <c r="B4" s="313" t="s">
        <v>140</v>
      </c>
      <c r="C4" s="313"/>
      <c r="D4" s="313"/>
      <c r="E4" s="314"/>
      <c r="J4" s="317"/>
      <c r="K4" s="317"/>
      <c r="L4" s="317"/>
      <c r="M4" s="317"/>
      <c r="N4" s="317"/>
    </row>
    <row r="5" spans="2:14" ht="18" customHeight="1">
      <c r="B5" s="315" t="s">
        <v>3</v>
      </c>
      <c r="C5" s="312" t="s">
        <v>60</v>
      </c>
      <c r="D5" s="312"/>
      <c r="E5" s="312" t="s">
        <v>61</v>
      </c>
      <c r="F5" s="312"/>
      <c r="G5" s="312" t="s">
        <v>62</v>
      </c>
      <c r="H5" s="312"/>
      <c r="I5" s="312" t="s">
        <v>63</v>
      </c>
      <c r="J5" s="312"/>
      <c r="K5" s="312" t="s">
        <v>64</v>
      </c>
      <c r="L5" s="312"/>
      <c r="M5" s="312" t="s">
        <v>11</v>
      </c>
      <c r="N5" s="312"/>
    </row>
    <row r="6" spans="2:14" ht="18" customHeight="1" thickBot="1">
      <c r="B6" s="316"/>
      <c r="C6" s="179" t="s">
        <v>58</v>
      </c>
      <c r="D6" s="179" t="s">
        <v>59</v>
      </c>
      <c r="E6" s="179" t="s">
        <v>58</v>
      </c>
      <c r="F6" s="179" t="s">
        <v>59</v>
      </c>
      <c r="G6" s="179" t="s">
        <v>58</v>
      </c>
      <c r="H6" s="179" t="s">
        <v>59</v>
      </c>
      <c r="I6" s="179" t="s">
        <v>58</v>
      </c>
      <c r="J6" s="179" t="s">
        <v>59</v>
      </c>
      <c r="K6" s="179" t="s">
        <v>58</v>
      </c>
      <c r="L6" s="179" t="s">
        <v>59</v>
      </c>
      <c r="M6" s="179" t="s">
        <v>58</v>
      </c>
      <c r="N6" s="179" t="s">
        <v>59</v>
      </c>
    </row>
    <row r="7" spans="2:14" ht="21.95" customHeight="1" thickTop="1">
      <c r="B7" s="204" t="s">
        <v>23</v>
      </c>
      <c r="C7" s="205"/>
      <c r="D7" s="205">
        <v>162</v>
      </c>
      <c r="E7" s="205"/>
      <c r="F7" s="205">
        <v>21</v>
      </c>
      <c r="G7" s="205"/>
      <c r="H7" s="205">
        <v>26</v>
      </c>
      <c r="I7" s="205"/>
      <c r="J7" s="205">
        <v>1041</v>
      </c>
      <c r="K7" s="205"/>
      <c r="L7" s="205">
        <v>5</v>
      </c>
      <c r="M7" s="206">
        <v>0</v>
      </c>
      <c r="N7" s="207">
        <v>1255</v>
      </c>
    </row>
    <row r="8" spans="2:14" ht="21.95" customHeight="1">
      <c r="B8" s="208" t="s">
        <v>24</v>
      </c>
      <c r="C8" s="209"/>
      <c r="D8" s="209">
        <v>3</v>
      </c>
      <c r="E8" s="209"/>
      <c r="F8" s="209">
        <v>44</v>
      </c>
      <c r="G8" s="209"/>
      <c r="H8" s="209">
        <v>38</v>
      </c>
      <c r="I8" s="209"/>
      <c r="J8" s="209">
        <v>42</v>
      </c>
      <c r="K8" s="209"/>
      <c r="L8" s="209">
        <v>63</v>
      </c>
      <c r="M8" s="210">
        <v>0</v>
      </c>
      <c r="N8" s="209">
        <v>190</v>
      </c>
    </row>
    <row r="9" spans="2:14" ht="21.95" customHeight="1">
      <c r="B9" s="208" t="s">
        <v>6</v>
      </c>
      <c r="C9" s="211"/>
      <c r="D9" s="211"/>
      <c r="E9" s="211"/>
      <c r="F9" s="211"/>
      <c r="G9" s="211"/>
      <c r="H9" s="211"/>
      <c r="I9" s="211"/>
      <c r="J9" s="212">
        <v>53</v>
      </c>
      <c r="K9" s="211"/>
      <c r="L9" s="211"/>
      <c r="M9" s="210">
        <v>0</v>
      </c>
      <c r="N9" s="209">
        <v>53</v>
      </c>
    </row>
    <row r="10" spans="2:14" ht="21.95" customHeight="1">
      <c r="B10" s="208" t="s">
        <v>25</v>
      </c>
      <c r="C10" s="211"/>
      <c r="D10" s="211">
        <v>20</v>
      </c>
      <c r="E10" s="211"/>
      <c r="F10" s="211"/>
      <c r="G10" s="211"/>
      <c r="H10" s="211"/>
      <c r="I10" s="211"/>
      <c r="J10" s="211">
        <v>1</v>
      </c>
      <c r="K10" s="211"/>
      <c r="L10" s="211"/>
      <c r="M10" s="210">
        <v>0</v>
      </c>
      <c r="N10" s="209">
        <v>21</v>
      </c>
    </row>
    <row r="11" spans="2:14" ht="21.95" customHeight="1">
      <c r="B11" s="208" t="s">
        <v>7</v>
      </c>
      <c r="C11" s="211"/>
      <c r="D11" s="211">
        <v>12</v>
      </c>
      <c r="E11" s="211"/>
      <c r="F11" s="211"/>
      <c r="G11" s="211"/>
      <c r="H11" s="211"/>
      <c r="I11" s="211"/>
      <c r="J11" s="211">
        <v>60</v>
      </c>
      <c r="K11" s="211"/>
      <c r="L11" s="211"/>
      <c r="M11" s="210">
        <v>0</v>
      </c>
      <c r="N11" s="209">
        <v>72</v>
      </c>
    </row>
    <row r="12" spans="2:14" ht="21.95" customHeight="1">
      <c r="B12" s="208" t="s">
        <v>26</v>
      </c>
      <c r="C12" s="211"/>
      <c r="D12" s="211"/>
      <c r="E12" s="211"/>
      <c r="F12" s="211"/>
      <c r="G12" s="211"/>
      <c r="H12" s="211"/>
      <c r="I12" s="211"/>
      <c r="J12" s="211">
        <v>203</v>
      </c>
      <c r="K12" s="211"/>
      <c r="L12" s="211"/>
      <c r="M12" s="210">
        <v>0</v>
      </c>
      <c r="N12" s="209">
        <v>203</v>
      </c>
    </row>
    <row r="13" spans="2:14" ht="21.95" customHeight="1">
      <c r="B13" s="208" t="s">
        <v>22</v>
      </c>
      <c r="C13" s="209"/>
      <c r="D13" s="209">
        <v>15</v>
      </c>
      <c r="E13" s="209"/>
      <c r="F13" s="209">
        <v>50</v>
      </c>
      <c r="G13" s="209"/>
      <c r="H13" s="209"/>
      <c r="I13" s="209"/>
      <c r="J13" s="209">
        <v>263</v>
      </c>
      <c r="K13" s="209"/>
      <c r="L13" s="209">
        <v>10</v>
      </c>
      <c r="M13" s="210"/>
      <c r="N13" s="209">
        <v>338</v>
      </c>
    </row>
    <row r="14" spans="2:14" ht="21.95" customHeight="1">
      <c r="B14" s="208" t="s">
        <v>27</v>
      </c>
      <c r="C14" s="211">
        <v>72</v>
      </c>
      <c r="D14" s="211"/>
      <c r="E14" s="211"/>
      <c r="F14" s="211"/>
      <c r="G14" s="211"/>
      <c r="H14" s="211"/>
      <c r="I14" s="211">
        <v>1006</v>
      </c>
      <c r="J14" s="211">
        <v>1236</v>
      </c>
      <c r="K14" s="211"/>
      <c r="L14" s="211"/>
      <c r="M14" s="210">
        <v>1078</v>
      </c>
      <c r="N14" s="209">
        <v>1236</v>
      </c>
    </row>
    <row r="15" spans="2:14" ht="21.95" customHeight="1">
      <c r="B15" s="208" t="s">
        <v>28</v>
      </c>
      <c r="C15" s="211"/>
      <c r="D15" s="211">
        <v>20</v>
      </c>
      <c r="E15" s="211"/>
      <c r="F15" s="211"/>
      <c r="G15" s="211"/>
      <c r="H15" s="211"/>
      <c r="I15" s="211"/>
      <c r="J15" s="211">
        <v>20</v>
      </c>
      <c r="K15" s="211"/>
      <c r="L15" s="211">
        <v>2</v>
      </c>
      <c r="M15" s="210">
        <v>0</v>
      </c>
      <c r="N15" s="209">
        <v>42</v>
      </c>
    </row>
    <row r="16" spans="2:14" ht="21.95" customHeight="1">
      <c r="B16" s="208" t="s">
        <v>29</v>
      </c>
      <c r="C16" s="211"/>
      <c r="D16" s="211"/>
      <c r="E16" s="211"/>
      <c r="F16" s="211"/>
      <c r="G16" s="211"/>
      <c r="H16" s="211"/>
      <c r="I16" s="211"/>
      <c r="J16" s="211">
        <v>34</v>
      </c>
      <c r="K16" s="211"/>
      <c r="L16" s="211">
        <v>4</v>
      </c>
      <c r="M16" s="210">
        <v>0</v>
      </c>
      <c r="N16" s="209">
        <v>38</v>
      </c>
    </row>
    <row r="17" spans="2:14" ht="21.95" customHeight="1">
      <c r="B17" s="208" t="s">
        <v>8</v>
      </c>
      <c r="C17" s="211"/>
      <c r="D17" s="213">
        <v>5</v>
      </c>
      <c r="E17" s="211"/>
      <c r="F17" s="211"/>
      <c r="G17" s="211"/>
      <c r="H17" s="211"/>
      <c r="I17" s="211"/>
      <c r="J17" s="211">
        <v>30</v>
      </c>
      <c r="K17" s="211"/>
      <c r="L17" s="211">
        <v>51</v>
      </c>
      <c r="M17" s="210">
        <v>0</v>
      </c>
      <c r="N17" s="209">
        <v>86</v>
      </c>
    </row>
    <row r="18" spans="2:14" ht="21.95" customHeight="1">
      <c r="B18" s="208" t="s">
        <v>30</v>
      </c>
      <c r="C18" s="211"/>
      <c r="D18" s="211">
        <v>3</v>
      </c>
      <c r="E18" s="211"/>
      <c r="F18" s="211"/>
      <c r="G18" s="211"/>
      <c r="H18" s="211">
        <v>10</v>
      </c>
      <c r="I18" s="211"/>
      <c r="J18" s="211">
        <v>6</v>
      </c>
      <c r="K18" s="211"/>
      <c r="L18" s="211">
        <v>5</v>
      </c>
      <c r="M18" s="210">
        <v>0</v>
      </c>
      <c r="N18" s="209">
        <v>24</v>
      </c>
    </row>
    <row r="19" spans="2:14" ht="21.95" customHeight="1">
      <c r="B19" s="208" t="s">
        <v>31</v>
      </c>
      <c r="C19" s="211"/>
      <c r="D19" s="211"/>
      <c r="E19" s="211"/>
      <c r="F19" s="211"/>
      <c r="G19" s="211"/>
      <c r="H19" s="211">
        <v>1</v>
      </c>
      <c r="I19" s="211"/>
      <c r="J19" s="211">
        <v>10</v>
      </c>
      <c r="K19" s="211"/>
      <c r="L19" s="211"/>
      <c r="M19" s="210">
        <v>0</v>
      </c>
      <c r="N19" s="209">
        <v>11</v>
      </c>
    </row>
    <row r="20" spans="2:14" ht="21.95" customHeight="1">
      <c r="B20" s="153" t="s">
        <v>32</v>
      </c>
      <c r="C20" s="209">
        <v>24</v>
      </c>
      <c r="D20" s="209">
        <v>28</v>
      </c>
      <c r="E20" s="209"/>
      <c r="F20" s="209">
        <v>26</v>
      </c>
      <c r="G20" s="209"/>
      <c r="H20" s="209"/>
      <c r="I20" s="209"/>
      <c r="J20" s="209">
        <v>82</v>
      </c>
      <c r="K20" s="209"/>
      <c r="L20" s="209">
        <v>89</v>
      </c>
      <c r="M20" s="210">
        <v>24</v>
      </c>
      <c r="N20" s="209">
        <v>225</v>
      </c>
    </row>
    <row r="21" spans="2:14" ht="21.95" customHeight="1">
      <c r="B21" s="153" t="s">
        <v>33</v>
      </c>
      <c r="C21" s="211"/>
      <c r="D21" s="211">
        <v>28</v>
      </c>
      <c r="E21" s="211"/>
      <c r="F21" s="211">
        <v>2</v>
      </c>
      <c r="G21" s="211"/>
      <c r="H21" s="211">
        <v>1</v>
      </c>
      <c r="I21" s="211"/>
      <c r="J21" s="211">
        <v>3</v>
      </c>
      <c r="K21" s="211"/>
      <c r="L21" s="211"/>
      <c r="M21" s="210">
        <v>0</v>
      </c>
      <c r="N21" s="209">
        <v>34</v>
      </c>
    </row>
    <row r="22" spans="2:14" ht="21.95" customHeight="1">
      <c r="B22" s="153" t="s">
        <v>34</v>
      </c>
      <c r="C22" s="211"/>
      <c r="D22" s="211">
        <v>1</v>
      </c>
      <c r="E22" s="211"/>
      <c r="F22" s="211"/>
      <c r="G22" s="211"/>
      <c r="H22" s="211">
        <v>12</v>
      </c>
      <c r="I22" s="211"/>
      <c r="J22" s="211">
        <v>120</v>
      </c>
      <c r="K22" s="211"/>
      <c r="L22" s="211">
        <v>1</v>
      </c>
      <c r="M22" s="210">
        <v>0</v>
      </c>
      <c r="N22" s="209">
        <v>134</v>
      </c>
    </row>
    <row r="23" spans="2:14" ht="21.95" customHeight="1">
      <c r="B23" s="153" t="s">
        <v>35</v>
      </c>
      <c r="C23" s="209"/>
      <c r="D23" s="209">
        <v>6</v>
      </c>
      <c r="E23" s="209"/>
      <c r="F23" s="209"/>
      <c r="G23" s="209"/>
      <c r="H23" s="209"/>
      <c r="I23" s="209"/>
      <c r="J23" s="209">
        <v>3</v>
      </c>
      <c r="K23" s="209"/>
      <c r="L23" s="209">
        <v>155</v>
      </c>
      <c r="M23" s="210">
        <v>0</v>
      </c>
      <c r="N23" s="209">
        <v>164</v>
      </c>
    </row>
    <row r="24" spans="2:14" ht="21.95" customHeight="1">
      <c r="B24" s="153" t="s">
        <v>36</v>
      </c>
      <c r="C24" s="209"/>
      <c r="D24" s="209">
        <v>66</v>
      </c>
      <c r="E24" s="209"/>
      <c r="F24" s="209"/>
      <c r="G24" s="209"/>
      <c r="H24" s="209"/>
      <c r="I24" s="209"/>
      <c r="J24" s="209">
        <v>113</v>
      </c>
      <c r="K24" s="209"/>
      <c r="L24" s="209"/>
      <c r="M24" s="210">
        <v>0</v>
      </c>
      <c r="N24" s="209">
        <v>179</v>
      </c>
    </row>
    <row r="25" spans="2:14" ht="21.95" customHeight="1">
      <c r="B25" s="153" t="s">
        <v>37</v>
      </c>
      <c r="C25" s="211"/>
      <c r="D25" s="211"/>
      <c r="E25" s="211"/>
      <c r="F25" s="211"/>
      <c r="G25" s="211"/>
      <c r="H25" s="211"/>
      <c r="I25" s="211"/>
      <c r="J25" s="211">
        <v>136</v>
      </c>
      <c r="K25" s="211"/>
      <c r="L25" s="211"/>
      <c r="M25" s="210">
        <v>0</v>
      </c>
      <c r="N25" s="209">
        <v>136</v>
      </c>
    </row>
    <row r="26" spans="2:14" ht="21.95" customHeight="1">
      <c r="B26" s="153" t="s">
        <v>38</v>
      </c>
      <c r="C26" s="211"/>
      <c r="D26" s="211"/>
      <c r="E26" s="211"/>
      <c r="F26" s="211">
        <v>50</v>
      </c>
      <c r="G26" s="211">
        <v>34</v>
      </c>
      <c r="H26" s="211"/>
      <c r="I26" s="211"/>
      <c r="J26" s="211">
        <v>173</v>
      </c>
      <c r="K26" s="211"/>
      <c r="L26" s="211"/>
      <c r="M26" s="210">
        <v>34</v>
      </c>
      <c r="N26" s="209">
        <v>223</v>
      </c>
    </row>
    <row r="27" spans="2:14" ht="21.95" customHeight="1">
      <c r="B27" s="208" t="s">
        <v>39</v>
      </c>
      <c r="C27" s="211">
        <v>145</v>
      </c>
      <c r="D27" s="211">
        <v>5</v>
      </c>
      <c r="E27" s="211"/>
      <c r="F27" s="211">
        <v>2</v>
      </c>
      <c r="G27" s="211"/>
      <c r="H27" s="211">
        <v>21</v>
      </c>
      <c r="I27" s="211"/>
      <c r="J27" s="211">
        <v>2</v>
      </c>
      <c r="K27" s="211"/>
      <c r="L27" s="211">
        <v>6</v>
      </c>
      <c r="M27" s="210">
        <v>145</v>
      </c>
      <c r="N27" s="209">
        <v>36</v>
      </c>
    </row>
    <row r="28" spans="2:14" ht="21.95" customHeight="1">
      <c r="B28" s="208" t="s">
        <v>40</v>
      </c>
      <c r="C28" s="209"/>
      <c r="D28" s="209"/>
      <c r="E28" s="209"/>
      <c r="F28" s="209"/>
      <c r="G28" s="209"/>
      <c r="H28" s="209"/>
      <c r="I28" s="209"/>
      <c r="J28" s="209">
        <v>35</v>
      </c>
      <c r="K28" s="209"/>
      <c r="L28" s="209"/>
      <c r="M28" s="210">
        <v>0</v>
      </c>
      <c r="N28" s="209">
        <v>35</v>
      </c>
    </row>
    <row r="29" spans="2:14" ht="21.95" customHeight="1">
      <c r="B29" s="208" t="s">
        <v>9</v>
      </c>
      <c r="C29" s="211">
        <v>216</v>
      </c>
      <c r="D29" s="211">
        <v>1</v>
      </c>
      <c r="E29" s="211"/>
      <c r="F29" s="211"/>
      <c r="G29" s="211"/>
      <c r="H29" s="211"/>
      <c r="I29" s="211"/>
      <c r="J29" s="211"/>
      <c r="K29" s="211">
        <v>71</v>
      </c>
      <c r="L29" s="211"/>
      <c r="M29" s="210">
        <v>287</v>
      </c>
      <c r="N29" s="209">
        <v>1</v>
      </c>
    </row>
    <row r="30" spans="2:14" ht="21.95" customHeight="1" thickBot="1">
      <c r="B30" s="214" t="s">
        <v>10</v>
      </c>
      <c r="C30" s="215">
        <v>20</v>
      </c>
      <c r="D30" s="215">
        <v>108</v>
      </c>
      <c r="E30" s="215"/>
      <c r="F30" s="215"/>
      <c r="G30" s="215"/>
      <c r="H30" s="215">
        <v>2</v>
      </c>
      <c r="I30" s="215"/>
      <c r="J30" s="215">
        <v>27</v>
      </c>
      <c r="K30" s="215"/>
      <c r="L30" s="215"/>
      <c r="M30" s="216">
        <v>20</v>
      </c>
      <c r="N30" s="216">
        <v>137</v>
      </c>
    </row>
    <row r="31" spans="2:14" ht="21.95" customHeight="1" thickTop="1">
      <c r="B31" s="217" t="s">
        <v>15</v>
      </c>
      <c r="C31" s="218">
        <f>SUM(C7:C30)</f>
        <v>477</v>
      </c>
      <c r="D31" s="218">
        <f t="shared" ref="D31:L31" si="0">SUM(D7:D30)</f>
        <v>483</v>
      </c>
      <c r="E31" s="218">
        <f t="shared" si="0"/>
        <v>0</v>
      </c>
      <c r="F31" s="218">
        <f t="shared" si="0"/>
        <v>195</v>
      </c>
      <c r="G31" s="218">
        <f t="shared" si="0"/>
        <v>34</v>
      </c>
      <c r="H31" s="218">
        <f t="shared" si="0"/>
        <v>111</v>
      </c>
      <c r="I31" s="218">
        <f t="shared" si="0"/>
        <v>1006</v>
      </c>
      <c r="J31" s="218">
        <f t="shared" si="0"/>
        <v>3693</v>
      </c>
      <c r="K31" s="218">
        <f t="shared" si="0"/>
        <v>71</v>
      </c>
      <c r="L31" s="218">
        <f t="shared" si="0"/>
        <v>391</v>
      </c>
      <c r="M31" s="218">
        <f>C31+E31+G31+I31+K31</f>
        <v>1588</v>
      </c>
      <c r="N31" s="218">
        <f>D31+F31+H31+J31+L31</f>
        <v>4873</v>
      </c>
    </row>
    <row r="32" spans="2:14" ht="20.100000000000001" customHeight="1">
      <c r="B32" s="219"/>
      <c r="C32" s="220"/>
      <c r="D32" s="220"/>
      <c r="E32" s="220"/>
      <c r="F32" s="220"/>
      <c r="G32" s="220"/>
      <c r="H32" s="220"/>
      <c r="I32" s="220"/>
      <c r="J32" s="220"/>
      <c r="K32" s="220"/>
      <c r="L32" s="220"/>
      <c r="M32" s="220"/>
      <c r="N32" s="220"/>
    </row>
    <row r="33" spans="2:14" ht="20.100000000000001" customHeight="1">
      <c r="B33" s="208" t="s">
        <v>15</v>
      </c>
      <c r="C33" s="310">
        <f>C31+D31</f>
        <v>960</v>
      </c>
      <c r="D33" s="310"/>
      <c r="E33" s="310">
        <f>E31+F31</f>
        <v>195</v>
      </c>
      <c r="F33" s="310"/>
      <c r="G33" s="310">
        <f>G31+H31</f>
        <v>145</v>
      </c>
      <c r="H33" s="310"/>
      <c r="I33" s="310">
        <f>I31+J31</f>
        <v>4699</v>
      </c>
      <c r="J33" s="310"/>
      <c r="K33" s="310">
        <f>K31+L31</f>
        <v>462</v>
      </c>
      <c r="L33" s="310"/>
      <c r="M33" s="310">
        <f>SUM(C33:L33)</f>
        <v>6461</v>
      </c>
      <c r="N33" s="310"/>
    </row>
    <row r="34" spans="2:14" ht="20.100000000000001" customHeight="1">
      <c r="B34" s="208" t="s">
        <v>65</v>
      </c>
      <c r="C34" s="309">
        <f>C33/M33</f>
        <v>0.14858381055564154</v>
      </c>
      <c r="D34" s="309"/>
      <c r="E34" s="309">
        <f>E33/M33</f>
        <v>3.0181086519114688E-2</v>
      </c>
      <c r="F34" s="309"/>
      <c r="G34" s="309">
        <f>G33/M33</f>
        <v>2.2442346386008359E-2</v>
      </c>
      <c r="H34" s="309"/>
      <c r="I34" s="309">
        <f>I33/M33</f>
        <v>0.72728679770933291</v>
      </c>
      <c r="J34" s="309"/>
      <c r="K34" s="309">
        <f>K33/M33</f>
        <v>7.1505958829902488E-2</v>
      </c>
      <c r="L34" s="309"/>
      <c r="M34" s="311">
        <f>SUM(C34:L34)</f>
        <v>1</v>
      </c>
      <c r="N34" s="311"/>
    </row>
    <row r="35" spans="2:14" ht="16.5" customHeight="1"/>
    <row r="36" spans="2:14" ht="13.5" customHeight="1">
      <c r="B36" s="221" t="s">
        <v>184</v>
      </c>
      <c r="C36" s="308" t="s">
        <v>185</v>
      </c>
      <c r="D36" s="308"/>
      <c r="E36" s="308"/>
      <c r="F36" s="308"/>
      <c r="G36" s="308"/>
      <c r="H36" s="308"/>
      <c r="I36" s="308"/>
      <c r="J36" s="308"/>
      <c r="K36" s="308"/>
      <c r="L36" s="308"/>
      <c r="M36" s="308"/>
      <c r="N36" s="308"/>
    </row>
    <row r="37" spans="2:14">
      <c r="B37" s="203"/>
      <c r="C37" s="203" t="s">
        <v>186</v>
      </c>
      <c r="D37" s="203"/>
      <c r="E37" s="203"/>
      <c r="F37" s="203"/>
      <c r="G37" s="203"/>
      <c r="H37" s="203"/>
      <c r="I37" s="203"/>
      <c r="J37" s="203"/>
      <c r="K37" s="203"/>
      <c r="L37" s="203"/>
      <c r="M37" s="203"/>
      <c r="N37" s="203"/>
    </row>
    <row r="42" spans="2:14" ht="13.5" customHeight="1"/>
  </sheetData>
  <mergeCells count="24">
    <mergeCell ref="E5:F5"/>
    <mergeCell ref="G33:H33"/>
    <mergeCell ref="E33:F33"/>
    <mergeCell ref="I5:J5"/>
    <mergeCell ref="B2:N2"/>
    <mergeCell ref="M5:N5"/>
    <mergeCell ref="B4:E4"/>
    <mergeCell ref="B5:B6"/>
    <mergeCell ref="G5:H5"/>
    <mergeCell ref="K5:L5"/>
    <mergeCell ref="C5:D5"/>
    <mergeCell ref="J4:N4"/>
    <mergeCell ref="J3:N3"/>
    <mergeCell ref="C36:N36"/>
    <mergeCell ref="I34:J34"/>
    <mergeCell ref="K33:L33"/>
    <mergeCell ref="K34:L34"/>
    <mergeCell ref="M33:N33"/>
    <mergeCell ref="C33:D33"/>
    <mergeCell ref="M34:N34"/>
    <mergeCell ref="E34:F34"/>
    <mergeCell ref="G34:H34"/>
    <mergeCell ref="C34:D34"/>
    <mergeCell ref="I33:J33"/>
  </mergeCells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firstPageNumber="4" orientation="portrait" useFirstPageNumber="1" r:id="rId1"/>
  <headerFooter alignWithMargins="0">
    <oddFooter>&amp;C－&amp;P－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4:N34"/>
  <sheetViews>
    <sheetView view="pageBreakPreview" zoomScaleNormal="100" zoomScaleSheetLayoutView="100" workbookViewId="0">
      <pane xSplit="2" ySplit="6" topLeftCell="C37" activePane="bottomRight" state="frozen"/>
      <selection activeCell="M5" sqref="M5"/>
      <selection pane="topRight" activeCell="M5" sqref="M5"/>
      <selection pane="bottomLeft" activeCell="M5" sqref="M5"/>
      <selection pane="bottomRight" activeCell="P7" sqref="O7:P30"/>
    </sheetView>
  </sheetViews>
  <sheetFormatPr defaultRowHeight="13.5"/>
  <cols>
    <col min="1" max="1" width="1.375" style="16" customWidth="1"/>
    <col min="2" max="2" width="9" style="16"/>
    <col min="3" max="9" width="6.125" style="16" customWidth="1"/>
    <col min="10" max="10" width="6.75" style="16" customWidth="1"/>
    <col min="11" max="12" width="6.125" style="16" customWidth="1"/>
    <col min="13" max="14" width="6.625" style="16" customWidth="1"/>
    <col min="15" max="16384" width="9" style="16"/>
  </cols>
  <sheetData>
    <row r="4" spans="2:14" ht="21.95" customHeight="1">
      <c r="B4" s="313" t="s">
        <v>139</v>
      </c>
      <c r="C4" s="313"/>
      <c r="D4" s="313"/>
      <c r="E4" s="314"/>
      <c r="K4" s="317"/>
      <c r="L4" s="317"/>
      <c r="M4" s="317"/>
      <c r="N4" s="317"/>
    </row>
    <row r="5" spans="2:14" ht="21.95" customHeight="1">
      <c r="B5" s="315" t="s">
        <v>3</v>
      </c>
      <c r="C5" s="312" t="s">
        <v>60</v>
      </c>
      <c r="D5" s="312"/>
      <c r="E5" s="312" t="s">
        <v>61</v>
      </c>
      <c r="F5" s="312"/>
      <c r="G5" s="312" t="s">
        <v>62</v>
      </c>
      <c r="H5" s="312"/>
      <c r="I5" s="312" t="s">
        <v>63</v>
      </c>
      <c r="J5" s="312"/>
      <c r="K5" s="312" t="s">
        <v>64</v>
      </c>
      <c r="L5" s="312"/>
      <c r="M5" s="312" t="s">
        <v>11</v>
      </c>
      <c r="N5" s="312"/>
    </row>
    <row r="6" spans="2:14" ht="21.95" customHeight="1" thickBot="1">
      <c r="B6" s="323"/>
      <c r="C6" s="222" t="s">
        <v>58</v>
      </c>
      <c r="D6" s="222" t="s">
        <v>59</v>
      </c>
      <c r="E6" s="222" t="s">
        <v>58</v>
      </c>
      <c r="F6" s="222" t="s">
        <v>59</v>
      </c>
      <c r="G6" s="222" t="s">
        <v>58</v>
      </c>
      <c r="H6" s="222" t="s">
        <v>59</v>
      </c>
      <c r="I6" s="222" t="s">
        <v>58</v>
      </c>
      <c r="J6" s="222" t="s">
        <v>59</v>
      </c>
      <c r="K6" s="222" t="s">
        <v>58</v>
      </c>
      <c r="L6" s="222" t="s">
        <v>59</v>
      </c>
      <c r="M6" s="222" t="s">
        <v>58</v>
      </c>
      <c r="N6" s="222" t="s">
        <v>59</v>
      </c>
    </row>
    <row r="7" spans="2:14" ht="21.95" customHeight="1" thickTop="1">
      <c r="B7" s="204" t="s">
        <v>23</v>
      </c>
      <c r="C7" s="223"/>
      <c r="D7" s="223">
        <v>2048</v>
      </c>
      <c r="E7" s="223"/>
      <c r="F7" s="223">
        <v>331</v>
      </c>
      <c r="G7" s="223"/>
      <c r="H7" s="223">
        <v>489</v>
      </c>
      <c r="I7" s="223"/>
      <c r="J7" s="223">
        <v>12771</v>
      </c>
      <c r="K7" s="223"/>
      <c r="L7" s="223">
        <v>64</v>
      </c>
      <c r="M7" s="224">
        <v>0</v>
      </c>
      <c r="N7" s="224">
        <v>15703</v>
      </c>
    </row>
    <row r="8" spans="2:14" ht="21.95" customHeight="1">
      <c r="B8" s="208" t="s">
        <v>24</v>
      </c>
      <c r="C8" s="225"/>
      <c r="D8" s="225">
        <v>143</v>
      </c>
      <c r="E8" s="225"/>
      <c r="F8" s="226">
        <v>755</v>
      </c>
      <c r="G8" s="226"/>
      <c r="H8" s="226">
        <v>651</v>
      </c>
      <c r="I8" s="226"/>
      <c r="J8" s="226">
        <v>549</v>
      </c>
      <c r="K8" s="226"/>
      <c r="L8" s="226">
        <v>1401</v>
      </c>
      <c r="M8" s="226">
        <v>0</v>
      </c>
      <c r="N8" s="226">
        <v>3499</v>
      </c>
    </row>
    <row r="9" spans="2:14" ht="21.95" customHeight="1">
      <c r="B9" s="208" t="s">
        <v>6</v>
      </c>
      <c r="C9" s="225"/>
      <c r="D9" s="225"/>
      <c r="E9" s="225"/>
      <c r="F9" s="225"/>
      <c r="G9" s="225"/>
      <c r="H9" s="225"/>
      <c r="I9" s="225"/>
      <c r="J9" s="227">
        <v>689</v>
      </c>
      <c r="K9" s="225"/>
      <c r="L9" s="225"/>
      <c r="M9" s="226">
        <v>0</v>
      </c>
      <c r="N9" s="226">
        <v>689</v>
      </c>
    </row>
    <row r="10" spans="2:14" ht="21.95" customHeight="1">
      <c r="B10" s="208" t="s">
        <v>25</v>
      </c>
      <c r="C10" s="225"/>
      <c r="D10" s="225">
        <v>996</v>
      </c>
      <c r="E10" s="225"/>
      <c r="F10" s="225"/>
      <c r="G10" s="225"/>
      <c r="H10" s="225"/>
      <c r="I10" s="225"/>
      <c r="J10" s="225">
        <v>250</v>
      </c>
      <c r="K10" s="225"/>
      <c r="L10" s="225"/>
      <c r="M10" s="226">
        <v>0</v>
      </c>
      <c r="N10" s="226">
        <v>1246</v>
      </c>
    </row>
    <row r="11" spans="2:14" ht="21.95" customHeight="1">
      <c r="B11" s="208" t="s">
        <v>7</v>
      </c>
      <c r="C11" s="225"/>
      <c r="D11" s="225">
        <v>110</v>
      </c>
      <c r="E11" s="225"/>
      <c r="F11" s="225"/>
      <c r="G11" s="225"/>
      <c r="H11" s="225"/>
      <c r="I11" s="225"/>
      <c r="J11" s="225">
        <v>880</v>
      </c>
      <c r="K11" s="225"/>
      <c r="L11" s="225"/>
      <c r="M11" s="226">
        <v>0</v>
      </c>
      <c r="N11" s="226">
        <v>990</v>
      </c>
    </row>
    <row r="12" spans="2:14" ht="21.95" customHeight="1">
      <c r="B12" s="208" t="s">
        <v>26</v>
      </c>
      <c r="C12" s="226"/>
      <c r="D12" s="226"/>
      <c r="E12" s="226"/>
      <c r="F12" s="226"/>
      <c r="G12" s="226"/>
      <c r="H12" s="226"/>
      <c r="I12" s="226"/>
      <c r="J12" s="226">
        <v>2973</v>
      </c>
      <c r="K12" s="226"/>
      <c r="L12" s="226"/>
      <c r="M12" s="226">
        <v>0</v>
      </c>
      <c r="N12" s="226">
        <v>2973</v>
      </c>
    </row>
    <row r="13" spans="2:14" ht="21.95" customHeight="1">
      <c r="B13" s="208" t="s">
        <v>22</v>
      </c>
      <c r="C13" s="226"/>
      <c r="D13" s="226">
        <v>759</v>
      </c>
      <c r="E13" s="226"/>
      <c r="F13" s="226">
        <v>1387</v>
      </c>
      <c r="G13" s="226"/>
      <c r="H13" s="226"/>
      <c r="I13" s="226"/>
      <c r="J13" s="226">
        <v>5134</v>
      </c>
      <c r="K13" s="226"/>
      <c r="L13" s="226">
        <v>218</v>
      </c>
      <c r="M13" s="226"/>
      <c r="N13" s="226">
        <v>7498</v>
      </c>
    </row>
    <row r="14" spans="2:14" ht="21.95" customHeight="1">
      <c r="B14" s="208" t="s">
        <v>27</v>
      </c>
      <c r="C14" s="225">
        <v>326</v>
      </c>
      <c r="D14" s="225"/>
      <c r="E14" s="225"/>
      <c r="F14" s="225"/>
      <c r="G14" s="225"/>
      <c r="H14" s="225"/>
      <c r="I14" s="225">
        <v>10790</v>
      </c>
      <c r="J14" s="225">
        <v>11476</v>
      </c>
      <c r="K14" s="225"/>
      <c r="L14" s="225"/>
      <c r="M14" s="226">
        <v>11116</v>
      </c>
      <c r="N14" s="226">
        <v>11476</v>
      </c>
    </row>
    <row r="15" spans="2:14" ht="21.95" customHeight="1">
      <c r="B15" s="208" t="s">
        <v>28</v>
      </c>
      <c r="C15" s="225"/>
      <c r="D15" s="225">
        <v>400</v>
      </c>
      <c r="E15" s="225"/>
      <c r="F15" s="225"/>
      <c r="G15" s="225"/>
      <c r="H15" s="225"/>
      <c r="I15" s="225"/>
      <c r="J15" s="225">
        <v>70</v>
      </c>
      <c r="K15" s="225"/>
      <c r="L15" s="225">
        <v>800</v>
      </c>
      <c r="M15" s="226">
        <v>0</v>
      </c>
      <c r="N15" s="226">
        <v>1270</v>
      </c>
    </row>
    <row r="16" spans="2:14" ht="21.95" customHeight="1">
      <c r="B16" s="208" t="s">
        <v>29</v>
      </c>
      <c r="C16" s="225"/>
      <c r="D16" s="225"/>
      <c r="E16" s="225"/>
      <c r="F16" s="225"/>
      <c r="G16" s="225"/>
      <c r="H16" s="225"/>
      <c r="I16" s="225"/>
      <c r="J16" s="225">
        <v>47</v>
      </c>
      <c r="K16" s="225"/>
      <c r="L16" s="225">
        <v>115</v>
      </c>
      <c r="M16" s="226">
        <v>0</v>
      </c>
      <c r="N16" s="226">
        <v>162</v>
      </c>
    </row>
    <row r="17" spans="2:14" ht="21.95" customHeight="1">
      <c r="B17" s="208" t="s">
        <v>8</v>
      </c>
      <c r="C17" s="225"/>
      <c r="D17" s="225">
        <v>70</v>
      </c>
      <c r="E17" s="225"/>
      <c r="F17" s="225"/>
      <c r="G17" s="225"/>
      <c r="H17" s="225"/>
      <c r="I17" s="225"/>
      <c r="J17" s="225">
        <v>330</v>
      </c>
      <c r="K17" s="225"/>
      <c r="L17" s="225">
        <v>1070</v>
      </c>
      <c r="M17" s="226"/>
      <c r="N17" s="226">
        <v>1470</v>
      </c>
    </row>
    <row r="18" spans="2:14" ht="21.95" customHeight="1">
      <c r="B18" s="208" t="s">
        <v>30</v>
      </c>
      <c r="C18" s="225"/>
      <c r="D18" s="225">
        <v>35</v>
      </c>
      <c r="E18" s="225"/>
      <c r="F18" s="225"/>
      <c r="G18" s="225"/>
      <c r="H18" s="225">
        <v>344</v>
      </c>
      <c r="I18" s="225"/>
      <c r="J18" s="225">
        <v>312</v>
      </c>
      <c r="K18" s="225"/>
      <c r="L18" s="225">
        <v>63</v>
      </c>
      <c r="M18" s="226"/>
      <c r="N18" s="226">
        <v>754</v>
      </c>
    </row>
    <row r="19" spans="2:14" ht="21.95" customHeight="1">
      <c r="B19" s="208" t="s">
        <v>31</v>
      </c>
      <c r="C19" s="226"/>
      <c r="D19" s="226"/>
      <c r="E19" s="226"/>
      <c r="F19" s="226"/>
      <c r="G19" s="226"/>
      <c r="H19" s="226">
        <v>32</v>
      </c>
      <c r="I19" s="226"/>
      <c r="J19" s="226">
        <v>421</v>
      </c>
      <c r="K19" s="226"/>
      <c r="L19" s="226"/>
      <c r="M19" s="226"/>
      <c r="N19" s="226">
        <v>453</v>
      </c>
    </row>
    <row r="20" spans="2:14" ht="21.95" customHeight="1">
      <c r="B20" s="153" t="s">
        <v>32</v>
      </c>
      <c r="C20" s="226">
        <v>192</v>
      </c>
      <c r="D20" s="226">
        <v>120</v>
      </c>
      <c r="E20" s="226"/>
      <c r="F20" s="226">
        <v>211</v>
      </c>
      <c r="G20" s="226"/>
      <c r="H20" s="226"/>
      <c r="I20" s="226"/>
      <c r="J20" s="226">
        <v>507</v>
      </c>
      <c r="K20" s="226"/>
      <c r="L20" s="226">
        <v>714</v>
      </c>
      <c r="M20" s="226">
        <v>192</v>
      </c>
      <c r="N20" s="226">
        <v>1552</v>
      </c>
    </row>
    <row r="21" spans="2:14" ht="21.95" customHeight="1">
      <c r="B21" s="153" t="s">
        <v>33</v>
      </c>
      <c r="C21" s="225"/>
      <c r="D21" s="225">
        <v>264</v>
      </c>
      <c r="E21" s="225"/>
      <c r="F21" s="225">
        <v>62</v>
      </c>
      <c r="G21" s="225"/>
      <c r="H21" s="225">
        <v>13</v>
      </c>
      <c r="I21" s="225"/>
      <c r="J21" s="225">
        <v>54</v>
      </c>
      <c r="K21" s="225"/>
      <c r="L21" s="225"/>
      <c r="M21" s="226">
        <v>0</v>
      </c>
      <c r="N21" s="226">
        <v>393</v>
      </c>
    </row>
    <row r="22" spans="2:14" ht="21.95" customHeight="1">
      <c r="B22" s="153" t="s">
        <v>34</v>
      </c>
      <c r="C22" s="225"/>
      <c r="D22" s="225">
        <v>10</v>
      </c>
      <c r="E22" s="225"/>
      <c r="F22" s="225"/>
      <c r="G22" s="225"/>
      <c r="H22" s="225">
        <v>150</v>
      </c>
      <c r="I22" s="225"/>
      <c r="J22" s="225">
        <v>800</v>
      </c>
      <c r="K22" s="225"/>
      <c r="L22" s="225">
        <v>100</v>
      </c>
      <c r="M22" s="226">
        <v>0</v>
      </c>
      <c r="N22" s="226">
        <v>1060</v>
      </c>
    </row>
    <row r="23" spans="2:14" ht="21.95" customHeight="1">
      <c r="B23" s="153" t="s">
        <v>35</v>
      </c>
      <c r="C23" s="225"/>
      <c r="D23" s="225">
        <v>119</v>
      </c>
      <c r="E23" s="225"/>
      <c r="F23" s="225"/>
      <c r="G23" s="225"/>
      <c r="H23" s="225"/>
      <c r="I23" s="225"/>
      <c r="J23" s="225">
        <v>58</v>
      </c>
      <c r="K23" s="225"/>
      <c r="L23" s="225">
        <v>2016</v>
      </c>
      <c r="M23" s="226">
        <v>0</v>
      </c>
      <c r="N23" s="226">
        <v>2193</v>
      </c>
    </row>
    <row r="24" spans="2:14" ht="21.95" customHeight="1">
      <c r="B24" s="153" t="s">
        <v>36</v>
      </c>
      <c r="C24" s="225"/>
      <c r="D24" s="225">
        <v>668</v>
      </c>
      <c r="E24" s="225"/>
      <c r="F24" s="225"/>
      <c r="G24" s="225"/>
      <c r="H24" s="225"/>
      <c r="I24" s="225"/>
      <c r="J24" s="225">
        <v>1038</v>
      </c>
      <c r="K24" s="225"/>
      <c r="L24" s="225"/>
      <c r="M24" s="226">
        <v>0</v>
      </c>
      <c r="N24" s="226">
        <v>1706</v>
      </c>
    </row>
    <row r="25" spans="2:14" ht="21.95" customHeight="1">
      <c r="B25" s="153" t="s">
        <v>37</v>
      </c>
      <c r="C25" s="225"/>
      <c r="D25" s="225"/>
      <c r="E25" s="225"/>
      <c r="F25" s="225"/>
      <c r="G25" s="225"/>
      <c r="H25" s="225"/>
      <c r="I25" s="225"/>
      <c r="J25" s="225">
        <v>1873</v>
      </c>
      <c r="K25" s="225"/>
      <c r="L25" s="225"/>
      <c r="M25" s="226">
        <v>0</v>
      </c>
      <c r="N25" s="226">
        <v>1873</v>
      </c>
    </row>
    <row r="26" spans="2:14" ht="21.95" customHeight="1">
      <c r="B26" s="153" t="s">
        <v>38</v>
      </c>
      <c r="C26" s="225"/>
      <c r="D26" s="225"/>
      <c r="E26" s="225"/>
      <c r="F26" s="225">
        <v>351</v>
      </c>
      <c r="G26" s="225">
        <v>358</v>
      </c>
      <c r="H26" s="225"/>
      <c r="I26" s="225"/>
      <c r="J26" s="225">
        <v>1380</v>
      </c>
      <c r="K26" s="225"/>
      <c r="L26" s="225"/>
      <c r="M26" s="226">
        <v>358</v>
      </c>
      <c r="N26" s="226">
        <v>1731</v>
      </c>
    </row>
    <row r="27" spans="2:14" ht="21.95" customHeight="1">
      <c r="B27" s="208" t="s">
        <v>39</v>
      </c>
      <c r="C27" s="225">
        <v>1336</v>
      </c>
      <c r="D27" s="225">
        <v>365</v>
      </c>
      <c r="E27" s="225"/>
      <c r="F27" s="225">
        <v>20</v>
      </c>
      <c r="G27" s="225"/>
      <c r="H27" s="225">
        <v>500</v>
      </c>
      <c r="I27" s="225"/>
      <c r="J27" s="225">
        <v>300</v>
      </c>
      <c r="K27" s="225"/>
      <c r="L27" s="225">
        <v>743</v>
      </c>
      <c r="M27" s="226">
        <v>1336</v>
      </c>
      <c r="N27" s="226">
        <v>1928</v>
      </c>
    </row>
    <row r="28" spans="2:14" ht="21.95" customHeight="1">
      <c r="B28" s="208" t="s">
        <v>40</v>
      </c>
      <c r="C28" s="225"/>
      <c r="D28" s="225"/>
      <c r="E28" s="225"/>
      <c r="F28" s="225"/>
      <c r="G28" s="225"/>
      <c r="H28" s="225"/>
      <c r="I28" s="225"/>
      <c r="J28" s="225">
        <v>371</v>
      </c>
      <c r="K28" s="225"/>
      <c r="L28" s="225"/>
      <c r="M28" s="226">
        <v>0</v>
      </c>
      <c r="N28" s="226">
        <v>371</v>
      </c>
    </row>
    <row r="29" spans="2:14" ht="21.95" customHeight="1">
      <c r="B29" s="208" t="s">
        <v>9</v>
      </c>
      <c r="C29" s="225">
        <v>3384</v>
      </c>
      <c r="D29" s="225">
        <v>22</v>
      </c>
      <c r="E29" s="225"/>
      <c r="F29" s="225"/>
      <c r="G29" s="225"/>
      <c r="H29" s="225"/>
      <c r="I29" s="225"/>
      <c r="J29" s="225"/>
      <c r="K29" s="225">
        <v>2580</v>
      </c>
      <c r="L29" s="225"/>
      <c r="M29" s="226">
        <v>5964</v>
      </c>
      <c r="N29" s="226">
        <v>22</v>
      </c>
    </row>
    <row r="30" spans="2:14" ht="21.95" customHeight="1" thickBot="1">
      <c r="B30" s="228" t="s">
        <v>10</v>
      </c>
      <c r="C30" s="229">
        <v>576</v>
      </c>
      <c r="D30" s="229">
        <v>1189</v>
      </c>
      <c r="E30" s="229"/>
      <c r="F30" s="229"/>
      <c r="G30" s="229"/>
      <c r="H30" s="229">
        <v>52</v>
      </c>
      <c r="I30" s="229"/>
      <c r="J30" s="229">
        <v>855</v>
      </c>
      <c r="K30" s="229"/>
      <c r="L30" s="229"/>
      <c r="M30" s="230">
        <v>576</v>
      </c>
      <c r="N30" s="230">
        <v>2096</v>
      </c>
    </row>
    <row r="31" spans="2:14" ht="21.95" customHeight="1" thickTop="1">
      <c r="B31" s="204" t="s">
        <v>15</v>
      </c>
      <c r="C31" s="224">
        <f>SUM(C7:C30)</f>
        <v>5814</v>
      </c>
      <c r="D31" s="224">
        <f t="shared" ref="D31:L31" si="0">SUM(D7:D30)</f>
        <v>7318</v>
      </c>
      <c r="E31" s="224">
        <f t="shared" si="0"/>
        <v>0</v>
      </c>
      <c r="F31" s="224">
        <f t="shared" si="0"/>
        <v>3117</v>
      </c>
      <c r="G31" s="224">
        <f t="shared" si="0"/>
        <v>358</v>
      </c>
      <c r="H31" s="224">
        <f t="shared" si="0"/>
        <v>2231</v>
      </c>
      <c r="I31" s="224">
        <f t="shared" si="0"/>
        <v>10790</v>
      </c>
      <c r="J31" s="224">
        <f t="shared" si="0"/>
        <v>43138</v>
      </c>
      <c r="K31" s="224">
        <f t="shared" si="0"/>
        <v>2580</v>
      </c>
      <c r="L31" s="224">
        <f t="shared" si="0"/>
        <v>7304</v>
      </c>
      <c r="M31" s="224">
        <f>C31+E31+G31+I31+K31</f>
        <v>19542</v>
      </c>
      <c r="N31" s="231">
        <f>D31+F31+H31+J31+L31</f>
        <v>63108</v>
      </c>
    </row>
    <row r="32" spans="2:14" ht="21.95" customHeight="1">
      <c r="B32" s="219"/>
      <c r="C32" s="232"/>
      <c r="D32" s="232"/>
      <c r="E32" s="232"/>
      <c r="F32" s="232"/>
      <c r="G32" s="232"/>
      <c r="H32" s="232"/>
      <c r="I32" s="232"/>
      <c r="J32" s="232"/>
      <c r="K32" s="232"/>
      <c r="L32" s="232"/>
      <c r="M32" s="232"/>
      <c r="N32" s="232"/>
    </row>
    <row r="33" spans="2:14" ht="21.95" customHeight="1">
      <c r="B33" s="208" t="s">
        <v>15</v>
      </c>
      <c r="C33" s="321">
        <f>C31+D31</f>
        <v>13132</v>
      </c>
      <c r="D33" s="321"/>
      <c r="E33" s="321">
        <f>E31+F31</f>
        <v>3117</v>
      </c>
      <c r="F33" s="321"/>
      <c r="G33" s="321">
        <f>G31+H31</f>
        <v>2589</v>
      </c>
      <c r="H33" s="321"/>
      <c r="I33" s="321">
        <f>I31+J31</f>
        <v>53928</v>
      </c>
      <c r="J33" s="321"/>
      <c r="K33" s="321">
        <f>K31+L31</f>
        <v>9884</v>
      </c>
      <c r="L33" s="321"/>
      <c r="M33" s="321">
        <f>M31+N31</f>
        <v>82650</v>
      </c>
      <c r="N33" s="321"/>
    </row>
    <row r="34" spans="2:14" ht="21.95" customHeight="1">
      <c r="B34" s="208" t="s">
        <v>65</v>
      </c>
      <c r="C34" s="322">
        <f>C33/M33</f>
        <v>0.15888687235329704</v>
      </c>
      <c r="D34" s="322"/>
      <c r="E34" s="319">
        <f>E33/M33</f>
        <v>3.7713248638838473E-2</v>
      </c>
      <c r="F34" s="319"/>
      <c r="G34" s="319">
        <f>G33/M33</f>
        <v>3.1324863883847552E-2</v>
      </c>
      <c r="H34" s="319"/>
      <c r="I34" s="319">
        <f>I33/M33</f>
        <v>0.65248638838475503</v>
      </c>
      <c r="J34" s="319"/>
      <c r="K34" s="319">
        <f>K33/M33</f>
        <v>0.11958862673926195</v>
      </c>
      <c r="L34" s="319"/>
      <c r="M34" s="320">
        <f>SUM(C34:L34)</f>
        <v>1</v>
      </c>
      <c r="N34" s="320"/>
    </row>
  </sheetData>
  <mergeCells count="21">
    <mergeCell ref="G34:H34"/>
    <mergeCell ref="I34:J34"/>
    <mergeCell ref="K33:L33"/>
    <mergeCell ref="M33:N33"/>
    <mergeCell ref="K4:N4"/>
    <mergeCell ref="B4:E4"/>
    <mergeCell ref="K34:L34"/>
    <mergeCell ref="M34:N34"/>
    <mergeCell ref="G33:H33"/>
    <mergeCell ref="I33:J33"/>
    <mergeCell ref="G5:H5"/>
    <mergeCell ref="I5:J5"/>
    <mergeCell ref="K5:L5"/>
    <mergeCell ref="M5:N5"/>
    <mergeCell ref="C33:D33"/>
    <mergeCell ref="C5:D5"/>
    <mergeCell ref="E5:F5"/>
    <mergeCell ref="C34:D34"/>
    <mergeCell ref="E34:F34"/>
    <mergeCell ref="E33:F33"/>
    <mergeCell ref="B5:B6"/>
  </mergeCells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firstPageNumber="5" orientation="portrait" useFirstPageNumber="1" r:id="rId1"/>
  <headerFooter alignWithMargins="0">
    <oddFooter>&amp;C－&amp;P－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3:AC42"/>
  <sheetViews>
    <sheetView view="pageBreakPreview" zoomScaleNormal="100" zoomScaleSheetLayoutView="100" workbookViewId="0">
      <pane xSplit="2" ySplit="5" topLeftCell="C6" activePane="bottomRight" state="frozen"/>
      <selection activeCell="M5" sqref="M5"/>
      <selection pane="topRight" activeCell="M5" sqref="M5"/>
      <selection pane="bottomLeft" activeCell="M5" sqref="M5"/>
      <selection pane="bottomRight" activeCell="Z2" sqref="Z2"/>
    </sheetView>
  </sheetViews>
  <sheetFormatPr defaultRowHeight="13.5"/>
  <cols>
    <col min="1" max="1" width="0.625" style="16" customWidth="1"/>
    <col min="2" max="2" width="9" style="16"/>
    <col min="3" max="11" width="7.375" style="16" customWidth="1"/>
    <col min="12" max="12" width="7.125" style="16" customWidth="1"/>
    <col min="13" max="13" width="2" style="16" hidden="1" customWidth="1"/>
    <col min="14" max="25" width="6.875" style="16" customWidth="1"/>
    <col min="26" max="16384" width="9" style="16"/>
  </cols>
  <sheetData>
    <row r="3" spans="2:29" ht="17.100000000000001" customHeight="1">
      <c r="B3" s="324" t="s">
        <v>71</v>
      </c>
      <c r="C3" s="324"/>
      <c r="D3" s="324"/>
      <c r="E3" s="324"/>
      <c r="I3" s="325"/>
      <c r="J3" s="325"/>
      <c r="K3" s="325"/>
      <c r="L3" s="325"/>
    </row>
    <row r="4" spans="2:29" ht="17.100000000000001" customHeight="1">
      <c r="B4" s="315" t="s">
        <v>3</v>
      </c>
      <c r="C4" s="315" t="s">
        <v>66</v>
      </c>
      <c r="D4" s="315"/>
      <c r="E4" s="315" t="s">
        <v>67</v>
      </c>
      <c r="F4" s="315"/>
      <c r="G4" s="315" t="s">
        <v>68</v>
      </c>
      <c r="H4" s="315"/>
      <c r="I4" s="315" t="s">
        <v>69</v>
      </c>
      <c r="J4" s="315"/>
      <c r="K4" s="315" t="s">
        <v>70</v>
      </c>
      <c r="L4" s="315"/>
      <c r="M4" s="219"/>
      <c r="N4" s="315" t="s">
        <v>72</v>
      </c>
      <c r="O4" s="315"/>
      <c r="P4" s="315" t="s">
        <v>73</v>
      </c>
      <c r="Q4" s="315"/>
      <c r="R4" s="312" t="s">
        <v>74</v>
      </c>
      <c r="S4" s="312"/>
      <c r="T4" s="312" t="s">
        <v>75</v>
      </c>
      <c r="U4" s="312"/>
      <c r="V4" s="312" t="s">
        <v>64</v>
      </c>
      <c r="W4" s="312"/>
      <c r="X4" s="326" t="s">
        <v>11</v>
      </c>
      <c r="Y4" s="327"/>
    </row>
    <row r="5" spans="2:29" ht="17.100000000000001" customHeight="1" thickBot="1">
      <c r="B5" s="316"/>
      <c r="C5" s="179" t="s">
        <v>58</v>
      </c>
      <c r="D5" s="179" t="s">
        <v>59</v>
      </c>
      <c r="E5" s="179" t="s">
        <v>58</v>
      </c>
      <c r="F5" s="179" t="s">
        <v>59</v>
      </c>
      <c r="G5" s="179" t="s">
        <v>58</v>
      </c>
      <c r="H5" s="270" t="s">
        <v>361</v>
      </c>
      <c r="I5" s="179" t="s">
        <v>58</v>
      </c>
      <c r="J5" s="179" t="s">
        <v>59</v>
      </c>
      <c r="K5" s="179" t="s">
        <v>58</v>
      </c>
      <c r="L5" s="179" t="s">
        <v>59</v>
      </c>
      <c r="M5" s="219"/>
      <c r="N5" s="179" t="s">
        <v>58</v>
      </c>
      <c r="O5" s="179" t="s">
        <v>59</v>
      </c>
      <c r="P5" s="179" t="s">
        <v>58</v>
      </c>
      <c r="Q5" s="179" t="s">
        <v>59</v>
      </c>
      <c r="R5" s="179" t="s">
        <v>58</v>
      </c>
      <c r="S5" s="179" t="s">
        <v>59</v>
      </c>
      <c r="T5" s="179" t="s">
        <v>58</v>
      </c>
      <c r="U5" s="179" t="s">
        <v>59</v>
      </c>
      <c r="V5" s="179" t="s">
        <v>58</v>
      </c>
      <c r="W5" s="179" t="s">
        <v>59</v>
      </c>
      <c r="X5" s="179" t="s">
        <v>58</v>
      </c>
      <c r="Y5" s="179" t="s">
        <v>59</v>
      </c>
    </row>
    <row r="6" spans="2:29" ht="17.100000000000001" customHeight="1" thickTop="1">
      <c r="B6" s="239" t="s">
        <v>23</v>
      </c>
      <c r="C6" s="240"/>
      <c r="D6" s="240">
        <v>70</v>
      </c>
      <c r="E6" s="240"/>
      <c r="F6" s="240">
        <v>11</v>
      </c>
      <c r="G6" s="240"/>
      <c r="H6" s="240">
        <v>11</v>
      </c>
      <c r="I6" s="240"/>
      <c r="J6" s="240">
        <v>573</v>
      </c>
      <c r="K6" s="240"/>
      <c r="L6" s="257">
        <v>325</v>
      </c>
      <c r="M6" s="258"/>
      <c r="N6" s="257"/>
      <c r="O6" s="240">
        <v>186</v>
      </c>
      <c r="P6" s="240"/>
      <c r="Q6" s="240">
        <v>58</v>
      </c>
      <c r="R6" s="240"/>
      <c r="S6" s="240">
        <v>14</v>
      </c>
      <c r="T6" s="240"/>
      <c r="U6" s="240">
        <v>2</v>
      </c>
      <c r="V6" s="240"/>
      <c r="W6" s="240">
        <v>5</v>
      </c>
      <c r="X6" s="242">
        <v>0</v>
      </c>
      <c r="Y6" s="242">
        <v>1255</v>
      </c>
    </row>
    <row r="7" spans="2:29" s="260" customFormat="1" ht="17.100000000000001" customHeight="1">
      <c r="B7" s="259" t="s">
        <v>24</v>
      </c>
      <c r="C7" s="244"/>
      <c r="D7" s="244">
        <v>40</v>
      </c>
      <c r="E7" s="244"/>
      <c r="F7" s="244"/>
      <c r="G7" s="244"/>
      <c r="H7" s="244">
        <v>15</v>
      </c>
      <c r="I7" s="244"/>
      <c r="J7" s="244">
        <v>4</v>
      </c>
      <c r="K7" s="244"/>
      <c r="L7" s="244">
        <v>21</v>
      </c>
      <c r="M7" s="258"/>
      <c r="N7" s="244"/>
      <c r="O7" s="244">
        <v>25</v>
      </c>
      <c r="P7" s="244"/>
      <c r="Q7" s="244">
        <v>62</v>
      </c>
      <c r="R7" s="244"/>
      <c r="S7" s="244">
        <v>22</v>
      </c>
      <c r="T7" s="244"/>
      <c r="U7" s="244">
        <v>1</v>
      </c>
      <c r="V7" s="244"/>
      <c r="W7" s="244"/>
      <c r="X7" s="245">
        <v>0</v>
      </c>
      <c r="Y7" s="245">
        <v>190</v>
      </c>
      <c r="Z7" s="16"/>
      <c r="AA7" s="16"/>
      <c r="AB7" s="16"/>
      <c r="AC7" s="16"/>
    </row>
    <row r="8" spans="2:29" s="260" customFormat="1" ht="17.100000000000001" customHeight="1">
      <c r="B8" s="259" t="s">
        <v>6</v>
      </c>
      <c r="C8" s="244"/>
      <c r="D8" s="244"/>
      <c r="E8" s="244"/>
      <c r="F8" s="244"/>
      <c r="G8" s="244"/>
      <c r="H8" s="244"/>
      <c r="I8" s="244"/>
      <c r="J8" s="244">
        <v>10</v>
      </c>
      <c r="K8" s="244"/>
      <c r="L8" s="244">
        <v>19</v>
      </c>
      <c r="M8" s="258"/>
      <c r="N8" s="244"/>
      <c r="O8" s="244">
        <v>14</v>
      </c>
      <c r="P8" s="244"/>
      <c r="Q8" s="244">
        <v>10</v>
      </c>
      <c r="R8" s="244"/>
      <c r="S8" s="244"/>
      <c r="T8" s="244"/>
      <c r="U8" s="244"/>
      <c r="V8" s="244"/>
      <c r="W8" s="244"/>
      <c r="X8" s="245">
        <v>0</v>
      </c>
      <c r="Y8" s="245">
        <v>53</v>
      </c>
      <c r="Z8" s="16"/>
      <c r="AA8" s="16"/>
      <c r="AB8" s="16"/>
      <c r="AC8" s="16"/>
    </row>
    <row r="9" spans="2:29" s="260" customFormat="1" ht="17.100000000000001" customHeight="1">
      <c r="B9" s="259" t="s">
        <v>25</v>
      </c>
      <c r="C9" s="244"/>
      <c r="D9" s="244">
        <v>3</v>
      </c>
      <c r="E9" s="244"/>
      <c r="F9" s="244">
        <v>1</v>
      </c>
      <c r="G9" s="244"/>
      <c r="H9" s="244">
        <v>1</v>
      </c>
      <c r="I9" s="244"/>
      <c r="J9" s="244">
        <v>2</v>
      </c>
      <c r="K9" s="244"/>
      <c r="L9" s="244">
        <v>5</v>
      </c>
      <c r="M9" s="258"/>
      <c r="N9" s="244"/>
      <c r="O9" s="244">
        <v>1</v>
      </c>
      <c r="P9" s="244"/>
      <c r="Q9" s="244">
        <v>8</v>
      </c>
      <c r="R9" s="244"/>
      <c r="S9" s="244"/>
      <c r="T9" s="244"/>
      <c r="U9" s="244"/>
      <c r="V9" s="244"/>
      <c r="W9" s="244"/>
      <c r="X9" s="245">
        <v>0</v>
      </c>
      <c r="Y9" s="245">
        <v>21</v>
      </c>
      <c r="Z9" s="16"/>
      <c r="AA9" s="16"/>
      <c r="AB9" s="16"/>
      <c r="AC9" s="16"/>
    </row>
    <row r="10" spans="2:29" ht="17.100000000000001" customHeight="1">
      <c r="B10" s="243" t="s">
        <v>7</v>
      </c>
      <c r="C10" s="244"/>
      <c r="D10" s="244">
        <v>29</v>
      </c>
      <c r="E10" s="244"/>
      <c r="F10" s="244"/>
      <c r="G10" s="244"/>
      <c r="H10" s="244"/>
      <c r="I10" s="244"/>
      <c r="J10" s="244">
        <v>10</v>
      </c>
      <c r="K10" s="244"/>
      <c r="L10" s="244">
        <v>6</v>
      </c>
      <c r="M10" s="258"/>
      <c r="N10" s="244"/>
      <c r="O10" s="244">
        <v>15</v>
      </c>
      <c r="P10" s="244"/>
      <c r="Q10" s="244"/>
      <c r="R10" s="244"/>
      <c r="S10" s="244"/>
      <c r="T10" s="244"/>
      <c r="U10" s="244">
        <v>12</v>
      </c>
      <c r="V10" s="244"/>
      <c r="W10" s="244"/>
      <c r="X10" s="245">
        <v>0</v>
      </c>
      <c r="Y10" s="245">
        <v>72</v>
      </c>
    </row>
    <row r="11" spans="2:29" ht="17.100000000000001" customHeight="1">
      <c r="B11" s="243" t="s">
        <v>26</v>
      </c>
      <c r="C11" s="244"/>
      <c r="D11" s="244"/>
      <c r="E11" s="244"/>
      <c r="F11" s="244"/>
      <c r="G11" s="244"/>
      <c r="H11" s="244"/>
      <c r="I11" s="244"/>
      <c r="J11" s="244">
        <v>11</v>
      </c>
      <c r="K11" s="244"/>
      <c r="L11" s="244">
        <v>40</v>
      </c>
      <c r="M11" s="258"/>
      <c r="N11" s="244"/>
      <c r="O11" s="244">
        <v>32</v>
      </c>
      <c r="P11" s="244"/>
      <c r="Q11" s="244">
        <v>114</v>
      </c>
      <c r="R11" s="244"/>
      <c r="S11" s="244">
        <v>6</v>
      </c>
      <c r="T11" s="244"/>
      <c r="U11" s="244"/>
      <c r="V11" s="244"/>
      <c r="W11" s="244"/>
      <c r="X11" s="245">
        <v>0</v>
      </c>
      <c r="Y11" s="245">
        <v>203</v>
      </c>
    </row>
    <row r="12" spans="2:29" ht="17.100000000000001" customHeight="1">
      <c r="B12" s="243" t="s">
        <v>22</v>
      </c>
      <c r="C12" s="244"/>
      <c r="D12" s="244"/>
      <c r="E12" s="244"/>
      <c r="F12" s="244"/>
      <c r="G12" s="244"/>
      <c r="H12" s="244"/>
      <c r="I12" s="244"/>
      <c r="J12" s="244">
        <v>93</v>
      </c>
      <c r="K12" s="244"/>
      <c r="L12" s="244">
        <v>13</v>
      </c>
      <c r="M12" s="258"/>
      <c r="N12" s="244"/>
      <c r="O12" s="244"/>
      <c r="P12" s="244"/>
      <c r="Q12" s="244">
        <v>53</v>
      </c>
      <c r="R12" s="244"/>
      <c r="S12" s="244">
        <v>167</v>
      </c>
      <c r="T12" s="244"/>
      <c r="U12" s="244">
        <v>12</v>
      </c>
      <c r="V12" s="244"/>
      <c r="W12" s="244"/>
      <c r="X12" s="245"/>
      <c r="Y12" s="245">
        <v>338</v>
      </c>
    </row>
    <row r="13" spans="2:29" ht="17.100000000000001" customHeight="1">
      <c r="B13" s="243" t="s">
        <v>27</v>
      </c>
      <c r="C13" s="245">
        <v>12</v>
      </c>
      <c r="D13" s="245">
        <v>12</v>
      </c>
      <c r="E13" s="245"/>
      <c r="F13" s="245"/>
      <c r="G13" s="245"/>
      <c r="H13" s="245"/>
      <c r="I13" s="245">
        <v>588</v>
      </c>
      <c r="J13" s="245">
        <v>420</v>
      </c>
      <c r="K13" s="245">
        <v>350</v>
      </c>
      <c r="L13" s="245">
        <v>360</v>
      </c>
      <c r="M13" s="258"/>
      <c r="N13" s="245">
        <v>78</v>
      </c>
      <c r="O13" s="245">
        <v>120</v>
      </c>
      <c r="P13" s="245">
        <v>24</v>
      </c>
      <c r="Q13" s="245">
        <v>300</v>
      </c>
      <c r="R13" s="245">
        <v>2</v>
      </c>
      <c r="S13" s="245"/>
      <c r="T13" s="245">
        <v>24</v>
      </c>
      <c r="U13" s="245">
        <v>24</v>
      </c>
      <c r="V13" s="245"/>
      <c r="W13" s="245"/>
      <c r="X13" s="245">
        <v>1078</v>
      </c>
      <c r="Y13" s="245">
        <v>1236</v>
      </c>
    </row>
    <row r="14" spans="2:29" ht="17.100000000000001" customHeight="1">
      <c r="B14" s="243" t="s">
        <v>28</v>
      </c>
      <c r="C14" s="244"/>
      <c r="D14" s="244"/>
      <c r="E14" s="244"/>
      <c r="F14" s="244">
        <v>20</v>
      </c>
      <c r="G14" s="244"/>
      <c r="H14" s="244"/>
      <c r="I14" s="244"/>
      <c r="J14" s="244">
        <v>2</v>
      </c>
      <c r="K14" s="244"/>
      <c r="L14" s="244"/>
      <c r="M14" s="258"/>
      <c r="N14" s="244"/>
      <c r="O14" s="244"/>
      <c r="P14" s="244"/>
      <c r="Q14" s="244">
        <v>20</v>
      </c>
      <c r="R14" s="244"/>
      <c r="S14" s="244"/>
      <c r="T14" s="244"/>
      <c r="U14" s="244"/>
      <c r="V14" s="244"/>
      <c r="W14" s="244"/>
      <c r="X14" s="245">
        <v>0</v>
      </c>
      <c r="Y14" s="245">
        <v>42</v>
      </c>
    </row>
    <row r="15" spans="2:29" ht="17.100000000000001" customHeight="1">
      <c r="B15" s="243" t="s">
        <v>29</v>
      </c>
      <c r="C15" s="244"/>
      <c r="D15" s="244"/>
      <c r="E15" s="244"/>
      <c r="F15" s="244"/>
      <c r="G15" s="244"/>
      <c r="H15" s="244"/>
      <c r="I15" s="244"/>
      <c r="J15" s="244"/>
      <c r="K15" s="244"/>
      <c r="L15" s="244">
        <v>4</v>
      </c>
      <c r="M15" s="258"/>
      <c r="N15" s="244"/>
      <c r="O15" s="244"/>
      <c r="P15" s="244"/>
      <c r="Q15" s="244">
        <v>34</v>
      </c>
      <c r="R15" s="244"/>
      <c r="S15" s="244"/>
      <c r="T15" s="244"/>
      <c r="U15" s="244"/>
      <c r="V15" s="244"/>
      <c r="W15" s="244"/>
      <c r="X15" s="245">
        <v>0</v>
      </c>
      <c r="Y15" s="245">
        <v>38</v>
      </c>
    </row>
    <row r="16" spans="2:29" ht="17.100000000000001" customHeight="1">
      <c r="B16" s="243" t="s">
        <v>8</v>
      </c>
      <c r="C16" s="244"/>
      <c r="D16" s="244"/>
      <c r="E16" s="244"/>
      <c r="F16" s="244"/>
      <c r="G16" s="244"/>
      <c r="H16" s="244"/>
      <c r="I16" s="244"/>
      <c r="J16" s="244"/>
      <c r="K16" s="244"/>
      <c r="L16" s="244">
        <v>51</v>
      </c>
      <c r="M16" s="258"/>
      <c r="N16" s="244"/>
      <c r="O16" s="244"/>
      <c r="P16" s="244"/>
      <c r="Q16" s="244">
        <v>30</v>
      </c>
      <c r="R16" s="244"/>
      <c r="S16" s="244">
        <v>4</v>
      </c>
      <c r="T16" s="244"/>
      <c r="U16" s="244">
        <v>1</v>
      </c>
      <c r="V16" s="244"/>
      <c r="W16" s="244"/>
      <c r="X16" s="245">
        <v>0</v>
      </c>
      <c r="Y16" s="245">
        <v>86</v>
      </c>
    </row>
    <row r="17" spans="2:25" ht="17.100000000000001" customHeight="1">
      <c r="B17" s="243" t="s">
        <v>30</v>
      </c>
      <c r="C17" s="244"/>
      <c r="D17" s="244">
        <v>8</v>
      </c>
      <c r="E17" s="244"/>
      <c r="F17" s="244"/>
      <c r="G17" s="244"/>
      <c r="H17" s="244"/>
      <c r="I17" s="244"/>
      <c r="J17" s="244"/>
      <c r="K17" s="244"/>
      <c r="L17" s="244">
        <v>14</v>
      </c>
      <c r="M17" s="258"/>
      <c r="N17" s="244"/>
      <c r="O17" s="244"/>
      <c r="P17" s="244"/>
      <c r="Q17" s="244"/>
      <c r="R17" s="244"/>
      <c r="S17" s="244">
        <v>2</v>
      </c>
      <c r="T17" s="244"/>
      <c r="U17" s="244"/>
      <c r="V17" s="244"/>
      <c r="W17" s="244"/>
      <c r="X17" s="245">
        <v>0</v>
      </c>
      <c r="Y17" s="245">
        <v>24</v>
      </c>
    </row>
    <row r="18" spans="2:25" ht="17.100000000000001" customHeight="1">
      <c r="B18" s="243" t="s">
        <v>31</v>
      </c>
      <c r="C18" s="245"/>
      <c r="D18" s="245">
        <v>6</v>
      </c>
      <c r="E18" s="245"/>
      <c r="F18" s="245"/>
      <c r="G18" s="245"/>
      <c r="H18" s="245"/>
      <c r="I18" s="244"/>
      <c r="J18" s="244"/>
      <c r="K18" s="244"/>
      <c r="L18" s="244">
        <v>4</v>
      </c>
      <c r="M18" s="258"/>
      <c r="N18" s="244"/>
      <c r="O18" s="244">
        <v>1</v>
      </c>
      <c r="P18" s="244"/>
      <c r="Q18" s="244"/>
      <c r="R18" s="244"/>
      <c r="S18" s="244"/>
      <c r="T18" s="244"/>
      <c r="U18" s="244"/>
      <c r="V18" s="244"/>
      <c r="W18" s="244"/>
      <c r="X18" s="245">
        <v>0</v>
      </c>
      <c r="Y18" s="245">
        <v>11</v>
      </c>
    </row>
    <row r="19" spans="2:25" ht="17.100000000000001" customHeight="1">
      <c r="B19" s="153" t="s">
        <v>32</v>
      </c>
      <c r="C19" s="244"/>
      <c r="D19" s="244">
        <v>15</v>
      </c>
      <c r="E19" s="244"/>
      <c r="F19" s="244"/>
      <c r="G19" s="244"/>
      <c r="H19" s="244">
        <v>27</v>
      </c>
      <c r="I19" s="244"/>
      <c r="J19" s="244">
        <v>107</v>
      </c>
      <c r="K19" s="244"/>
      <c r="L19" s="244">
        <v>26</v>
      </c>
      <c r="M19" s="258"/>
      <c r="N19" s="244"/>
      <c r="O19" s="244">
        <v>20</v>
      </c>
      <c r="P19" s="244">
        <v>24</v>
      </c>
      <c r="Q19" s="244">
        <v>20</v>
      </c>
      <c r="R19" s="244"/>
      <c r="S19" s="244">
        <v>10</v>
      </c>
      <c r="T19" s="244"/>
      <c r="U19" s="244"/>
      <c r="V19" s="244"/>
      <c r="W19" s="244"/>
      <c r="X19" s="245">
        <v>24</v>
      </c>
      <c r="Y19" s="245">
        <v>225</v>
      </c>
    </row>
    <row r="20" spans="2:25" ht="17.100000000000001" customHeight="1">
      <c r="B20" s="153" t="s">
        <v>33</v>
      </c>
      <c r="C20" s="244"/>
      <c r="D20" s="244"/>
      <c r="E20" s="244"/>
      <c r="F20" s="244">
        <v>3</v>
      </c>
      <c r="G20" s="244"/>
      <c r="H20" s="244"/>
      <c r="I20" s="244"/>
      <c r="J20" s="244"/>
      <c r="K20" s="244"/>
      <c r="L20" s="244">
        <v>1</v>
      </c>
      <c r="M20" s="258"/>
      <c r="N20" s="244"/>
      <c r="O20" s="244">
        <v>2</v>
      </c>
      <c r="P20" s="244"/>
      <c r="Q20" s="244">
        <v>24</v>
      </c>
      <c r="R20" s="244"/>
      <c r="S20" s="244">
        <v>4</v>
      </c>
      <c r="T20" s="244"/>
      <c r="U20" s="244"/>
      <c r="V20" s="244"/>
      <c r="W20" s="244"/>
      <c r="X20" s="245">
        <v>0</v>
      </c>
      <c r="Y20" s="245">
        <v>34</v>
      </c>
    </row>
    <row r="21" spans="2:25" ht="16.5" customHeight="1">
      <c r="B21" s="153" t="s">
        <v>34</v>
      </c>
      <c r="C21" s="244"/>
      <c r="D21" s="244"/>
      <c r="E21" s="244"/>
      <c r="F21" s="244">
        <v>1</v>
      </c>
      <c r="G21" s="244"/>
      <c r="H21" s="244"/>
      <c r="I21" s="244"/>
      <c r="J21" s="244"/>
      <c r="K21" s="244"/>
      <c r="L21" s="244"/>
      <c r="M21" s="258"/>
      <c r="N21" s="244"/>
      <c r="O21" s="244">
        <v>120</v>
      </c>
      <c r="P21" s="244"/>
      <c r="Q21" s="244"/>
      <c r="R21" s="244"/>
      <c r="S21" s="244">
        <v>1</v>
      </c>
      <c r="T21" s="244"/>
      <c r="U21" s="244"/>
      <c r="V21" s="244"/>
      <c r="W21" s="244">
        <v>12</v>
      </c>
      <c r="X21" s="245">
        <v>0</v>
      </c>
      <c r="Y21" s="245">
        <v>134</v>
      </c>
    </row>
    <row r="22" spans="2:25" ht="17.100000000000001" customHeight="1">
      <c r="B22" s="153" t="s">
        <v>35</v>
      </c>
      <c r="C22" s="244"/>
      <c r="D22" s="244"/>
      <c r="E22" s="244"/>
      <c r="F22" s="244"/>
      <c r="G22" s="244"/>
      <c r="H22" s="244"/>
      <c r="I22" s="244"/>
      <c r="J22" s="244">
        <v>3</v>
      </c>
      <c r="K22" s="244"/>
      <c r="L22" s="244">
        <v>10</v>
      </c>
      <c r="M22" s="258"/>
      <c r="N22" s="244"/>
      <c r="O22" s="244"/>
      <c r="P22" s="244"/>
      <c r="Q22" s="244">
        <v>6</v>
      </c>
      <c r="R22" s="244"/>
      <c r="S22" s="244">
        <v>3</v>
      </c>
      <c r="T22" s="244"/>
      <c r="U22" s="244"/>
      <c r="V22" s="244"/>
      <c r="W22" s="244">
        <v>142</v>
      </c>
      <c r="X22" s="245">
        <v>0</v>
      </c>
      <c r="Y22" s="245">
        <v>164</v>
      </c>
    </row>
    <row r="23" spans="2:25" ht="17.100000000000001" customHeight="1">
      <c r="B23" s="153" t="s">
        <v>36</v>
      </c>
      <c r="C23" s="244"/>
      <c r="D23" s="244"/>
      <c r="E23" s="244"/>
      <c r="F23" s="244">
        <v>5</v>
      </c>
      <c r="G23" s="244"/>
      <c r="H23" s="244"/>
      <c r="I23" s="244"/>
      <c r="J23" s="244">
        <v>54</v>
      </c>
      <c r="K23" s="244"/>
      <c r="L23" s="244"/>
      <c r="M23" s="258"/>
      <c r="N23" s="244"/>
      <c r="O23" s="244">
        <v>41</v>
      </c>
      <c r="P23" s="244"/>
      <c r="Q23" s="244">
        <v>73</v>
      </c>
      <c r="R23" s="244"/>
      <c r="S23" s="244"/>
      <c r="T23" s="244"/>
      <c r="U23" s="244">
        <v>6</v>
      </c>
      <c r="V23" s="244"/>
      <c r="W23" s="244"/>
      <c r="X23" s="245">
        <v>0</v>
      </c>
      <c r="Y23" s="245">
        <v>179</v>
      </c>
    </row>
    <row r="24" spans="2:25" ht="17.100000000000001" customHeight="1">
      <c r="B24" s="153" t="s">
        <v>37</v>
      </c>
      <c r="C24" s="245"/>
      <c r="D24" s="245"/>
      <c r="E24" s="245"/>
      <c r="F24" s="245"/>
      <c r="G24" s="245"/>
      <c r="H24" s="245"/>
      <c r="I24" s="245"/>
      <c r="J24" s="245"/>
      <c r="K24" s="245"/>
      <c r="L24" s="244">
        <v>96</v>
      </c>
      <c r="M24" s="258"/>
      <c r="N24" s="244"/>
      <c r="O24" s="244"/>
      <c r="P24" s="244"/>
      <c r="Q24" s="244">
        <v>40</v>
      </c>
      <c r="R24" s="244"/>
      <c r="S24" s="244"/>
      <c r="T24" s="244"/>
      <c r="U24" s="244"/>
      <c r="V24" s="244"/>
      <c r="W24" s="244"/>
      <c r="X24" s="245">
        <v>0</v>
      </c>
      <c r="Y24" s="245">
        <v>136</v>
      </c>
    </row>
    <row r="25" spans="2:25" ht="17.100000000000001" customHeight="1">
      <c r="B25" s="153" t="s">
        <v>38</v>
      </c>
      <c r="C25" s="244"/>
      <c r="D25" s="244"/>
      <c r="E25" s="244"/>
      <c r="F25" s="244"/>
      <c r="G25" s="244"/>
      <c r="H25" s="244"/>
      <c r="I25" s="244"/>
      <c r="J25" s="244">
        <v>166</v>
      </c>
      <c r="K25" s="244"/>
      <c r="L25" s="244"/>
      <c r="M25" s="258"/>
      <c r="N25" s="244">
        <v>34</v>
      </c>
      <c r="O25" s="244">
        <v>18</v>
      </c>
      <c r="P25" s="244"/>
      <c r="Q25" s="244">
        <v>35</v>
      </c>
      <c r="R25" s="244"/>
      <c r="S25" s="244">
        <v>4</v>
      </c>
      <c r="T25" s="244"/>
      <c r="U25" s="244"/>
      <c r="V25" s="244"/>
      <c r="W25" s="244"/>
      <c r="X25" s="245">
        <v>34</v>
      </c>
      <c r="Y25" s="245">
        <v>223</v>
      </c>
    </row>
    <row r="26" spans="2:25" ht="17.100000000000001" customHeight="1">
      <c r="B26" s="243" t="s">
        <v>39</v>
      </c>
      <c r="C26" s="244"/>
      <c r="D26" s="244"/>
      <c r="E26" s="244"/>
      <c r="F26" s="244"/>
      <c r="G26" s="244"/>
      <c r="H26" s="244"/>
      <c r="I26" s="244"/>
      <c r="J26" s="244">
        <v>1</v>
      </c>
      <c r="K26" s="244"/>
      <c r="L26" s="244">
        <v>2</v>
      </c>
      <c r="M26" s="258"/>
      <c r="N26" s="244"/>
      <c r="O26" s="244">
        <v>21</v>
      </c>
      <c r="P26" s="244"/>
      <c r="Q26" s="244">
        <v>8</v>
      </c>
      <c r="R26" s="244"/>
      <c r="S26" s="244">
        <v>4</v>
      </c>
      <c r="T26" s="244"/>
      <c r="U26" s="244"/>
      <c r="V26" s="244">
        <v>145</v>
      </c>
      <c r="W26" s="244"/>
      <c r="X26" s="245">
        <v>145</v>
      </c>
      <c r="Y26" s="245">
        <v>36</v>
      </c>
    </row>
    <row r="27" spans="2:25" ht="17.100000000000001" customHeight="1">
      <c r="B27" s="243" t="s">
        <v>40</v>
      </c>
      <c r="C27" s="245"/>
      <c r="D27" s="245"/>
      <c r="E27" s="245"/>
      <c r="F27" s="245"/>
      <c r="G27" s="245"/>
      <c r="H27" s="245"/>
      <c r="I27" s="245"/>
      <c r="J27" s="244">
        <v>24</v>
      </c>
      <c r="K27" s="245"/>
      <c r="L27" s="245"/>
      <c r="M27" s="258"/>
      <c r="N27" s="244"/>
      <c r="O27" s="244"/>
      <c r="P27" s="244"/>
      <c r="Q27" s="244">
        <v>11</v>
      </c>
      <c r="R27" s="244"/>
      <c r="S27" s="244"/>
      <c r="T27" s="244"/>
      <c r="U27" s="244"/>
      <c r="V27" s="244"/>
      <c r="W27" s="244"/>
      <c r="X27" s="245">
        <v>0</v>
      </c>
      <c r="Y27" s="245">
        <v>35</v>
      </c>
    </row>
    <row r="28" spans="2:25" ht="17.100000000000001" customHeight="1">
      <c r="B28" s="243" t="s">
        <v>9</v>
      </c>
      <c r="C28" s="244"/>
      <c r="D28" s="244"/>
      <c r="E28" s="244"/>
      <c r="F28" s="244"/>
      <c r="G28" s="244"/>
      <c r="H28" s="244"/>
      <c r="I28" s="244">
        <v>39</v>
      </c>
      <c r="J28" s="244"/>
      <c r="K28" s="244">
        <v>18</v>
      </c>
      <c r="L28" s="244">
        <v>1</v>
      </c>
      <c r="M28" s="258"/>
      <c r="N28" s="244">
        <v>17</v>
      </c>
      <c r="O28" s="244"/>
      <c r="P28" s="244">
        <v>78</v>
      </c>
      <c r="Q28" s="244"/>
      <c r="R28" s="244"/>
      <c r="S28" s="244"/>
      <c r="T28" s="244">
        <v>135</v>
      </c>
      <c r="U28" s="244"/>
      <c r="V28" s="244"/>
      <c r="W28" s="244"/>
      <c r="X28" s="245">
        <v>287</v>
      </c>
      <c r="Y28" s="245">
        <v>1</v>
      </c>
    </row>
    <row r="29" spans="2:25" ht="17.100000000000001" customHeight="1" thickBot="1">
      <c r="B29" s="247" t="s">
        <v>10</v>
      </c>
      <c r="C29" s="248">
        <v>20</v>
      </c>
      <c r="D29" s="248">
        <v>22</v>
      </c>
      <c r="E29" s="248"/>
      <c r="F29" s="248">
        <v>1</v>
      </c>
      <c r="G29" s="248"/>
      <c r="H29" s="248"/>
      <c r="I29" s="248"/>
      <c r="J29" s="248">
        <v>11</v>
      </c>
      <c r="K29" s="248"/>
      <c r="L29" s="248">
        <v>17</v>
      </c>
      <c r="M29" s="258"/>
      <c r="N29" s="249"/>
      <c r="O29" s="248"/>
      <c r="P29" s="248"/>
      <c r="Q29" s="248"/>
      <c r="R29" s="248"/>
      <c r="S29" s="248">
        <v>9</v>
      </c>
      <c r="T29" s="248"/>
      <c r="U29" s="248">
        <v>77</v>
      </c>
      <c r="V29" s="248"/>
      <c r="W29" s="248"/>
      <c r="X29" s="249">
        <v>20</v>
      </c>
      <c r="Y29" s="249">
        <v>137</v>
      </c>
    </row>
    <row r="30" spans="2:25" ht="17.100000000000001" customHeight="1" thickTop="1">
      <c r="B30" s="250" t="s">
        <v>15</v>
      </c>
      <c r="C30" s="261">
        <f>SUM(C6:C29)</f>
        <v>32</v>
      </c>
      <c r="D30" s="261">
        <f t="shared" ref="D30:L30" si="0">SUM(D6:D29)</f>
        <v>205</v>
      </c>
      <c r="E30" s="261">
        <f t="shared" si="0"/>
        <v>0</v>
      </c>
      <c r="F30" s="261">
        <f t="shared" si="0"/>
        <v>42</v>
      </c>
      <c r="G30" s="261">
        <f t="shared" si="0"/>
        <v>0</v>
      </c>
      <c r="H30" s="261">
        <f t="shared" si="0"/>
        <v>54</v>
      </c>
      <c r="I30" s="261">
        <f t="shared" si="0"/>
        <v>627</v>
      </c>
      <c r="J30" s="261">
        <f t="shared" si="0"/>
        <v>1491</v>
      </c>
      <c r="K30" s="261">
        <f t="shared" si="0"/>
        <v>368</v>
      </c>
      <c r="L30" s="261">
        <f t="shared" si="0"/>
        <v>1015</v>
      </c>
      <c r="M30" s="262"/>
      <c r="N30" s="261">
        <f t="shared" ref="N30:W30" si="1">SUM(N6:N29)</f>
        <v>129</v>
      </c>
      <c r="O30" s="261">
        <f t="shared" si="1"/>
        <v>616</v>
      </c>
      <c r="P30" s="261">
        <f t="shared" si="1"/>
        <v>126</v>
      </c>
      <c r="Q30" s="261">
        <f t="shared" si="1"/>
        <v>906</v>
      </c>
      <c r="R30" s="261">
        <f t="shared" si="1"/>
        <v>2</v>
      </c>
      <c r="S30" s="261">
        <f t="shared" si="1"/>
        <v>250</v>
      </c>
      <c r="T30" s="261">
        <f t="shared" si="1"/>
        <v>159</v>
      </c>
      <c r="U30" s="261">
        <f t="shared" si="1"/>
        <v>135</v>
      </c>
      <c r="V30" s="261">
        <f t="shared" si="1"/>
        <v>145</v>
      </c>
      <c r="W30" s="261">
        <f t="shared" si="1"/>
        <v>159</v>
      </c>
      <c r="X30" s="261">
        <f t="shared" ref="X30" si="2">C30+E30+G30+I30+K30+N30+P30+R30+T30+V30</f>
        <v>1588</v>
      </c>
      <c r="Y30" s="261">
        <f t="shared" ref="Y30" si="3">D30+F30+H30+J30+L30+O30+Q30+S30+U30+W30</f>
        <v>4873</v>
      </c>
    </row>
    <row r="31" spans="2:25" ht="17.100000000000001" customHeight="1">
      <c r="B31" s="251"/>
      <c r="C31" s="251"/>
      <c r="D31" s="251"/>
      <c r="E31" s="251"/>
      <c r="F31" s="251"/>
      <c r="G31" s="251"/>
      <c r="H31" s="251"/>
      <c r="I31" s="251"/>
      <c r="J31" s="251"/>
      <c r="K31" s="251"/>
      <c r="L31" s="251"/>
      <c r="M31" s="251"/>
      <c r="N31" s="251"/>
      <c r="O31" s="251"/>
      <c r="P31" s="251"/>
      <c r="Q31" s="251"/>
      <c r="R31" s="251"/>
      <c r="S31" s="251"/>
      <c r="T31" s="251"/>
      <c r="U31" s="251"/>
      <c r="V31" s="251"/>
      <c r="W31" s="251"/>
      <c r="X31" s="251"/>
      <c r="Y31" s="251"/>
    </row>
    <row r="32" spans="2:25" ht="17.100000000000001" customHeight="1">
      <c r="B32" s="252" t="s">
        <v>15</v>
      </c>
      <c r="C32" s="342">
        <f>C30+D30</f>
        <v>237</v>
      </c>
      <c r="D32" s="343"/>
      <c r="E32" s="342">
        <f>E30+F30</f>
        <v>42</v>
      </c>
      <c r="F32" s="343"/>
      <c r="G32" s="342">
        <f>G30+H30</f>
        <v>54</v>
      </c>
      <c r="H32" s="343"/>
      <c r="I32" s="342">
        <f>I30+J30</f>
        <v>2118</v>
      </c>
      <c r="J32" s="343"/>
      <c r="K32" s="342">
        <f>K30+L30</f>
        <v>1383</v>
      </c>
      <c r="L32" s="343"/>
      <c r="M32" s="262"/>
      <c r="N32" s="328">
        <f>N30+O30</f>
        <v>745</v>
      </c>
      <c r="O32" s="328"/>
      <c r="P32" s="328">
        <f>P30+Q30</f>
        <v>1032</v>
      </c>
      <c r="Q32" s="328"/>
      <c r="R32" s="328">
        <f>R30+S30</f>
        <v>252</v>
      </c>
      <c r="S32" s="328"/>
      <c r="T32" s="328">
        <f>T30+U30</f>
        <v>294</v>
      </c>
      <c r="U32" s="328"/>
      <c r="V32" s="328">
        <f>V30+W30</f>
        <v>304</v>
      </c>
      <c r="W32" s="328"/>
      <c r="X32" s="328">
        <f>SUM(C32:W32)</f>
        <v>6461</v>
      </c>
      <c r="Y32" s="328"/>
    </row>
    <row r="33" spans="2:25" ht="17.100000000000001" customHeight="1">
      <c r="B33" s="235" t="s">
        <v>65</v>
      </c>
      <c r="C33" s="344">
        <f>ROUND(C32/X32,4)</f>
        <v>3.6700000000000003E-2</v>
      </c>
      <c r="D33" s="345"/>
      <c r="E33" s="344">
        <f>ROUND(E32/X32,3)</f>
        <v>7.0000000000000001E-3</v>
      </c>
      <c r="F33" s="345"/>
      <c r="G33" s="344">
        <f>ROUND(G32/X32,3)</f>
        <v>8.0000000000000002E-3</v>
      </c>
      <c r="H33" s="345"/>
      <c r="I33" s="344">
        <f>ROUND(I32/X32,3)</f>
        <v>0.32800000000000001</v>
      </c>
      <c r="J33" s="345"/>
      <c r="K33" s="344">
        <f>ROUND(K32/X32,3)</f>
        <v>0.214</v>
      </c>
      <c r="L33" s="345"/>
      <c r="M33" s="263"/>
      <c r="N33" s="309">
        <f>ROUND(N32/X32,3)</f>
        <v>0.115</v>
      </c>
      <c r="O33" s="309"/>
      <c r="P33" s="309">
        <f>ROUND(P32/X32,3)</f>
        <v>0.16</v>
      </c>
      <c r="Q33" s="309"/>
      <c r="R33" s="309">
        <f>ROUND(R32/X32,3)</f>
        <v>3.9E-2</v>
      </c>
      <c r="S33" s="309"/>
      <c r="T33" s="309">
        <f>ROUND(T32/X32,3)</f>
        <v>4.5999999999999999E-2</v>
      </c>
      <c r="U33" s="309"/>
      <c r="V33" s="309">
        <f>ROUND(V32/X32,3)</f>
        <v>4.7E-2</v>
      </c>
      <c r="W33" s="309"/>
      <c r="X33" s="311">
        <f>SUM(C33:W33)</f>
        <v>1.0007000000000001</v>
      </c>
      <c r="Y33" s="311"/>
    </row>
    <row r="35" spans="2:25">
      <c r="B35" s="332" t="s">
        <v>187</v>
      </c>
      <c r="C35" s="332"/>
      <c r="D35" s="332"/>
      <c r="E35" s="332"/>
      <c r="F35" s="325"/>
      <c r="G35" s="325"/>
    </row>
    <row r="36" spans="2:25" ht="28.5" customHeight="1">
      <c r="C36" s="333" t="s">
        <v>66</v>
      </c>
      <c r="D36" s="334"/>
      <c r="E36" s="264" t="s">
        <v>88</v>
      </c>
      <c r="F36" s="348" t="s">
        <v>77</v>
      </c>
      <c r="G36" s="349"/>
      <c r="H36" s="349"/>
      <c r="I36" s="349"/>
      <c r="J36" s="349"/>
      <c r="K36" s="349"/>
      <c r="L36" s="350"/>
    </row>
    <row r="37" spans="2:25" ht="28.5" customHeight="1">
      <c r="C37" s="335" t="s">
        <v>67</v>
      </c>
      <c r="D37" s="336"/>
      <c r="E37" s="265" t="s">
        <v>89</v>
      </c>
      <c r="F37" s="329" t="s">
        <v>78</v>
      </c>
      <c r="G37" s="330"/>
      <c r="H37" s="330"/>
      <c r="I37" s="330"/>
      <c r="J37" s="330"/>
      <c r="K37" s="330"/>
      <c r="L37" s="331"/>
    </row>
    <row r="38" spans="2:25" ht="28.5" customHeight="1">
      <c r="C38" s="335" t="s">
        <v>68</v>
      </c>
      <c r="D38" s="336"/>
      <c r="E38" s="265" t="s">
        <v>89</v>
      </c>
      <c r="F38" s="329" t="s">
        <v>79</v>
      </c>
      <c r="G38" s="330"/>
      <c r="H38" s="330"/>
      <c r="I38" s="330"/>
      <c r="J38" s="330"/>
      <c r="K38" s="330"/>
      <c r="L38" s="331"/>
    </row>
    <row r="39" spans="2:25" ht="28.5" customHeight="1">
      <c r="C39" s="335" t="s">
        <v>69</v>
      </c>
      <c r="D39" s="336"/>
      <c r="E39" s="265" t="s">
        <v>89</v>
      </c>
      <c r="F39" s="329" t="s">
        <v>80</v>
      </c>
      <c r="G39" s="330"/>
      <c r="H39" s="330"/>
      <c r="I39" s="330"/>
      <c r="J39" s="330"/>
      <c r="K39" s="330"/>
      <c r="L39" s="331"/>
    </row>
    <row r="40" spans="2:25" ht="28.5" customHeight="1">
      <c r="C40" s="335" t="s">
        <v>76</v>
      </c>
      <c r="D40" s="336"/>
      <c r="E40" s="265" t="s">
        <v>89</v>
      </c>
      <c r="F40" s="329" t="s">
        <v>291</v>
      </c>
      <c r="G40" s="330"/>
      <c r="H40" s="330"/>
      <c r="I40" s="330"/>
      <c r="J40" s="330"/>
      <c r="K40" s="330"/>
      <c r="L40" s="331"/>
    </row>
    <row r="41" spans="2:25" ht="13.5" customHeight="1">
      <c r="C41" s="346" t="s">
        <v>72</v>
      </c>
      <c r="D41" s="347"/>
      <c r="E41" s="266" t="s">
        <v>89</v>
      </c>
      <c r="F41" s="330" t="s">
        <v>81</v>
      </c>
      <c r="G41" s="330"/>
      <c r="H41" s="330"/>
      <c r="I41" s="330"/>
      <c r="J41" s="330"/>
      <c r="K41" s="330"/>
      <c r="L41" s="331"/>
    </row>
    <row r="42" spans="2:25" ht="28.5" customHeight="1">
      <c r="C42" s="340" t="s">
        <v>73</v>
      </c>
      <c r="D42" s="341"/>
      <c r="E42" s="267" t="s">
        <v>89</v>
      </c>
      <c r="F42" s="337" t="s">
        <v>169</v>
      </c>
      <c r="G42" s="338"/>
      <c r="H42" s="338"/>
      <c r="I42" s="338"/>
      <c r="J42" s="338"/>
      <c r="K42" s="338"/>
      <c r="L42" s="339"/>
    </row>
  </sheetData>
  <mergeCells count="52">
    <mergeCell ref="R33:S33"/>
    <mergeCell ref="G32:H32"/>
    <mergeCell ref="V33:W33"/>
    <mergeCell ref="K32:L32"/>
    <mergeCell ref="K33:L33"/>
    <mergeCell ref="N32:O32"/>
    <mergeCell ref="N33:O33"/>
    <mergeCell ref="I32:J32"/>
    <mergeCell ref="T32:U32"/>
    <mergeCell ref="T33:U33"/>
    <mergeCell ref="P33:Q33"/>
    <mergeCell ref="G33:H33"/>
    <mergeCell ref="F42:L42"/>
    <mergeCell ref="C42:D42"/>
    <mergeCell ref="X32:Y32"/>
    <mergeCell ref="C32:D32"/>
    <mergeCell ref="C33:D33"/>
    <mergeCell ref="E32:F32"/>
    <mergeCell ref="E33:F33"/>
    <mergeCell ref="X33:Y33"/>
    <mergeCell ref="I33:J33"/>
    <mergeCell ref="R32:S32"/>
    <mergeCell ref="F41:L41"/>
    <mergeCell ref="C40:D40"/>
    <mergeCell ref="C41:D41"/>
    <mergeCell ref="F36:L36"/>
    <mergeCell ref="F37:L37"/>
    <mergeCell ref="F40:L40"/>
    <mergeCell ref="F38:L38"/>
    <mergeCell ref="F39:L39"/>
    <mergeCell ref="B35:G35"/>
    <mergeCell ref="C36:D36"/>
    <mergeCell ref="C37:D37"/>
    <mergeCell ref="C38:D38"/>
    <mergeCell ref="C39:D39"/>
    <mergeCell ref="T4:U4"/>
    <mergeCell ref="V4:W4"/>
    <mergeCell ref="X4:Y4"/>
    <mergeCell ref="P32:Q32"/>
    <mergeCell ref="R4:S4"/>
    <mergeCell ref="P4:Q4"/>
    <mergeCell ref="V32:W32"/>
    <mergeCell ref="E4:F4"/>
    <mergeCell ref="G4:H4"/>
    <mergeCell ref="B3:E3"/>
    <mergeCell ref="N4:O4"/>
    <mergeCell ref="B4:B5"/>
    <mergeCell ref="C4:D4"/>
    <mergeCell ref="I3:J3"/>
    <mergeCell ref="K3:L3"/>
    <mergeCell ref="I4:J4"/>
    <mergeCell ref="K4:L4"/>
  </mergeCells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firstPageNumber="6" orientation="portrait" useFirstPageNumber="1" r:id="rId1"/>
  <headerFooter alignWithMargins="0">
    <oddFooter>&amp;C－&amp;P－</oddFooter>
  </headerFooter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4:AC60"/>
  <sheetViews>
    <sheetView view="pageBreakPreview" zoomScaleNormal="95" zoomScaleSheetLayoutView="100" workbookViewId="0">
      <pane xSplit="2" ySplit="6" topLeftCell="C7" activePane="bottomRight" state="frozen"/>
      <selection activeCell="M5" sqref="M5"/>
      <selection pane="topRight" activeCell="M5" sqref="M5"/>
      <selection pane="bottomLeft" activeCell="M5" sqref="M5"/>
      <selection pane="bottomRight" activeCell="Z1" sqref="Z1:AC1048576"/>
    </sheetView>
  </sheetViews>
  <sheetFormatPr defaultRowHeight="13.5"/>
  <cols>
    <col min="1" max="1" width="1" style="16" customWidth="1"/>
    <col min="2" max="2" width="9" style="16"/>
    <col min="3" max="12" width="7.375" style="16" customWidth="1"/>
    <col min="13" max="13" width="3.125" style="16" hidden="1" customWidth="1"/>
    <col min="14" max="23" width="7" style="16" customWidth="1"/>
    <col min="24" max="24" width="7.5" style="16" customWidth="1"/>
    <col min="25" max="25" width="8" style="16" customWidth="1"/>
    <col min="26" max="16384" width="9" style="16"/>
  </cols>
  <sheetData>
    <row r="4" spans="2:29" ht="21.95" customHeight="1">
      <c r="B4" s="324" t="s">
        <v>138</v>
      </c>
      <c r="C4" s="324"/>
      <c r="D4" s="324"/>
      <c r="E4" s="324"/>
      <c r="I4" s="325"/>
      <c r="J4" s="325"/>
      <c r="K4" s="325"/>
      <c r="L4" s="325"/>
      <c r="M4" s="236"/>
    </row>
    <row r="5" spans="2:29" ht="21.95" customHeight="1">
      <c r="B5" s="351" t="s">
        <v>3</v>
      </c>
      <c r="C5" s="351" t="s">
        <v>66</v>
      </c>
      <c r="D5" s="351"/>
      <c r="E5" s="351" t="s">
        <v>67</v>
      </c>
      <c r="F5" s="351"/>
      <c r="G5" s="351" t="s">
        <v>68</v>
      </c>
      <c r="H5" s="351"/>
      <c r="I5" s="351" t="s">
        <v>69</v>
      </c>
      <c r="J5" s="351"/>
      <c r="K5" s="351" t="s">
        <v>70</v>
      </c>
      <c r="L5" s="351"/>
      <c r="M5" s="233"/>
      <c r="N5" s="351" t="s">
        <v>72</v>
      </c>
      <c r="O5" s="351"/>
      <c r="P5" s="351" t="s">
        <v>73</v>
      </c>
      <c r="Q5" s="351"/>
      <c r="R5" s="353" t="s">
        <v>74</v>
      </c>
      <c r="S5" s="353"/>
      <c r="T5" s="353" t="s">
        <v>75</v>
      </c>
      <c r="U5" s="353"/>
      <c r="V5" s="353" t="s">
        <v>64</v>
      </c>
      <c r="W5" s="353"/>
      <c r="X5" s="354" t="s">
        <v>11</v>
      </c>
      <c r="Y5" s="355"/>
    </row>
    <row r="6" spans="2:29" ht="21.95" customHeight="1" thickBot="1">
      <c r="B6" s="352"/>
      <c r="C6" s="237" t="s">
        <v>58</v>
      </c>
      <c r="D6" s="237" t="s">
        <v>59</v>
      </c>
      <c r="E6" s="237" t="s">
        <v>58</v>
      </c>
      <c r="F6" s="237" t="s">
        <v>59</v>
      </c>
      <c r="G6" s="237" t="s">
        <v>58</v>
      </c>
      <c r="H6" s="237" t="s">
        <v>59</v>
      </c>
      <c r="I6" s="237" t="s">
        <v>58</v>
      </c>
      <c r="J6" s="237" t="s">
        <v>59</v>
      </c>
      <c r="K6" s="237" t="s">
        <v>58</v>
      </c>
      <c r="L6" s="237" t="s">
        <v>59</v>
      </c>
      <c r="M6" s="238"/>
      <c r="N6" s="237" t="s">
        <v>58</v>
      </c>
      <c r="O6" s="237" t="s">
        <v>59</v>
      </c>
      <c r="P6" s="237" t="s">
        <v>58</v>
      </c>
      <c r="Q6" s="237" t="s">
        <v>59</v>
      </c>
      <c r="R6" s="237" t="s">
        <v>58</v>
      </c>
      <c r="S6" s="237" t="s">
        <v>59</v>
      </c>
      <c r="T6" s="237" t="s">
        <v>58</v>
      </c>
      <c r="U6" s="237" t="s">
        <v>59</v>
      </c>
      <c r="V6" s="237" t="s">
        <v>58</v>
      </c>
      <c r="W6" s="237" t="s">
        <v>59</v>
      </c>
      <c r="X6" s="237" t="s">
        <v>58</v>
      </c>
      <c r="Y6" s="237" t="s">
        <v>59</v>
      </c>
    </row>
    <row r="7" spans="2:29" ht="21.95" customHeight="1" thickTop="1">
      <c r="B7" s="239" t="s">
        <v>23</v>
      </c>
      <c r="C7" s="240"/>
      <c r="D7" s="240">
        <v>2516</v>
      </c>
      <c r="E7" s="240"/>
      <c r="F7" s="240">
        <v>242</v>
      </c>
      <c r="G7" s="240"/>
      <c r="H7" s="240">
        <v>168</v>
      </c>
      <c r="I7" s="240"/>
      <c r="J7" s="240">
        <v>6336</v>
      </c>
      <c r="K7" s="240"/>
      <c r="L7" s="240">
        <v>3596</v>
      </c>
      <c r="M7" s="241"/>
      <c r="N7" s="240"/>
      <c r="O7" s="240">
        <v>2092</v>
      </c>
      <c r="P7" s="240"/>
      <c r="Q7" s="240">
        <v>506</v>
      </c>
      <c r="R7" s="240"/>
      <c r="S7" s="240">
        <v>150</v>
      </c>
      <c r="T7" s="240"/>
      <c r="U7" s="240">
        <v>49</v>
      </c>
      <c r="V7" s="240"/>
      <c r="W7" s="240">
        <v>48</v>
      </c>
      <c r="X7" s="242">
        <v>0</v>
      </c>
      <c r="Y7" s="242">
        <v>15703</v>
      </c>
    </row>
    <row r="8" spans="2:29" s="219" customFormat="1" ht="21.95" customHeight="1">
      <c r="B8" s="243" t="s">
        <v>24</v>
      </c>
      <c r="C8" s="244"/>
      <c r="D8" s="244">
        <v>772</v>
      </c>
      <c r="E8" s="244"/>
      <c r="F8" s="244"/>
      <c r="G8" s="244"/>
      <c r="H8" s="244">
        <v>199</v>
      </c>
      <c r="I8" s="244"/>
      <c r="J8" s="244">
        <v>67</v>
      </c>
      <c r="K8" s="244"/>
      <c r="L8" s="244">
        <v>403</v>
      </c>
      <c r="M8" s="241"/>
      <c r="N8" s="244"/>
      <c r="O8" s="244">
        <v>419</v>
      </c>
      <c r="P8" s="244"/>
      <c r="Q8" s="244">
        <v>1110</v>
      </c>
      <c r="R8" s="244"/>
      <c r="S8" s="244">
        <v>520</v>
      </c>
      <c r="T8" s="244"/>
      <c r="U8" s="244">
        <v>9</v>
      </c>
      <c r="V8" s="244"/>
      <c r="W8" s="244"/>
      <c r="X8" s="245">
        <v>0</v>
      </c>
      <c r="Y8" s="245">
        <v>3499</v>
      </c>
      <c r="Z8" s="16"/>
      <c r="AA8" s="16"/>
      <c r="AB8" s="16"/>
      <c r="AC8" s="16"/>
    </row>
    <row r="9" spans="2:29" ht="21.95" customHeight="1">
      <c r="B9" s="243" t="s">
        <v>6</v>
      </c>
      <c r="C9" s="244"/>
      <c r="D9" s="244"/>
      <c r="E9" s="244"/>
      <c r="F9" s="244"/>
      <c r="G9" s="244"/>
      <c r="H9" s="244"/>
      <c r="I9" s="244"/>
      <c r="J9" s="244">
        <v>123</v>
      </c>
      <c r="K9" s="244"/>
      <c r="L9" s="244">
        <v>319</v>
      </c>
      <c r="M9" s="241"/>
      <c r="N9" s="244"/>
      <c r="O9" s="244">
        <v>140</v>
      </c>
      <c r="P9" s="244"/>
      <c r="Q9" s="244">
        <v>107</v>
      </c>
      <c r="R9" s="244"/>
      <c r="S9" s="244"/>
      <c r="T9" s="244"/>
      <c r="U9" s="244"/>
      <c r="V9" s="244"/>
      <c r="W9" s="244"/>
      <c r="X9" s="245">
        <v>0</v>
      </c>
      <c r="Y9" s="245">
        <v>689</v>
      </c>
    </row>
    <row r="10" spans="2:29" ht="21.95" customHeight="1">
      <c r="B10" s="243" t="s">
        <v>25</v>
      </c>
      <c r="C10" s="244"/>
      <c r="D10" s="244">
        <v>67</v>
      </c>
      <c r="E10" s="244"/>
      <c r="F10" s="244">
        <v>8</v>
      </c>
      <c r="G10" s="244"/>
      <c r="H10" s="244">
        <v>24</v>
      </c>
      <c r="I10" s="244"/>
      <c r="J10" s="244">
        <v>54</v>
      </c>
      <c r="K10" s="244"/>
      <c r="L10" s="244">
        <v>446</v>
      </c>
      <c r="M10" s="241"/>
      <c r="N10" s="244"/>
      <c r="O10" s="244">
        <v>17</v>
      </c>
      <c r="P10" s="244"/>
      <c r="Q10" s="244">
        <v>630</v>
      </c>
      <c r="R10" s="244"/>
      <c r="S10" s="244"/>
      <c r="T10" s="244"/>
      <c r="U10" s="244"/>
      <c r="V10" s="244"/>
      <c r="W10" s="244"/>
      <c r="X10" s="245">
        <v>0</v>
      </c>
      <c r="Y10" s="245">
        <v>1246</v>
      </c>
    </row>
    <row r="11" spans="2:29" ht="21.95" customHeight="1">
      <c r="B11" s="243" t="s">
        <v>7</v>
      </c>
      <c r="C11" s="244"/>
      <c r="D11" s="244">
        <v>657</v>
      </c>
      <c r="E11" s="244"/>
      <c r="F11" s="244"/>
      <c r="G11" s="244"/>
      <c r="H11" s="244"/>
      <c r="I11" s="244"/>
      <c r="J11" s="244">
        <v>84</v>
      </c>
      <c r="K11" s="244"/>
      <c r="L11" s="244">
        <v>42</v>
      </c>
      <c r="M11" s="241"/>
      <c r="N11" s="244"/>
      <c r="O11" s="244">
        <v>97</v>
      </c>
      <c r="P11" s="244"/>
      <c r="Q11" s="244"/>
      <c r="R11" s="244"/>
      <c r="S11" s="244"/>
      <c r="T11" s="244"/>
      <c r="U11" s="244">
        <v>110</v>
      </c>
      <c r="V11" s="244"/>
      <c r="W11" s="244"/>
      <c r="X11" s="245">
        <v>0</v>
      </c>
      <c r="Y11" s="245">
        <v>990</v>
      </c>
    </row>
    <row r="12" spans="2:29" ht="21.95" customHeight="1">
      <c r="B12" s="243" t="s">
        <v>26</v>
      </c>
      <c r="C12" s="246"/>
      <c r="D12" s="244"/>
      <c r="E12" s="246"/>
      <c r="F12" s="244"/>
      <c r="G12" s="246"/>
      <c r="H12" s="246"/>
      <c r="I12" s="246"/>
      <c r="J12" s="245">
        <v>48</v>
      </c>
      <c r="K12" s="246"/>
      <c r="L12" s="245">
        <v>583</v>
      </c>
      <c r="M12" s="241"/>
      <c r="N12" s="244"/>
      <c r="O12" s="244">
        <v>363</v>
      </c>
      <c r="P12" s="244"/>
      <c r="Q12" s="244">
        <v>1717</v>
      </c>
      <c r="R12" s="244"/>
      <c r="S12" s="244">
        <v>262</v>
      </c>
      <c r="T12" s="244"/>
      <c r="U12" s="244"/>
      <c r="V12" s="244"/>
      <c r="W12" s="244"/>
      <c r="X12" s="245">
        <v>0</v>
      </c>
      <c r="Y12" s="245">
        <v>2973</v>
      </c>
    </row>
    <row r="13" spans="2:29" ht="21.95" customHeight="1">
      <c r="B13" s="243" t="s">
        <v>22</v>
      </c>
      <c r="C13" s="240"/>
      <c r="D13" s="240"/>
      <c r="E13" s="240"/>
      <c r="F13" s="240"/>
      <c r="G13" s="240"/>
      <c r="H13" s="240"/>
      <c r="I13" s="240"/>
      <c r="J13" s="242">
        <v>3841</v>
      </c>
      <c r="K13" s="240"/>
      <c r="L13" s="242">
        <v>267</v>
      </c>
      <c r="M13" s="241"/>
      <c r="N13" s="244"/>
      <c r="O13" s="245"/>
      <c r="P13" s="244"/>
      <c r="Q13" s="245">
        <v>1433</v>
      </c>
      <c r="R13" s="244"/>
      <c r="S13" s="245">
        <v>1247</v>
      </c>
      <c r="T13" s="244"/>
      <c r="U13" s="245">
        <v>710</v>
      </c>
      <c r="V13" s="244"/>
      <c r="W13" s="244"/>
      <c r="X13" s="245"/>
      <c r="Y13" s="245">
        <v>7498</v>
      </c>
    </row>
    <row r="14" spans="2:29" ht="21.95" customHeight="1">
      <c r="B14" s="243" t="s">
        <v>27</v>
      </c>
      <c r="C14" s="245">
        <v>67</v>
      </c>
      <c r="D14" s="245">
        <v>134</v>
      </c>
      <c r="E14" s="245"/>
      <c r="F14" s="245"/>
      <c r="G14" s="245"/>
      <c r="H14" s="245"/>
      <c r="I14" s="245">
        <v>6736</v>
      </c>
      <c r="J14" s="245">
        <v>3218</v>
      </c>
      <c r="K14" s="245">
        <v>3284</v>
      </c>
      <c r="L14" s="245">
        <v>4327</v>
      </c>
      <c r="M14" s="241"/>
      <c r="N14" s="245">
        <v>605</v>
      </c>
      <c r="O14" s="245">
        <v>991</v>
      </c>
      <c r="P14" s="245">
        <v>92</v>
      </c>
      <c r="Q14" s="245">
        <v>2604</v>
      </c>
      <c r="R14" s="245">
        <v>140</v>
      </c>
      <c r="S14" s="245"/>
      <c r="T14" s="245">
        <v>192</v>
      </c>
      <c r="U14" s="245">
        <v>202</v>
      </c>
      <c r="V14" s="245"/>
      <c r="W14" s="245"/>
      <c r="X14" s="245">
        <v>11116</v>
      </c>
      <c r="Y14" s="245">
        <v>11476</v>
      </c>
    </row>
    <row r="15" spans="2:29" ht="21.95" customHeight="1">
      <c r="B15" s="243" t="s">
        <v>28</v>
      </c>
      <c r="C15" s="244"/>
      <c r="D15" s="244"/>
      <c r="E15" s="244"/>
      <c r="F15" s="244">
        <v>400</v>
      </c>
      <c r="G15" s="244"/>
      <c r="H15" s="244"/>
      <c r="I15" s="244"/>
      <c r="J15" s="244">
        <v>800</v>
      </c>
      <c r="K15" s="244"/>
      <c r="L15" s="244"/>
      <c r="M15" s="241"/>
      <c r="N15" s="244"/>
      <c r="O15" s="244"/>
      <c r="P15" s="244"/>
      <c r="Q15" s="244">
        <v>70</v>
      </c>
      <c r="R15" s="244"/>
      <c r="S15" s="244"/>
      <c r="T15" s="244"/>
      <c r="U15" s="244"/>
      <c r="V15" s="244"/>
      <c r="W15" s="244"/>
      <c r="X15" s="245">
        <v>0</v>
      </c>
      <c r="Y15" s="245">
        <v>1270</v>
      </c>
    </row>
    <row r="16" spans="2:29" ht="21.95" customHeight="1">
      <c r="B16" s="243" t="s">
        <v>29</v>
      </c>
      <c r="C16" s="244"/>
      <c r="D16" s="244"/>
      <c r="E16" s="244"/>
      <c r="F16" s="244"/>
      <c r="G16" s="244"/>
      <c r="H16" s="244"/>
      <c r="I16" s="244"/>
      <c r="J16" s="244"/>
      <c r="K16" s="244"/>
      <c r="L16" s="244">
        <v>115</v>
      </c>
      <c r="M16" s="241"/>
      <c r="N16" s="244"/>
      <c r="O16" s="244"/>
      <c r="P16" s="244"/>
      <c r="Q16" s="244">
        <v>47</v>
      </c>
      <c r="R16" s="244"/>
      <c r="S16" s="244"/>
      <c r="T16" s="244"/>
      <c r="U16" s="244"/>
      <c r="V16" s="244"/>
      <c r="W16" s="244"/>
      <c r="X16" s="245">
        <v>0</v>
      </c>
      <c r="Y16" s="245">
        <v>162</v>
      </c>
    </row>
    <row r="17" spans="2:25" ht="21.95" customHeight="1">
      <c r="B17" s="243" t="s">
        <v>8</v>
      </c>
      <c r="C17" s="244"/>
      <c r="D17" s="244"/>
      <c r="E17" s="244"/>
      <c r="F17" s="244"/>
      <c r="G17" s="244"/>
      <c r="H17" s="244"/>
      <c r="I17" s="244"/>
      <c r="J17" s="244"/>
      <c r="K17" s="244"/>
      <c r="L17" s="245">
        <v>1050</v>
      </c>
      <c r="M17" s="241"/>
      <c r="N17" s="244"/>
      <c r="O17" s="244"/>
      <c r="P17" s="244"/>
      <c r="Q17" s="244">
        <v>130</v>
      </c>
      <c r="R17" s="244"/>
      <c r="S17" s="244">
        <v>220</v>
      </c>
      <c r="T17" s="244"/>
      <c r="U17" s="244">
        <v>70</v>
      </c>
      <c r="V17" s="244"/>
      <c r="W17" s="244"/>
      <c r="X17" s="245">
        <v>0</v>
      </c>
      <c r="Y17" s="245">
        <v>1470</v>
      </c>
    </row>
    <row r="18" spans="2:25" ht="21.95" customHeight="1">
      <c r="B18" s="243" t="s">
        <v>30</v>
      </c>
      <c r="C18" s="244"/>
      <c r="D18" s="244">
        <v>296</v>
      </c>
      <c r="E18" s="244"/>
      <c r="F18" s="244"/>
      <c r="G18" s="244"/>
      <c r="H18" s="244"/>
      <c r="I18" s="244"/>
      <c r="J18" s="244"/>
      <c r="K18" s="244"/>
      <c r="L18" s="244">
        <v>226</v>
      </c>
      <c r="M18" s="241"/>
      <c r="N18" s="244"/>
      <c r="O18" s="244"/>
      <c r="P18" s="244"/>
      <c r="Q18" s="244"/>
      <c r="R18" s="244"/>
      <c r="S18" s="244">
        <v>232</v>
      </c>
      <c r="T18" s="244"/>
      <c r="U18" s="244"/>
      <c r="V18" s="244"/>
      <c r="W18" s="244"/>
      <c r="X18" s="245"/>
      <c r="Y18" s="245">
        <v>754</v>
      </c>
    </row>
    <row r="19" spans="2:25" ht="21.95" customHeight="1">
      <c r="B19" s="243" t="s">
        <v>31</v>
      </c>
      <c r="C19" s="245"/>
      <c r="D19" s="245">
        <v>204</v>
      </c>
      <c r="E19" s="245"/>
      <c r="F19" s="245"/>
      <c r="G19" s="245"/>
      <c r="H19" s="245"/>
      <c r="I19" s="244"/>
      <c r="J19" s="244"/>
      <c r="K19" s="244"/>
      <c r="L19" s="244">
        <v>217</v>
      </c>
      <c r="M19" s="241"/>
      <c r="N19" s="244"/>
      <c r="O19" s="244">
        <v>32</v>
      </c>
      <c r="P19" s="244"/>
      <c r="Q19" s="244"/>
      <c r="R19" s="244"/>
      <c r="S19" s="244"/>
      <c r="T19" s="244"/>
      <c r="U19" s="244"/>
      <c r="V19" s="244"/>
      <c r="W19" s="244"/>
      <c r="X19" s="245"/>
      <c r="Y19" s="245">
        <v>453</v>
      </c>
    </row>
    <row r="20" spans="2:25" ht="21.95" customHeight="1">
      <c r="B20" s="153" t="s">
        <v>32</v>
      </c>
      <c r="C20" s="244"/>
      <c r="D20" s="244">
        <v>128</v>
      </c>
      <c r="E20" s="244"/>
      <c r="F20" s="244"/>
      <c r="G20" s="244"/>
      <c r="H20" s="244">
        <v>135</v>
      </c>
      <c r="I20" s="244"/>
      <c r="J20" s="244">
        <v>764</v>
      </c>
      <c r="K20" s="244"/>
      <c r="L20" s="244">
        <v>187</v>
      </c>
      <c r="M20" s="241"/>
      <c r="N20" s="244"/>
      <c r="O20" s="244">
        <v>165</v>
      </c>
      <c r="P20" s="244">
        <v>192</v>
      </c>
      <c r="Q20" s="244">
        <v>114</v>
      </c>
      <c r="R20" s="244"/>
      <c r="S20" s="244">
        <v>59</v>
      </c>
      <c r="T20" s="244"/>
      <c r="U20" s="244"/>
      <c r="V20" s="244"/>
      <c r="W20" s="244"/>
      <c r="X20" s="245">
        <v>192</v>
      </c>
      <c r="Y20" s="245">
        <v>1552</v>
      </c>
    </row>
    <row r="21" spans="2:25" ht="21.95" customHeight="1">
      <c r="B21" s="153" t="s">
        <v>33</v>
      </c>
      <c r="C21" s="244"/>
      <c r="D21" s="244"/>
      <c r="E21" s="244"/>
      <c r="F21" s="244">
        <v>10</v>
      </c>
      <c r="G21" s="244"/>
      <c r="H21" s="244"/>
      <c r="I21" s="244"/>
      <c r="J21" s="244"/>
      <c r="K21" s="244"/>
      <c r="L21" s="244">
        <v>14</v>
      </c>
      <c r="M21" s="241"/>
      <c r="N21" s="244"/>
      <c r="O21" s="244">
        <v>62</v>
      </c>
      <c r="P21" s="244"/>
      <c r="Q21" s="244">
        <v>240</v>
      </c>
      <c r="R21" s="244"/>
      <c r="S21" s="244">
        <v>67</v>
      </c>
      <c r="T21" s="244"/>
      <c r="U21" s="244"/>
      <c r="V21" s="244"/>
      <c r="W21" s="244"/>
      <c r="X21" s="245">
        <v>0</v>
      </c>
      <c r="Y21" s="245">
        <v>393</v>
      </c>
    </row>
    <row r="22" spans="2:25" ht="21.95" customHeight="1">
      <c r="B22" s="153" t="s">
        <v>34</v>
      </c>
      <c r="C22" s="244"/>
      <c r="D22" s="244"/>
      <c r="E22" s="244"/>
      <c r="F22" s="244">
        <v>10</v>
      </c>
      <c r="G22" s="244"/>
      <c r="H22" s="244"/>
      <c r="I22" s="244"/>
      <c r="J22" s="244"/>
      <c r="K22" s="244"/>
      <c r="L22" s="244"/>
      <c r="M22" s="241"/>
      <c r="N22" s="244"/>
      <c r="O22" s="244">
        <v>800</v>
      </c>
      <c r="P22" s="244"/>
      <c r="Q22" s="244"/>
      <c r="R22" s="244"/>
      <c r="S22" s="244">
        <v>100</v>
      </c>
      <c r="T22" s="244"/>
      <c r="U22" s="244"/>
      <c r="V22" s="244"/>
      <c r="W22" s="244">
        <v>150</v>
      </c>
      <c r="X22" s="245">
        <v>0</v>
      </c>
      <c r="Y22" s="245">
        <v>1060</v>
      </c>
    </row>
    <row r="23" spans="2:25" ht="21.95" customHeight="1">
      <c r="B23" s="153" t="s">
        <v>35</v>
      </c>
      <c r="C23" s="244"/>
      <c r="D23" s="244"/>
      <c r="E23" s="244"/>
      <c r="F23" s="244"/>
      <c r="G23" s="244"/>
      <c r="H23" s="244"/>
      <c r="I23" s="244"/>
      <c r="J23" s="244">
        <v>623</v>
      </c>
      <c r="K23" s="244"/>
      <c r="L23" s="244">
        <v>1000</v>
      </c>
      <c r="M23" s="241"/>
      <c r="N23" s="244"/>
      <c r="O23" s="244"/>
      <c r="P23" s="244"/>
      <c r="Q23" s="244">
        <v>119</v>
      </c>
      <c r="R23" s="244"/>
      <c r="S23" s="244">
        <v>58</v>
      </c>
      <c r="T23" s="244"/>
      <c r="U23" s="244"/>
      <c r="V23" s="244"/>
      <c r="W23" s="244">
        <v>393</v>
      </c>
      <c r="X23" s="245">
        <v>0</v>
      </c>
      <c r="Y23" s="245">
        <v>2193</v>
      </c>
    </row>
    <row r="24" spans="2:25" ht="21.95" customHeight="1">
      <c r="B24" s="153" t="s">
        <v>36</v>
      </c>
      <c r="C24" s="244"/>
      <c r="D24" s="244"/>
      <c r="E24" s="244"/>
      <c r="F24" s="244">
        <v>192</v>
      </c>
      <c r="G24" s="244"/>
      <c r="H24" s="244"/>
      <c r="I24" s="244"/>
      <c r="J24" s="244">
        <v>550</v>
      </c>
      <c r="K24" s="244"/>
      <c r="L24" s="244"/>
      <c r="M24" s="241"/>
      <c r="N24" s="244"/>
      <c r="O24" s="244">
        <v>300</v>
      </c>
      <c r="P24" s="244"/>
      <c r="Q24" s="244">
        <v>609</v>
      </c>
      <c r="R24" s="244"/>
      <c r="S24" s="244"/>
      <c r="T24" s="244"/>
      <c r="U24" s="244">
        <v>55</v>
      </c>
      <c r="V24" s="244"/>
      <c r="W24" s="244"/>
      <c r="X24" s="245">
        <v>0</v>
      </c>
      <c r="Y24" s="245">
        <v>1706</v>
      </c>
    </row>
    <row r="25" spans="2:25" ht="21.95" customHeight="1">
      <c r="B25" s="153" t="s">
        <v>37</v>
      </c>
      <c r="C25" s="245"/>
      <c r="D25" s="245"/>
      <c r="E25" s="245"/>
      <c r="F25" s="245"/>
      <c r="G25" s="245"/>
      <c r="H25" s="245"/>
      <c r="I25" s="245"/>
      <c r="J25" s="245"/>
      <c r="K25" s="245"/>
      <c r="L25" s="244">
        <v>1177</v>
      </c>
      <c r="M25" s="241"/>
      <c r="N25" s="244"/>
      <c r="O25" s="244"/>
      <c r="P25" s="244"/>
      <c r="Q25" s="244">
        <v>696</v>
      </c>
      <c r="R25" s="244"/>
      <c r="S25" s="244"/>
      <c r="T25" s="244"/>
      <c r="U25" s="244"/>
      <c r="V25" s="244"/>
      <c r="W25" s="244"/>
      <c r="X25" s="245">
        <v>0</v>
      </c>
      <c r="Y25" s="245">
        <v>1873</v>
      </c>
    </row>
    <row r="26" spans="2:25" ht="21.95" customHeight="1">
      <c r="B26" s="153" t="s">
        <v>38</v>
      </c>
      <c r="C26" s="244"/>
      <c r="D26" s="244"/>
      <c r="E26" s="244"/>
      <c r="F26" s="244"/>
      <c r="G26" s="244"/>
      <c r="H26" s="244"/>
      <c r="I26" s="244"/>
      <c r="J26" s="244">
        <v>1162</v>
      </c>
      <c r="K26" s="244"/>
      <c r="L26" s="244"/>
      <c r="M26" s="241"/>
      <c r="N26" s="244">
        <v>358</v>
      </c>
      <c r="O26" s="244">
        <v>135</v>
      </c>
      <c r="P26" s="244"/>
      <c r="Q26" s="244">
        <v>292</v>
      </c>
      <c r="R26" s="244"/>
      <c r="S26" s="244">
        <v>142</v>
      </c>
      <c r="T26" s="244"/>
      <c r="U26" s="244"/>
      <c r="V26" s="244"/>
      <c r="W26" s="244"/>
      <c r="X26" s="245">
        <v>358</v>
      </c>
      <c r="Y26" s="245">
        <v>1731</v>
      </c>
    </row>
    <row r="27" spans="2:25" ht="21.95" customHeight="1">
      <c r="B27" s="243" t="s">
        <v>39</v>
      </c>
      <c r="C27" s="244"/>
      <c r="D27" s="244"/>
      <c r="E27" s="244"/>
      <c r="F27" s="244"/>
      <c r="G27" s="244"/>
      <c r="H27" s="244"/>
      <c r="I27" s="244"/>
      <c r="J27" s="244">
        <v>19</v>
      </c>
      <c r="K27" s="244"/>
      <c r="L27" s="244">
        <v>300</v>
      </c>
      <c r="M27" s="241"/>
      <c r="N27" s="244"/>
      <c r="O27" s="244">
        <v>500</v>
      </c>
      <c r="P27" s="244"/>
      <c r="Q27" s="244">
        <v>396</v>
      </c>
      <c r="R27" s="244"/>
      <c r="S27" s="244">
        <v>713</v>
      </c>
      <c r="T27" s="244"/>
      <c r="U27" s="244"/>
      <c r="V27" s="244">
        <v>1336</v>
      </c>
      <c r="W27" s="244"/>
      <c r="X27" s="245">
        <v>1336</v>
      </c>
      <c r="Y27" s="245">
        <v>1928</v>
      </c>
    </row>
    <row r="28" spans="2:25" ht="21.95" customHeight="1">
      <c r="B28" s="243" t="s">
        <v>40</v>
      </c>
      <c r="C28" s="245"/>
      <c r="D28" s="245"/>
      <c r="E28" s="245"/>
      <c r="F28" s="245"/>
      <c r="G28" s="245"/>
      <c r="H28" s="245"/>
      <c r="I28" s="245"/>
      <c r="J28" s="244">
        <v>217</v>
      </c>
      <c r="K28" s="245"/>
      <c r="L28" s="245"/>
      <c r="M28" s="241"/>
      <c r="N28" s="244"/>
      <c r="O28" s="244"/>
      <c r="P28" s="244"/>
      <c r="Q28" s="244">
        <v>154</v>
      </c>
      <c r="R28" s="244"/>
      <c r="S28" s="244"/>
      <c r="T28" s="244"/>
      <c r="U28" s="244"/>
      <c r="V28" s="244"/>
      <c r="W28" s="244"/>
      <c r="X28" s="245">
        <v>0</v>
      </c>
      <c r="Y28" s="245">
        <v>371</v>
      </c>
    </row>
    <row r="29" spans="2:25" ht="21.95" customHeight="1">
      <c r="B29" s="243" t="s">
        <v>9</v>
      </c>
      <c r="C29" s="244"/>
      <c r="D29" s="244"/>
      <c r="E29" s="244"/>
      <c r="F29" s="244"/>
      <c r="G29" s="244"/>
      <c r="H29" s="244"/>
      <c r="I29" s="244">
        <v>274</v>
      </c>
      <c r="J29" s="244"/>
      <c r="K29" s="244">
        <v>468</v>
      </c>
      <c r="L29" s="244">
        <v>22</v>
      </c>
      <c r="M29" s="241"/>
      <c r="N29" s="244">
        <v>178</v>
      </c>
      <c r="O29" s="244"/>
      <c r="P29" s="244">
        <v>672</v>
      </c>
      <c r="Q29" s="244"/>
      <c r="R29" s="244"/>
      <c r="S29" s="244"/>
      <c r="T29" s="244">
        <v>4372</v>
      </c>
      <c r="U29" s="244"/>
      <c r="V29" s="244"/>
      <c r="W29" s="244"/>
      <c r="X29" s="245">
        <v>5964</v>
      </c>
      <c r="Y29" s="245">
        <v>22</v>
      </c>
    </row>
    <row r="30" spans="2:25" ht="21.95" customHeight="1" thickBot="1">
      <c r="B30" s="247" t="s">
        <v>10</v>
      </c>
      <c r="C30" s="248">
        <v>576</v>
      </c>
      <c r="D30" s="248">
        <v>383</v>
      </c>
      <c r="E30" s="248"/>
      <c r="F30" s="248">
        <v>25</v>
      </c>
      <c r="G30" s="248"/>
      <c r="H30" s="248"/>
      <c r="I30" s="248"/>
      <c r="J30" s="248">
        <v>302</v>
      </c>
      <c r="K30" s="248"/>
      <c r="L30" s="248">
        <v>808</v>
      </c>
      <c r="M30" s="241"/>
      <c r="N30" s="249"/>
      <c r="O30" s="248"/>
      <c r="P30" s="248"/>
      <c r="Q30" s="248"/>
      <c r="R30" s="248"/>
      <c r="S30" s="248">
        <v>461</v>
      </c>
      <c r="T30" s="248"/>
      <c r="U30" s="248">
        <v>117</v>
      </c>
      <c r="V30" s="248"/>
      <c r="W30" s="248"/>
      <c r="X30" s="249">
        <v>576</v>
      </c>
      <c r="Y30" s="249">
        <v>2096</v>
      </c>
    </row>
    <row r="31" spans="2:25" ht="21.95" customHeight="1" thickTop="1">
      <c r="B31" s="250" t="s">
        <v>15</v>
      </c>
      <c r="C31" s="242">
        <f>SUM(C7:C30)</f>
        <v>643</v>
      </c>
      <c r="D31" s="242">
        <f t="shared" ref="D31:L31" si="0">SUM(D7:D30)</f>
        <v>5157</v>
      </c>
      <c r="E31" s="242">
        <f t="shared" si="0"/>
        <v>0</v>
      </c>
      <c r="F31" s="242">
        <f t="shared" si="0"/>
        <v>887</v>
      </c>
      <c r="G31" s="242">
        <f t="shared" si="0"/>
        <v>0</v>
      </c>
      <c r="H31" s="242">
        <f t="shared" si="0"/>
        <v>526</v>
      </c>
      <c r="I31" s="242">
        <f t="shared" si="0"/>
        <v>7010</v>
      </c>
      <c r="J31" s="242">
        <f t="shared" si="0"/>
        <v>18208</v>
      </c>
      <c r="K31" s="242">
        <f t="shared" si="0"/>
        <v>3752</v>
      </c>
      <c r="L31" s="242">
        <f t="shared" si="0"/>
        <v>15099</v>
      </c>
      <c r="M31" s="241"/>
      <c r="N31" s="242">
        <f t="shared" ref="N31:W31" si="1">SUM(N7:N30)</f>
        <v>1141</v>
      </c>
      <c r="O31" s="242">
        <f t="shared" si="1"/>
        <v>6113</v>
      </c>
      <c r="P31" s="242">
        <f t="shared" si="1"/>
        <v>956</v>
      </c>
      <c r="Q31" s="242">
        <f t="shared" si="1"/>
        <v>10974</v>
      </c>
      <c r="R31" s="242">
        <f t="shared" si="1"/>
        <v>140</v>
      </c>
      <c r="S31" s="242">
        <f t="shared" si="1"/>
        <v>4231</v>
      </c>
      <c r="T31" s="242">
        <f t="shared" si="1"/>
        <v>4564</v>
      </c>
      <c r="U31" s="242">
        <f t="shared" si="1"/>
        <v>1322</v>
      </c>
      <c r="V31" s="242">
        <f t="shared" si="1"/>
        <v>1336</v>
      </c>
      <c r="W31" s="242">
        <f t="shared" si="1"/>
        <v>591</v>
      </c>
      <c r="X31" s="242">
        <f t="shared" ref="X31" si="2">C31+E31+G31+I31+K31+N31+P31+R31+T31+V31</f>
        <v>19542</v>
      </c>
      <c r="Y31" s="242">
        <f t="shared" ref="Y31" si="3">D31+F31+H31+J31+L31+O31+Q31+S31+U31+W31</f>
        <v>63108</v>
      </c>
    </row>
    <row r="32" spans="2:25" ht="21.95" customHeight="1">
      <c r="B32" s="251"/>
      <c r="C32" s="251"/>
      <c r="D32" s="251"/>
      <c r="E32" s="251"/>
      <c r="F32" s="251"/>
      <c r="G32" s="251"/>
      <c r="H32" s="251"/>
      <c r="I32" s="251"/>
      <c r="J32" s="251"/>
      <c r="K32" s="251"/>
      <c r="L32" s="251"/>
      <c r="M32" s="251"/>
      <c r="N32" s="251"/>
      <c r="O32" s="251"/>
      <c r="P32" s="251"/>
      <c r="Q32" s="251"/>
      <c r="R32" s="251"/>
      <c r="S32" s="251"/>
      <c r="T32" s="251"/>
      <c r="U32" s="251"/>
      <c r="V32" s="251"/>
      <c r="W32" s="251"/>
      <c r="X32" s="251"/>
      <c r="Y32" s="251"/>
    </row>
    <row r="33" spans="2:25" ht="21.95" customHeight="1">
      <c r="B33" s="252" t="s">
        <v>15</v>
      </c>
      <c r="C33" s="359">
        <f>C31+D31</f>
        <v>5800</v>
      </c>
      <c r="D33" s="360"/>
      <c r="E33" s="359">
        <f>E31+F31</f>
        <v>887</v>
      </c>
      <c r="F33" s="360"/>
      <c r="G33" s="359">
        <f>G31+H31</f>
        <v>526</v>
      </c>
      <c r="H33" s="360"/>
      <c r="I33" s="359">
        <f>I31+J31</f>
        <v>25218</v>
      </c>
      <c r="J33" s="360"/>
      <c r="K33" s="359">
        <f>K31+L31</f>
        <v>18851</v>
      </c>
      <c r="L33" s="360"/>
      <c r="M33" s="253"/>
      <c r="N33" s="362">
        <f>N31+O31</f>
        <v>7254</v>
      </c>
      <c r="O33" s="362"/>
      <c r="P33" s="362">
        <f>P31+Q31</f>
        <v>11930</v>
      </c>
      <c r="Q33" s="362"/>
      <c r="R33" s="362">
        <f>R31+S31</f>
        <v>4371</v>
      </c>
      <c r="S33" s="362"/>
      <c r="T33" s="362">
        <f>T31+U31</f>
        <v>5886</v>
      </c>
      <c r="U33" s="362"/>
      <c r="V33" s="362">
        <f>V31+W31</f>
        <v>1927</v>
      </c>
      <c r="W33" s="362"/>
      <c r="X33" s="362">
        <f>X31+Y31</f>
        <v>82650</v>
      </c>
      <c r="Y33" s="362"/>
    </row>
    <row r="34" spans="2:25" ht="21.95" customHeight="1">
      <c r="B34" s="235" t="s">
        <v>65</v>
      </c>
      <c r="C34" s="356">
        <f>C33/X33</f>
        <v>7.0175438596491224E-2</v>
      </c>
      <c r="D34" s="357"/>
      <c r="E34" s="356">
        <f>E33/X33</f>
        <v>1.073200241984271E-2</v>
      </c>
      <c r="F34" s="357"/>
      <c r="G34" s="356">
        <f>G33/X33</f>
        <v>6.3641863278886875E-3</v>
      </c>
      <c r="H34" s="357"/>
      <c r="I34" s="356">
        <f>I33/X33</f>
        <v>0.30511796733212343</v>
      </c>
      <c r="J34" s="357"/>
      <c r="K34" s="356">
        <f>K33/X33</f>
        <v>0.22808227465214762</v>
      </c>
      <c r="L34" s="357"/>
      <c r="M34" s="254"/>
      <c r="N34" s="358">
        <f>N33/X33</f>
        <v>8.7767695099818507E-2</v>
      </c>
      <c r="O34" s="358"/>
      <c r="P34" s="358">
        <f>P33/X33</f>
        <v>0.14434361766485179</v>
      </c>
      <c r="Q34" s="358"/>
      <c r="R34" s="358">
        <f>R33/X33</f>
        <v>5.2885662431941927E-2</v>
      </c>
      <c r="S34" s="358"/>
      <c r="T34" s="358">
        <f>T33/X33</f>
        <v>7.1215970961887476E-2</v>
      </c>
      <c r="U34" s="358"/>
      <c r="V34" s="358">
        <f>V33/X33</f>
        <v>2.3315184513006654E-2</v>
      </c>
      <c r="W34" s="358"/>
      <c r="X34" s="361">
        <f>SUM(C34:W34)</f>
        <v>1</v>
      </c>
      <c r="Y34" s="361"/>
    </row>
    <row r="37" spans="2:25">
      <c r="B37" s="255"/>
      <c r="C37" s="256"/>
      <c r="D37" s="256"/>
      <c r="E37" s="256"/>
      <c r="F37" s="256"/>
      <c r="G37" s="256"/>
      <c r="H37" s="256"/>
      <c r="I37" s="256"/>
      <c r="J37" s="256"/>
      <c r="K37" s="256"/>
      <c r="L37" s="256"/>
      <c r="M37" s="256"/>
      <c r="N37" s="256"/>
      <c r="O37" s="256"/>
      <c r="P37" s="256"/>
      <c r="Q37" s="256"/>
      <c r="R37" s="256"/>
      <c r="S37" s="256"/>
      <c r="T37" s="256"/>
      <c r="U37" s="256"/>
      <c r="V37" s="256"/>
      <c r="W37" s="256"/>
      <c r="X37" s="256"/>
      <c r="Y37" s="256"/>
    </row>
    <row r="38" spans="2:25">
      <c r="B38" s="255"/>
      <c r="C38" s="256"/>
      <c r="D38" s="256"/>
      <c r="E38" s="256"/>
      <c r="F38" s="256"/>
      <c r="G38" s="256"/>
      <c r="H38" s="256"/>
      <c r="I38" s="256"/>
      <c r="J38" s="256"/>
      <c r="K38" s="256"/>
      <c r="L38" s="256"/>
      <c r="M38" s="256"/>
      <c r="N38" s="256"/>
      <c r="O38" s="256"/>
      <c r="P38" s="256"/>
      <c r="Q38" s="256"/>
      <c r="R38" s="256"/>
      <c r="S38" s="256"/>
      <c r="T38" s="256"/>
      <c r="U38" s="256"/>
      <c r="V38" s="256"/>
      <c r="W38" s="256"/>
      <c r="X38" s="256"/>
      <c r="Y38" s="256"/>
    </row>
    <row r="39" spans="2:25">
      <c r="B39" s="255"/>
      <c r="C39" s="256"/>
      <c r="D39" s="256"/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256"/>
      <c r="Q39" s="256"/>
      <c r="R39" s="256"/>
      <c r="S39" s="256"/>
      <c r="T39" s="256"/>
      <c r="U39" s="256"/>
      <c r="V39" s="256"/>
      <c r="W39" s="256"/>
      <c r="X39" s="256"/>
      <c r="Y39" s="256"/>
    </row>
    <row r="40" spans="2:25">
      <c r="B40" s="255"/>
      <c r="C40" s="256"/>
      <c r="D40" s="256"/>
      <c r="E40" s="256"/>
      <c r="F40" s="256"/>
      <c r="G40" s="256"/>
      <c r="H40" s="256"/>
      <c r="I40" s="256"/>
      <c r="J40" s="256"/>
      <c r="K40" s="256"/>
      <c r="L40" s="256"/>
      <c r="M40" s="256"/>
      <c r="N40" s="256"/>
      <c r="O40" s="256"/>
      <c r="P40" s="256"/>
      <c r="Q40" s="256"/>
      <c r="R40" s="256"/>
      <c r="S40" s="256"/>
      <c r="T40" s="256"/>
      <c r="U40" s="256"/>
      <c r="V40" s="256"/>
      <c r="W40" s="256"/>
      <c r="X40" s="256"/>
      <c r="Y40" s="256"/>
    </row>
    <row r="41" spans="2:25">
      <c r="B41" s="255"/>
      <c r="C41" s="256"/>
      <c r="D41" s="256"/>
      <c r="E41" s="256"/>
      <c r="F41" s="256"/>
      <c r="G41" s="256"/>
      <c r="H41" s="256"/>
      <c r="I41" s="256"/>
      <c r="J41" s="256"/>
      <c r="K41" s="256"/>
      <c r="L41" s="256"/>
      <c r="M41" s="256"/>
      <c r="N41" s="256"/>
      <c r="O41" s="256"/>
      <c r="P41" s="256"/>
      <c r="Q41" s="256"/>
      <c r="R41" s="256"/>
      <c r="S41" s="256"/>
      <c r="T41" s="256"/>
      <c r="U41" s="256"/>
      <c r="V41" s="256"/>
      <c r="W41" s="256"/>
      <c r="X41" s="256"/>
      <c r="Y41" s="256"/>
    </row>
    <row r="42" spans="2:25">
      <c r="B42" s="255"/>
      <c r="C42" s="256"/>
      <c r="D42" s="256"/>
      <c r="E42" s="256"/>
      <c r="F42" s="256"/>
      <c r="G42" s="256"/>
      <c r="H42" s="256"/>
      <c r="I42" s="256"/>
      <c r="J42" s="256"/>
      <c r="K42" s="256"/>
      <c r="L42" s="256"/>
      <c r="M42" s="256"/>
      <c r="N42" s="256"/>
      <c r="O42" s="256"/>
      <c r="P42" s="256"/>
      <c r="Q42" s="256"/>
      <c r="R42" s="256"/>
      <c r="S42" s="256"/>
      <c r="T42" s="256"/>
      <c r="U42" s="256"/>
      <c r="V42" s="256"/>
      <c r="W42" s="256"/>
      <c r="X42" s="256"/>
      <c r="Y42" s="256"/>
    </row>
    <row r="43" spans="2:25">
      <c r="B43" s="255"/>
      <c r="C43" s="256"/>
      <c r="D43" s="256"/>
      <c r="E43" s="256"/>
      <c r="F43" s="256"/>
      <c r="G43" s="256"/>
      <c r="H43" s="256"/>
      <c r="I43" s="256"/>
      <c r="J43" s="256"/>
      <c r="K43" s="256"/>
      <c r="L43" s="256"/>
      <c r="M43" s="256"/>
      <c r="N43" s="256"/>
      <c r="O43" s="256"/>
      <c r="P43" s="256"/>
      <c r="Q43" s="256"/>
      <c r="R43" s="256"/>
      <c r="S43" s="256"/>
      <c r="T43" s="256"/>
      <c r="U43" s="256"/>
      <c r="V43" s="256"/>
      <c r="W43" s="256"/>
      <c r="X43" s="256"/>
      <c r="Y43" s="256"/>
    </row>
    <row r="44" spans="2:25">
      <c r="B44" s="255"/>
      <c r="C44" s="256"/>
      <c r="D44" s="256"/>
      <c r="E44" s="256"/>
      <c r="F44" s="256"/>
      <c r="G44" s="256"/>
      <c r="H44" s="256"/>
      <c r="I44" s="256"/>
      <c r="J44" s="256"/>
      <c r="K44" s="256"/>
      <c r="L44" s="256"/>
      <c r="M44" s="256"/>
      <c r="N44" s="256"/>
      <c r="O44" s="256"/>
      <c r="P44" s="256"/>
      <c r="Q44" s="256"/>
      <c r="R44" s="256"/>
      <c r="S44" s="256"/>
      <c r="T44" s="256"/>
      <c r="U44" s="256"/>
      <c r="V44" s="256"/>
      <c r="W44" s="256"/>
      <c r="X44" s="256"/>
      <c r="Y44" s="256"/>
    </row>
    <row r="45" spans="2:25">
      <c r="B45" s="255"/>
      <c r="C45" s="256"/>
      <c r="D45" s="256"/>
      <c r="E45" s="256"/>
      <c r="F45" s="256"/>
      <c r="G45" s="256"/>
      <c r="H45" s="256"/>
      <c r="I45" s="256"/>
      <c r="J45" s="256"/>
      <c r="K45" s="256"/>
      <c r="L45" s="256"/>
      <c r="M45" s="256"/>
      <c r="N45" s="256"/>
      <c r="O45" s="256"/>
      <c r="P45" s="256"/>
      <c r="Q45" s="256"/>
      <c r="R45" s="256"/>
      <c r="S45" s="256"/>
      <c r="T45" s="256"/>
      <c r="U45" s="256"/>
      <c r="V45" s="256"/>
      <c r="W45" s="256"/>
      <c r="X45" s="256"/>
      <c r="Y45" s="256"/>
    </row>
    <row r="46" spans="2:25">
      <c r="B46" s="255"/>
      <c r="C46" s="256"/>
      <c r="D46" s="256"/>
      <c r="E46" s="256"/>
      <c r="F46" s="256"/>
      <c r="G46" s="256"/>
      <c r="H46" s="256"/>
      <c r="I46" s="256"/>
      <c r="J46" s="256"/>
      <c r="K46" s="256"/>
      <c r="L46" s="256"/>
      <c r="M46" s="256"/>
      <c r="N46" s="256"/>
      <c r="O46" s="256"/>
      <c r="P46" s="256"/>
      <c r="Q46" s="256"/>
      <c r="R46" s="256"/>
      <c r="S46" s="256"/>
      <c r="T46" s="256"/>
      <c r="U46" s="256"/>
      <c r="V46" s="256"/>
      <c r="W46" s="256"/>
      <c r="X46" s="256"/>
      <c r="Y46" s="256"/>
    </row>
    <row r="47" spans="2:25">
      <c r="B47" s="255"/>
      <c r="C47" s="256"/>
      <c r="D47" s="256"/>
      <c r="E47" s="256"/>
      <c r="F47" s="256"/>
      <c r="G47" s="256"/>
      <c r="H47" s="256"/>
      <c r="I47" s="256"/>
      <c r="J47" s="256"/>
      <c r="K47" s="256"/>
      <c r="L47" s="256"/>
      <c r="M47" s="256"/>
      <c r="N47" s="256"/>
      <c r="O47" s="256"/>
      <c r="P47" s="256"/>
      <c r="Q47" s="256"/>
      <c r="R47" s="256"/>
      <c r="S47" s="256"/>
      <c r="T47" s="256"/>
      <c r="U47" s="256"/>
      <c r="V47" s="256"/>
      <c r="W47" s="256"/>
      <c r="X47" s="256"/>
      <c r="Y47" s="256"/>
    </row>
    <row r="48" spans="2:25">
      <c r="B48" s="255"/>
      <c r="C48" s="256"/>
      <c r="D48" s="256"/>
      <c r="E48" s="256"/>
      <c r="F48" s="256"/>
      <c r="G48" s="256"/>
      <c r="H48" s="256"/>
      <c r="I48" s="256"/>
      <c r="J48" s="256"/>
      <c r="K48" s="256"/>
      <c r="L48" s="256"/>
      <c r="M48" s="256"/>
      <c r="N48" s="256"/>
      <c r="O48" s="256"/>
      <c r="P48" s="256"/>
      <c r="Q48" s="256"/>
      <c r="R48" s="256"/>
      <c r="S48" s="256"/>
      <c r="T48" s="256"/>
      <c r="U48" s="256"/>
      <c r="V48" s="256"/>
      <c r="W48" s="256"/>
      <c r="X48" s="256"/>
      <c r="Y48" s="256"/>
    </row>
    <row r="49" spans="2:25">
      <c r="B49" s="255"/>
      <c r="C49" s="256"/>
      <c r="D49" s="256"/>
      <c r="E49" s="256"/>
      <c r="F49" s="256"/>
      <c r="G49" s="256"/>
      <c r="H49" s="256"/>
      <c r="I49" s="256"/>
      <c r="J49" s="256"/>
      <c r="K49" s="256"/>
      <c r="L49" s="256"/>
      <c r="M49" s="256"/>
      <c r="N49" s="256"/>
      <c r="O49" s="256"/>
      <c r="P49" s="256"/>
      <c r="Q49" s="256"/>
      <c r="R49" s="256"/>
      <c r="S49" s="256"/>
      <c r="T49" s="256"/>
      <c r="U49" s="256"/>
      <c r="V49" s="256"/>
      <c r="W49" s="256"/>
      <c r="X49" s="256"/>
      <c r="Y49" s="256"/>
    </row>
    <row r="50" spans="2:25">
      <c r="B50" s="255"/>
      <c r="C50" s="256"/>
      <c r="D50" s="256"/>
      <c r="E50" s="256"/>
      <c r="F50" s="256"/>
      <c r="G50" s="256"/>
      <c r="H50" s="256"/>
      <c r="I50" s="256"/>
      <c r="J50" s="256"/>
      <c r="K50" s="256"/>
      <c r="L50" s="256"/>
      <c r="M50" s="256"/>
      <c r="N50" s="256"/>
      <c r="O50" s="256"/>
      <c r="P50" s="256"/>
      <c r="Q50" s="256"/>
      <c r="R50" s="256"/>
      <c r="S50" s="256"/>
      <c r="T50" s="256"/>
      <c r="U50" s="256"/>
      <c r="V50" s="256"/>
      <c r="W50" s="256"/>
      <c r="X50" s="256"/>
      <c r="Y50" s="256"/>
    </row>
    <row r="51" spans="2:25">
      <c r="B51" s="255"/>
      <c r="C51" s="256"/>
      <c r="D51" s="256"/>
      <c r="E51" s="256"/>
      <c r="F51" s="256"/>
      <c r="G51" s="256"/>
      <c r="H51" s="256"/>
      <c r="I51" s="256"/>
      <c r="J51" s="256"/>
      <c r="K51" s="256"/>
      <c r="L51" s="256"/>
      <c r="M51" s="256"/>
      <c r="N51" s="256"/>
      <c r="O51" s="256"/>
      <c r="P51" s="256"/>
      <c r="Q51" s="256"/>
      <c r="R51" s="256"/>
      <c r="S51" s="256"/>
      <c r="T51" s="256"/>
      <c r="U51" s="256"/>
      <c r="V51" s="256"/>
      <c r="W51" s="256"/>
      <c r="X51" s="256"/>
      <c r="Y51" s="256"/>
    </row>
    <row r="52" spans="2:25">
      <c r="B52" s="255"/>
      <c r="C52" s="256"/>
      <c r="D52" s="256"/>
      <c r="E52" s="256"/>
      <c r="F52" s="256"/>
      <c r="G52" s="256"/>
      <c r="H52" s="256"/>
      <c r="I52" s="256"/>
      <c r="J52" s="256"/>
      <c r="K52" s="256"/>
      <c r="L52" s="256"/>
      <c r="M52" s="256"/>
      <c r="N52" s="256"/>
      <c r="O52" s="256"/>
      <c r="P52" s="256"/>
      <c r="Q52" s="256"/>
      <c r="R52" s="256"/>
      <c r="S52" s="256"/>
      <c r="T52" s="256"/>
      <c r="U52" s="256"/>
      <c r="V52" s="256"/>
      <c r="W52" s="256"/>
      <c r="X52" s="256"/>
      <c r="Y52" s="256"/>
    </row>
    <row r="53" spans="2:25">
      <c r="B53" s="255"/>
      <c r="C53" s="256"/>
      <c r="D53" s="256"/>
      <c r="E53" s="256"/>
      <c r="F53" s="256"/>
      <c r="G53" s="256"/>
      <c r="H53" s="256"/>
      <c r="I53" s="256"/>
      <c r="J53" s="256"/>
      <c r="K53" s="256"/>
      <c r="L53" s="256"/>
      <c r="M53" s="256"/>
      <c r="N53" s="256"/>
      <c r="O53" s="256"/>
      <c r="P53" s="256"/>
      <c r="Q53" s="256"/>
      <c r="R53" s="256"/>
      <c r="S53" s="256"/>
      <c r="T53" s="256"/>
      <c r="U53" s="256"/>
      <c r="V53" s="256"/>
      <c r="W53" s="256"/>
      <c r="X53" s="256"/>
      <c r="Y53" s="256"/>
    </row>
    <row r="54" spans="2:25">
      <c r="B54" s="255"/>
      <c r="C54" s="256"/>
      <c r="D54" s="256"/>
      <c r="E54" s="256"/>
      <c r="F54" s="256"/>
      <c r="G54" s="256"/>
      <c r="H54" s="256"/>
      <c r="I54" s="256"/>
      <c r="J54" s="256"/>
      <c r="K54" s="256"/>
      <c r="L54" s="256"/>
      <c r="M54" s="256"/>
      <c r="N54" s="256"/>
      <c r="O54" s="256"/>
      <c r="P54" s="256"/>
      <c r="Q54" s="256"/>
      <c r="R54" s="256"/>
      <c r="S54" s="256"/>
      <c r="T54" s="256"/>
      <c r="U54" s="256"/>
      <c r="V54" s="256"/>
      <c r="W54" s="256"/>
      <c r="X54" s="256"/>
      <c r="Y54" s="256"/>
    </row>
    <row r="55" spans="2:25">
      <c r="B55" s="255"/>
      <c r="C55" s="256"/>
      <c r="D55" s="256"/>
      <c r="E55" s="256"/>
      <c r="F55" s="256"/>
      <c r="G55" s="256"/>
      <c r="H55" s="256"/>
      <c r="I55" s="256"/>
      <c r="J55" s="256"/>
      <c r="K55" s="256"/>
      <c r="L55" s="256"/>
      <c r="M55" s="256"/>
      <c r="N55" s="256"/>
      <c r="O55" s="256"/>
      <c r="P55" s="256"/>
      <c r="Q55" s="256"/>
      <c r="R55" s="256"/>
      <c r="S55" s="256"/>
      <c r="T55" s="256"/>
      <c r="U55" s="256"/>
      <c r="V55" s="256"/>
      <c r="W55" s="256"/>
      <c r="X55" s="256"/>
      <c r="Y55" s="256"/>
    </row>
    <row r="56" spans="2:25">
      <c r="B56" s="255"/>
      <c r="C56" s="256"/>
      <c r="D56" s="256"/>
      <c r="E56" s="256"/>
      <c r="F56" s="256"/>
      <c r="G56" s="256"/>
      <c r="H56" s="256"/>
      <c r="I56" s="256"/>
      <c r="J56" s="256"/>
      <c r="K56" s="256"/>
      <c r="L56" s="256"/>
      <c r="M56" s="256"/>
      <c r="N56" s="256"/>
      <c r="O56" s="256"/>
      <c r="P56" s="256"/>
      <c r="Q56" s="256"/>
      <c r="R56" s="256"/>
      <c r="S56" s="256"/>
      <c r="T56" s="256"/>
      <c r="U56" s="256"/>
      <c r="V56" s="256"/>
      <c r="W56" s="256"/>
      <c r="X56" s="256"/>
      <c r="Y56" s="256"/>
    </row>
    <row r="57" spans="2:25">
      <c r="B57" s="255"/>
      <c r="C57" s="256"/>
      <c r="D57" s="256"/>
      <c r="E57" s="256"/>
      <c r="F57" s="256"/>
      <c r="G57" s="256"/>
      <c r="H57" s="256"/>
      <c r="I57" s="256"/>
      <c r="J57" s="256"/>
      <c r="K57" s="256"/>
      <c r="L57" s="256"/>
      <c r="M57" s="256"/>
      <c r="N57" s="256"/>
      <c r="O57" s="256"/>
      <c r="P57" s="256"/>
      <c r="Q57" s="256"/>
      <c r="R57" s="256"/>
      <c r="S57" s="256"/>
      <c r="T57" s="256"/>
      <c r="U57" s="256"/>
      <c r="V57" s="256"/>
      <c r="W57" s="256"/>
      <c r="X57" s="256"/>
      <c r="Y57" s="256"/>
    </row>
    <row r="58" spans="2:25">
      <c r="B58" s="255"/>
      <c r="C58" s="256"/>
      <c r="D58" s="256"/>
      <c r="E58" s="256"/>
      <c r="F58" s="256"/>
      <c r="G58" s="256"/>
      <c r="H58" s="256"/>
      <c r="I58" s="256"/>
      <c r="J58" s="256"/>
      <c r="K58" s="256"/>
      <c r="L58" s="256"/>
      <c r="M58" s="256"/>
      <c r="N58" s="256"/>
      <c r="O58" s="256"/>
      <c r="P58" s="256"/>
      <c r="Q58" s="256"/>
      <c r="R58" s="256"/>
      <c r="S58" s="256"/>
      <c r="T58" s="256"/>
      <c r="U58" s="256"/>
      <c r="V58" s="256"/>
      <c r="W58" s="256"/>
      <c r="X58" s="256"/>
      <c r="Y58" s="256"/>
    </row>
    <row r="59" spans="2:25">
      <c r="B59" s="255"/>
      <c r="C59" s="256"/>
      <c r="D59" s="256"/>
      <c r="E59" s="256"/>
      <c r="F59" s="256"/>
      <c r="G59" s="256"/>
      <c r="H59" s="256"/>
      <c r="I59" s="256"/>
      <c r="J59" s="256"/>
      <c r="K59" s="256"/>
      <c r="L59" s="256"/>
      <c r="M59" s="256"/>
      <c r="N59" s="256"/>
      <c r="O59" s="256"/>
      <c r="P59" s="256"/>
      <c r="Q59" s="256"/>
      <c r="R59" s="256"/>
      <c r="S59" s="256"/>
      <c r="T59" s="256"/>
      <c r="U59" s="256"/>
      <c r="V59" s="256"/>
      <c r="W59" s="256"/>
      <c r="X59" s="256"/>
      <c r="Y59" s="256"/>
    </row>
    <row r="60" spans="2:25">
      <c r="B60" s="255"/>
      <c r="C60" s="256"/>
      <c r="D60" s="256"/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56"/>
      <c r="P60" s="256"/>
      <c r="Q60" s="256"/>
      <c r="R60" s="256"/>
      <c r="S60" s="256"/>
      <c r="T60" s="256"/>
      <c r="U60" s="256"/>
      <c r="V60" s="256"/>
      <c r="W60" s="256"/>
      <c r="X60" s="256"/>
      <c r="Y60" s="256"/>
    </row>
  </sheetData>
  <mergeCells count="37">
    <mergeCell ref="X34:Y34"/>
    <mergeCell ref="T33:U33"/>
    <mergeCell ref="V33:W33"/>
    <mergeCell ref="X33:Y33"/>
    <mergeCell ref="N33:O33"/>
    <mergeCell ref="P33:Q33"/>
    <mergeCell ref="R34:S34"/>
    <mergeCell ref="T34:U34"/>
    <mergeCell ref="P34:Q34"/>
    <mergeCell ref="R33:S33"/>
    <mergeCell ref="V34:W34"/>
    <mergeCell ref="N5:O5"/>
    <mergeCell ref="C34:D34"/>
    <mergeCell ref="E34:F34"/>
    <mergeCell ref="G34:H34"/>
    <mergeCell ref="I34:J34"/>
    <mergeCell ref="K34:L34"/>
    <mergeCell ref="N34:O34"/>
    <mergeCell ref="C33:D33"/>
    <mergeCell ref="E33:F33"/>
    <mergeCell ref="G33:H33"/>
    <mergeCell ref="I33:J33"/>
    <mergeCell ref="K33:L33"/>
    <mergeCell ref="V5:W5"/>
    <mergeCell ref="X5:Y5"/>
    <mergeCell ref="P5:Q5"/>
    <mergeCell ref="R5:S5"/>
    <mergeCell ref="T5:U5"/>
    <mergeCell ref="B4:E4"/>
    <mergeCell ref="I4:J4"/>
    <mergeCell ref="K4:L4"/>
    <mergeCell ref="B5:B6"/>
    <mergeCell ref="C5:D5"/>
    <mergeCell ref="E5:F5"/>
    <mergeCell ref="G5:H5"/>
    <mergeCell ref="I5:J5"/>
    <mergeCell ref="K5:L5"/>
  </mergeCells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firstPageNumber="8" orientation="portrait" useFirstPageNumber="1" r:id="rId1"/>
  <headerFooter alignWithMargins="0">
    <oddFooter>&amp;C－&amp;P－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9</vt:i4>
      </vt:variant>
    </vt:vector>
  </HeadingPairs>
  <TitlesOfParts>
    <vt:vector size="21" baseType="lpstr">
      <vt:lpstr>表紙</vt:lpstr>
      <vt:lpstr>目次</vt:lpstr>
      <vt:lpstr>Ⅰ社会教育委員</vt:lpstr>
      <vt:lpstr>Ⅱ社会教育主事</vt:lpstr>
      <vt:lpstr>Ⅲ図書館状況</vt:lpstr>
      <vt:lpstr>Ⅳ　講座開設状況①</vt:lpstr>
      <vt:lpstr>Ⅳ講座開設状況②</vt:lpstr>
      <vt:lpstr>Ⅳ講座開設状況③</vt:lpstr>
      <vt:lpstr>Ⅳ講座開設状況④</vt:lpstr>
      <vt:lpstr>Ⅴ予算状況</vt:lpstr>
      <vt:lpstr>団体</vt:lpstr>
      <vt:lpstr>Sheet1</vt:lpstr>
      <vt:lpstr>Ⅰ社会教育委員!Print_Area</vt:lpstr>
      <vt:lpstr>Ⅱ社会教育主事!Print_Area</vt:lpstr>
      <vt:lpstr>Ⅲ図書館状況!Print_Area</vt:lpstr>
      <vt:lpstr>'Ⅳ　講座開設状況①'!Print_Area</vt:lpstr>
      <vt:lpstr>Ⅳ講座開設状況②!Print_Area</vt:lpstr>
      <vt:lpstr>Ⅳ講座開設状況③!Print_Area</vt:lpstr>
      <vt:lpstr>Ⅳ講座開設状況④!Print_Area</vt:lpstr>
      <vt:lpstr>Ⅴ予算状況!Print_Area</vt:lpstr>
      <vt:lpstr>団体!Print_Area</vt:lpstr>
    </vt:vector>
  </TitlesOfParts>
  <Company>徳島県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kanrisya</dc:creator>
  <cp:lastModifiedBy>Windows ユーザー</cp:lastModifiedBy>
  <cp:lastPrinted>2022-03-10T06:03:00Z</cp:lastPrinted>
  <dcterms:created xsi:type="dcterms:W3CDTF">2009-12-04T02:22:11Z</dcterms:created>
  <dcterms:modified xsi:type="dcterms:W3CDTF">2022-12-19T00:53:21Z</dcterms:modified>
</cp:coreProperties>
</file>