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dfs.pref.tokushima.jp\KenFileServer\120\203300\2019\F_次世代人材育成担当\照会・回答\R11223とくしま新未来データ活用推進戦略」の進捗状況等\R1年度オープンデータ化\"/>
    </mc:Choice>
  </mc:AlternateContent>
  <bookViews>
    <workbookView xWindow="0" yWindow="0" windowWidth="10575" windowHeight="7125" tabRatio="786"/>
  </bookViews>
  <sheets>
    <sheet name="H30病児・病後児" sheetId="104" r:id="rId1"/>
    <sheet name="H29病児・病後児(30.3.31) " sheetId="103" r:id="rId2"/>
    <sheet name="H29病児・病後児(29.11.9)" sheetId="102" r:id="rId3"/>
    <sheet name="H29病児・病後児 (29.8.1)" sheetId="101" r:id="rId4"/>
    <sheet name="H2８病児・病後児" sheetId="100" r:id="rId5"/>
  </sheets>
  <definedNames>
    <definedName name="_xlnm.Print_Area" localSheetId="4">H2８病児・病後児!$A$1:$J$60</definedName>
    <definedName name="_xlnm.Print_Area" localSheetId="3">'H29病児・病後児 (29.8.1)'!$A$1:$J$61</definedName>
    <definedName name="_xlnm.Print_Area" localSheetId="2">'H29病児・病後児(29.11.9)'!$A$1:$J$61</definedName>
    <definedName name="_xlnm.Print_Area" localSheetId="1">'H29病児・病後児(30.3.31) '!$A$1:$J$61</definedName>
    <definedName name="_xlnm.Print_Area" localSheetId="0">H30病児・病後児!$A$1:$B$34</definedName>
  </definedNames>
  <calcPr calcId="152511"/>
</workbook>
</file>

<file path=xl/calcChain.xml><?xml version="1.0" encoding="utf-8"?>
<calcChain xmlns="http://schemas.openxmlformats.org/spreadsheetml/2006/main">
  <c r="B33" i="104" l="1"/>
  <c r="A33" i="104"/>
  <c r="D60" i="103" l="1"/>
  <c r="H59" i="103"/>
  <c r="D59" i="103"/>
  <c r="B59" i="103"/>
  <c r="A59" i="103"/>
  <c r="F51" i="103"/>
  <c r="D51" i="103"/>
  <c r="F50" i="103"/>
  <c r="D50" i="103"/>
  <c r="B50" i="103"/>
  <c r="A50" i="103"/>
  <c r="I35" i="103"/>
  <c r="D35" i="103"/>
  <c r="J34" i="103"/>
  <c r="I34" i="103"/>
  <c r="D34" i="103"/>
  <c r="B34" i="103"/>
  <c r="A34" i="103"/>
  <c r="J27" i="103"/>
  <c r="D27" i="103"/>
  <c r="D60" i="102" l="1"/>
  <c r="H59" i="102"/>
  <c r="D59" i="102"/>
  <c r="B59" i="102"/>
  <c r="A59" i="102"/>
  <c r="F51" i="102"/>
  <c r="D51" i="102"/>
  <c r="F50" i="102"/>
  <c r="D50" i="102"/>
  <c r="B50" i="102"/>
  <c r="A50" i="102"/>
  <c r="I35" i="102"/>
  <c r="D35" i="102"/>
  <c r="J34" i="102"/>
  <c r="I34" i="102"/>
  <c r="D34" i="102"/>
  <c r="B34" i="102"/>
  <c r="A34" i="102"/>
  <c r="J27" i="102"/>
  <c r="D27" i="102"/>
  <c r="D60" i="101" l="1"/>
  <c r="H59" i="101"/>
  <c r="D59" i="101"/>
  <c r="B59" i="101"/>
  <c r="A59" i="101"/>
  <c r="F51" i="101"/>
  <c r="D51" i="101"/>
  <c r="F50" i="101"/>
  <c r="D50" i="101"/>
  <c r="B50" i="101"/>
  <c r="A50" i="101"/>
  <c r="I35" i="101"/>
  <c r="D35" i="101"/>
  <c r="J34" i="101"/>
  <c r="I34" i="101"/>
  <c r="D34" i="101"/>
  <c r="B34" i="101"/>
  <c r="A34" i="101"/>
  <c r="J27" i="101"/>
  <c r="D27" i="101"/>
  <c r="J26" i="100" l="1"/>
  <c r="I33" i="100"/>
  <c r="J33" i="100"/>
  <c r="I34" i="100"/>
  <c r="H58" i="100"/>
  <c r="D59" i="100" l="1"/>
  <c r="D58" i="100"/>
  <c r="B58" i="100"/>
  <c r="A58" i="100"/>
  <c r="F50" i="100"/>
  <c r="D50" i="100"/>
  <c r="F49" i="100"/>
  <c r="D49" i="100"/>
  <c r="B49" i="100"/>
  <c r="A49" i="100"/>
  <c r="D34" i="100"/>
  <c r="D33" i="100"/>
  <c r="B33" i="100"/>
  <c r="A33" i="100"/>
  <c r="D26" i="100"/>
</calcChain>
</file>

<file path=xl/sharedStrings.xml><?xml version="1.0" encoding="utf-8"?>
<sst xmlns="http://schemas.openxmlformats.org/spreadsheetml/2006/main" count="790" uniqueCount="134">
  <si>
    <t>か所</t>
    <rPh sb="1" eb="2">
      <t>ショ</t>
    </rPh>
    <phoneticPr fontId="2"/>
  </si>
  <si>
    <t>市町村名</t>
    <rPh sb="0" eb="3">
      <t>シチョウソン</t>
    </rPh>
    <rPh sb="3" eb="4">
      <t>メイ</t>
    </rPh>
    <phoneticPr fontId="2"/>
  </si>
  <si>
    <t>私</t>
    <rPh sb="0" eb="1">
      <t>シ</t>
    </rPh>
    <phoneticPr fontId="2"/>
  </si>
  <si>
    <t>合計</t>
    <rPh sb="0" eb="2">
      <t>ゴウケイ</t>
    </rPh>
    <phoneticPr fontId="2"/>
  </si>
  <si>
    <t>公</t>
    <rPh sb="0" eb="1">
      <t>コウ</t>
    </rPh>
    <phoneticPr fontId="2"/>
  </si>
  <si>
    <t>運営
主体</t>
    <rPh sb="0" eb="2">
      <t>ウンエイ</t>
    </rPh>
    <rPh sb="3" eb="5">
      <t>シュタイ</t>
    </rPh>
    <phoneticPr fontId="2"/>
  </si>
  <si>
    <t>保育所名</t>
    <rPh sb="0" eb="3">
      <t>ホイクショ</t>
    </rPh>
    <rPh sb="3" eb="4">
      <t>メイ</t>
    </rPh>
    <phoneticPr fontId="2"/>
  </si>
  <si>
    <t>人</t>
    <rPh sb="0" eb="1">
      <t>ニン</t>
    </rPh>
    <phoneticPr fontId="2"/>
  </si>
  <si>
    <t>市町村</t>
    <rPh sb="0" eb="3">
      <t>シチョウソン</t>
    </rPh>
    <phoneticPr fontId="2"/>
  </si>
  <si>
    <t>公</t>
  </si>
  <si>
    <t>私</t>
  </si>
  <si>
    <t>月</t>
    <rPh sb="0" eb="1">
      <t>ツキ</t>
    </rPh>
    <phoneticPr fontId="2"/>
  </si>
  <si>
    <t>６月以上</t>
    <rPh sb="1" eb="2">
      <t>ツキ</t>
    </rPh>
    <rPh sb="2" eb="4">
      <t>イジョウ</t>
    </rPh>
    <phoneticPr fontId="2"/>
  </si>
  <si>
    <t>６月未満</t>
    <rPh sb="1" eb="2">
      <t>ツキ</t>
    </rPh>
    <rPh sb="2" eb="4">
      <t>ミマン</t>
    </rPh>
    <phoneticPr fontId="2"/>
  </si>
  <si>
    <t>人</t>
    <rPh sb="0" eb="1">
      <t>ヒト</t>
    </rPh>
    <phoneticPr fontId="2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</si>
  <si>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</si>
  <si>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</si>
  <si>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</si>
  <si>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</si>
  <si>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</si>
  <si>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三好市</t>
    <rPh sb="0" eb="3">
      <t>ミヨシシ</t>
    </rPh>
    <phoneticPr fontId="2"/>
  </si>
  <si>
    <t>石井町</t>
    <rPh sb="0" eb="3">
      <t>イシイチョウ</t>
    </rPh>
    <phoneticPr fontId="2"/>
  </si>
  <si>
    <t>北島町</t>
    <rPh sb="0" eb="3">
      <t>キタジマチョウ</t>
    </rPh>
    <phoneticPr fontId="2"/>
  </si>
  <si>
    <t>いずみ保育園</t>
    <rPh sb="3" eb="6">
      <t>ホイクエン</t>
    </rPh>
    <phoneticPr fontId="2"/>
  </si>
  <si>
    <t>かもめ保育園</t>
    <rPh sb="3" eb="6">
      <t>ホイクエン</t>
    </rPh>
    <phoneticPr fontId="2"/>
  </si>
  <si>
    <t>実施施設名</t>
    <rPh sb="0" eb="2">
      <t>ジッシ</t>
    </rPh>
    <rPh sb="2" eb="4">
      <t>シセツ</t>
    </rPh>
    <rPh sb="4" eb="5">
      <t>メイ</t>
    </rPh>
    <phoneticPr fontId="2"/>
  </si>
  <si>
    <t>本体施設
の種別</t>
    <rPh sb="0" eb="2">
      <t>ホンタイ</t>
    </rPh>
    <rPh sb="2" eb="4">
      <t>シセツ</t>
    </rPh>
    <rPh sb="6" eb="8">
      <t>シュベツ</t>
    </rPh>
    <phoneticPr fontId="2"/>
  </si>
  <si>
    <t>利用定員</t>
    <rPh sb="0" eb="2">
      <t>リヨウ</t>
    </rPh>
    <rPh sb="2" eb="4">
      <t>テイイン</t>
    </rPh>
    <phoneticPr fontId="2"/>
  </si>
  <si>
    <t>利用料金</t>
    <rPh sb="0" eb="2">
      <t>リヨウ</t>
    </rPh>
    <rPh sb="2" eb="4">
      <t>リョウキン</t>
    </rPh>
    <phoneticPr fontId="2"/>
  </si>
  <si>
    <t>事業実施月数</t>
    <rPh sb="0" eb="2">
      <t>ジギョウ</t>
    </rPh>
    <rPh sb="2" eb="4">
      <t>ジッシ</t>
    </rPh>
    <rPh sb="4" eb="5">
      <t>ツキ</t>
    </rPh>
    <rPh sb="5" eb="6">
      <t>スウ</t>
    </rPh>
    <phoneticPr fontId="2"/>
  </si>
  <si>
    <t>円</t>
    <rPh sb="0" eb="1">
      <t>エン</t>
    </rPh>
    <phoneticPr fontId="2"/>
  </si>
  <si>
    <t>夜間保育の実施</t>
    <rPh sb="0" eb="2">
      <t>ヤカン</t>
    </rPh>
    <rPh sb="2" eb="4">
      <t>ホイク</t>
    </rPh>
    <rPh sb="5" eb="7">
      <t>ジッシ</t>
    </rPh>
    <phoneticPr fontId="2"/>
  </si>
  <si>
    <t>花しんばり保育園</t>
    <rPh sb="0" eb="1">
      <t>ハナ</t>
    </rPh>
    <rPh sb="5" eb="8">
      <t>ホイクエン</t>
    </rPh>
    <phoneticPr fontId="2"/>
  </si>
  <si>
    <t>海陽町</t>
    <rPh sb="0" eb="3">
      <t>カイヨウチョウ</t>
    </rPh>
    <phoneticPr fontId="2"/>
  </si>
  <si>
    <t>藍住町</t>
    <rPh sb="0" eb="3">
      <t>アイズミチョウ</t>
    </rPh>
    <phoneticPr fontId="2"/>
  </si>
  <si>
    <t>診療所</t>
    <rPh sb="0" eb="3">
      <t>シンリョウジョ</t>
    </rPh>
    <phoneticPr fontId="2"/>
  </si>
  <si>
    <t>田山チャイルドクリニック</t>
    <rPh sb="0" eb="2">
      <t>タヤマ</t>
    </rPh>
    <phoneticPr fontId="2"/>
  </si>
  <si>
    <t>愛育小児科</t>
    <rPh sb="0" eb="2">
      <t>アイイク</t>
    </rPh>
    <rPh sb="2" eb="5">
      <t>ショウニカ</t>
    </rPh>
    <phoneticPr fontId="2"/>
  </si>
  <si>
    <t>徳島赤十字乳児院</t>
    <rPh sb="0" eb="2">
      <t>トクシマ</t>
    </rPh>
    <rPh sb="2" eb="5">
      <t>セキジュウジ</t>
    </rPh>
    <rPh sb="5" eb="8">
      <t>ニュウジイン</t>
    </rPh>
    <phoneticPr fontId="2"/>
  </si>
  <si>
    <t>岩城クリニック</t>
    <rPh sb="0" eb="2">
      <t>イワキ</t>
    </rPh>
    <phoneticPr fontId="2"/>
  </si>
  <si>
    <t>伊勢内科小児科</t>
    <rPh sb="0" eb="2">
      <t>イセ</t>
    </rPh>
    <rPh sb="2" eb="4">
      <t>ナイカ</t>
    </rPh>
    <rPh sb="4" eb="7">
      <t>ショウニカ</t>
    </rPh>
    <phoneticPr fontId="2"/>
  </si>
  <si>
    <t>美馬市</t>
    <rPh sb="0" eb="3">
      <t>ミマシ</t>
    </rPh>
    <phoneticPr fontId="2"/>
  </si>
  <si>
    <t>病院</t>
    <rPh sb="0" eb="2">
      <t>ビョウイン</t>
    </rPh>
    <phoneticPr fontId="2"/>
  </si>
  <si>
    <t>明神善隣館保育所</t>
    <rPh sb="0" eb="2">
      <t>ミョウジン</t>
    </rPh>
    <rPh sb="2" eb="3">
      <t>ゼン</t>
    </rPh>
    <rPh sb="3" eb="5">
      <t>リンカン</t>
    </rPh>
    <rPh sb="5" eb="8">
      <t>ホイクショ</t>
    </rPh>
    <phoneticPr fontId="2"/>
  </si>
  <si>
    <t>看護師等を常時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２名以上配置</t>
    <rPh sb="0" eb="3">
      <t>カンゴシ</t>
    </rPh>
    <rPh sb="3" eb="4">
      <t>トウ</t>
    </rPh>
    <rPh sb="5" eb="7">
      <t>ジョウジ</t>
    </rPh>
    <rPh sb="113" eb="114">
      <t>メイ</t>
    </rPh>
    <rPh sb="114" eb="116">
      <t>イジョウ</t>
    </rPh>
    <rPh sb="116" eb="118">
      <t>ハイチ</t>
    </rPh>
    <phoneticPr fontId="2"/>
  </si>
  <si>
    <t>へき地に所在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する保育所</t>
    <rPh sb="2" eb="3">
      <t>チ</t>
    </rPh>
    <rPh sb="4" eb="6">
      <t>ショザイ</t>
    </rPh>
    <rPh sb="118" eb="120">
      <t>ホイク</t>
    </rPh>
    <rPh sb="120" eb="121">
      <t>ジョ</t>
    </rPh>
    <phoneticPr fontId="2"/>
  </si>
  <si>
    <t>延長保育を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２時間以上実施</t>
    <rPh sb="0" eb="2">
      <t>エンチョウ</t>
    </rPh>
    <rPh sb="2" eb="4">
      <t>ホイク</t>
    </rPh>
    <rPh sb="116" eb="118">
      <t>ジカン</t>
    </rPh>
    <rPh sb="118" eb="120">
      <t>イジョウ</t>
    </rPh>
    <rPh sb="120" eb="122">
      <t>ジッシ</t>
    </rPh>
    <phoneticPr fontId="2"/>
  </si>
  <si>
    <t>あいずみ保育園</t>
    <rPh sb="4" eb="7">
      <t>ホイクエン</t>
    </rPh>
    <phoneticPr fontId="2"/>
  </si>
  <si>
    <t>藍住ひまわり保育園</t>
    <rPh sb="0" eb="2">
      <t>アイズミ</t>
    </rPh>
    <rPh sb="6" eb="9">
      <t>ホイクエン</t>
    </rPh>
    <phoneticPr fontId="2"/>
  </si>
  <si>
    <t>利用料金
(１時間当たり）</t>
    <rPh sb="0" eb="2">
      <t>リヨウ</t>
    </rPh>
    <rPh sb="2" eb="4">
      <t>リョウキン</t>
    </rPh>
    <rPh sb="7" eb="9">
      <t>ジカン</t>
    </rPh>
    <rPh sb="9" eb="10">
      <t>ア</t>
    </rPh>
    <phoneticPr fontId="2"/>
  </si>
  <si>
    <t>徳島県訪問看護協会</t>
    <rPh sb="0" eb="3">
      <t>トクシマケン</t>
    </rPh>
    <rPh sb="3" eb="5">
      <t>ホウモン</t>
    </rPh>
    <rPh sb="5" eb="7">
      <t>カンゴ</t>
    </rPh>
    <rPh sb="7" eb="9">
      <t>キョウカイ</t>
    </rPh>
    <phoneticPr fontId="2"/>
  </si>
  <si>
    <t>1か所</t>
    <rPh sb="2" eb="3">
      <t>ショ</t>
    </rPh>
    <phoneticPr fontId="2"/>
  </si>
  <si>
    <t>としま小児科　病児保育所みーま</t>
    <rPh sb="3" eb="6">
      <t>ショウニカ</t>
    </rPh>
    <rPh sb="7" eb="9">
      <t>ビョウジ</t>
    </rPh>
    <rPh sb="9" eb="12">
      <t>ホイクショ</t>
    </rPh>
    <phoneticPr fontId="2"/>
  </si>
  <si>
    <t>あい愛診療所撫養　木のおうち</t>
    <rPh sb="2" eb="3">
      <t>アイ</t>
    </rPh>
    <rPh sb="3" eb="6">
      <t>シンリョウジョ</t>
    </rPh>
    <rPh sb="6" eb="8">
      <t>ムヤ</t>
    </rPh>
    <rPh sb="9" eb="10">
      <t>キ</t>
    </rPh>
    <phoneticPr fontId="2"/>
  </si>
  <si>
    <t>さくら診療所　さくらんぼ</t>
    <rPh sb="3" eb="6">
      <t>シンリョウジョ</t>
    </rPh>
    <phoneticPr fontId="2"/>
  </si>
  <si>
    <t>３．病児・病後児保育事業</t>
    <phoneticPr fontId="2"/>
  </si>
  <si>
    <t>新規</t>
    <rPh sb="0" eb="2">
      <t>シンキ</t>
    </rPh>
    <phoneticPr fontId="2"/>
  </si>
  <si>
    <t>　①病児対応型</t>
    <rPh sb="2" eb="4">
      <t>ビョウジ</t>
    </rPh>
    <rPh sb="4" eb="7">
      <t>タイオウガタ</t>
    </rPh>
    <phoneticPr fontId="2"/>
  </si>
  <si>
    <t>　②病後児対応型</t>
    <rPh sb="2" eb="3">
      <t>ビョウ</t>
    </rPh>
    <rPh sb="3" eb="5">
      <t>ゴジ</t>
    </rPh>
    <rPh sb="5" eb="8">
      <t>タイオウガタ</t>
    </rPh>
    <phoneticPr fontId="2"/>
  </si>
  <si>
    <t>　③体調不良児対応型</t>
    <rPh sb="2" eb="4">
      <t>タイチョウ</t>
    </rPh>
    <rPh sb="4" eb="7">
      <t>フリョウジ</t>
    </rPh>
    <rPh sb="7" eb="10">
      <t>タイオウガタ</t>
    </rPh>
    <phoneticPr fontId="2"/>
  </si>
  <si>
    <t>　④非施設型（訪問型）</t>
    <rPh sb="2" eb="3">
      <t>ヒ</t>
    </rPh>
    <rPh sb="3" eb="5">
      <t>シセツ</t>
    </rPh>
    <rPh sb="7" eb="9">
      <t>ホウモン</t>
    </rPh>
    <rPh sb="9" eb="10">
      <t>ガタ</t>
    </rPh>
    <phoneticPr fontId="2"/>
  </si>
  <si>
    <t>私</t>
    <rPh sb="0" eb="1">
      <t>ワタシ</t>
    </rPh>
    <phoneticPr fontId="2"/>
  </si>
  <si>
    <t>北島こどもクリニック</t>
    <rPh sb="0" eb="2">
      <t>キタジマ</t>
    </rPh>
    <phoneticPr fontId="2"/>
  </si>
  <si>
    <t>年間延べ
利用児童数</t>
    <phoneticPr fontId="2"/>
  </si>
  <si>
    <t>(１日当たり)円</t>
    <rPh sb="2" eb="3">
      <t>ニチ</t>
    </rPh>
    <rPh sb="3" eb="4">
      <t>ア</t>
    </rPh>
    <rPh sb="7" eb="8">
      <t>エン</t>
    </rPh>
    <phoneticPr fontId="2"/>
  </si>
  <si>
    <t>えもとこどもクリニック</t>
    <phoneticPr fontId="2"/>
  </si>
  <si>
    <t>乳児院</t>
    <rPh sb="0" eb="3">
      <t>ニュウジイン</t>
    </rPh>
    <phoneticPr fontId="2"/>
  </si>
  <si>
    <t>ひだまり</t>
    <phoneticPr fontId="2"/>
  </si>
  <si>
    <t>うさちゃん病児保育室</t>
    <rPh sb="5" eb="7">
      <t>ビョウジ</t>
    </rPh>
    <rPh sb="7" eb="10">
      <t>ホイクシツ</t>
    </rPh>
    <phoneticPr fontId="2"/>
  </si>
  <si>
    <t>年間延べ
利用児童数</t>
    <phoneticPr fontId="2"/>
  </si>
  <si>
    <t>認定子ども園すくすく保育園</t>
    <rPh sb="0" eb="3">
      <t>ニンテイコ</t>
    </rPh>
    <rPh sb="5" eb="6">
      <t>エン</t>
    </rPh>
    <rPh sb="10" eb="13">
      <t>ホイクエン</t>
    </rPh>
    <phoneticPr fontId="2"/>
  </si>
  <si>
    <t>年間延べ
利用児童数</t>
    <phoneticPr fontId="2"/>
  </si>
  <si>
    <t>美波町</t>
    <rPh sb="0" eb="3">
      <t>ミナミチョウ</t>
    </rPh>
    <phoneticPr fontId="2"/>
  </si>
  <si>
    <t>６月以上   2</t>
    <rPh sb="1" eb="2">
      <t>ツキ</t>
    </rPh>
    <rPh sb="2" eb="4">
      <t>イジョウ</t>
    </rPh>
    <phoneticPr fontId="2"/>
  </si>
  <si>
    <t>藤岡小児クリニック</t>
    <rPh sb="0" eb="2">
      <t>フジオカ</t>
    </rPh>
    <rPh sb="2" eb="4">
      <t>ショウニ</t>
    </rPh>
    <phoneticPr fontId="2"/>
  </si>
  <si>
    <t>病児保育室　こあら</t>
    <rPh sb="0" eb="2">
      <t>ビョウジ</t>
    </rPh>
    <rPh sb="2" eb="5">
      <t>ホイクシツ</t>
    </rPh>
    <phoneticPr fontId="2"/>
  </si>
  <si>
    <t>診療所</t>
    <rPh sb="0" eb="3">
      <t>シンリョウショ</t>
    </rPh>
    <phoneticPr fontId="2"/>
  </si>
  <si>
    <t>徳島県訪問看護協会</t>
    <rPh sb="0" eb="2">
      <t>トクシマ</t>
    </rPh>
    <rPh sb="2" eb="3">
      <t>ケン</t>
    </rPh>
    <rPh sb="3" eb="5">
      <t>ホウモン</t>
    </rPh>
    <rPh sb="5" eb="7">
      <t>カンゴ</t>
    </rPh>
    <rPh sb="7" eb="9">
      <t>キョウカイ</t>
    </rPh>
    <phoneticPr fontId="2"/>
  </si>
  <si>
    <t>平成２８年度 病児保育事業実績</t>
    <rPh sb="0" eb="2">
      <t>ヘイセイ</t>
    </rPh>
    <rPh sb="4" eb="6">
      <t>ネンド</t>
    </rPh>
    <rPh sb="7" eb="9">
      <t>ビョウジ</t>
    </rPh>
    <rPh sb="9" eb="11">
      <t>ホイク</t>
    </rPh>
    <rPh sb="11" eb="13">
      <t>ジギョウ</t>
    </rPh>
    <rPh sb="13" eb="15">
      <t>ジッセキ</t>
    </rPh>
    <phoneticPr fontId="2"/>
  </si>
  <si>
    <t>ひなたクリニック(リトルベア)</t>
    <phoneticPr fontId="2"/>
  </si>
  <si>
    <t>ひなたクリニック（こぐま）</t>
    <phoneticPr fontId="2"/>
  </si>
  <si>
    <t>阿波市</t>
    <rPh sb="0" eb="3">
      <t>アワシ</t>
    </rPh>
    <phoneticPr fontId="2"/>
  </si>
  <si>
    <t>病児･病後児保育ルーム　つかきっず</t>
    <rPh sb="0" eb="2">
      <t>ビョウジ</t>
    </rPh>
    <rPh sb="3" eb="6">
      <t>ビョウゴジ</t>
    </rPh>
    <rPh sb="6" eb="8">
      <t>ホイク</t>
    </rPh>
    <phoneticPr fontId="2"/>
  </si>
  <si>
    <t>私</t>
    <rPh sb="0" eb="1">
      <t>シ</t>
    </rPh>
    <phoneticPr fontId="2"/>
  </si>
  <si>
    <t>診療所</t>
    <rPh sb="0" eb="3">
      <t>シンリョウジョ</t>
    </rPh>
    <phoneticPr fontId="2"/>
  </si>
  <si>
    <t>勝浦町</t>
    <rPh sb="0" eb="3">
      <t>カツウラチョウ</t>
    </rPh>
    <phoneticPr fontId="2"/>
  </si>
  <si>
    <t>勝浦こすもす保育園</t>
    <rPh sb="0" eb="2">
      <t>カツウラ</t>
    </rPh>
    <rPh sb="6" eb="9">
      <t>ホイクエン</t>
    </rPh>
    <phoneticPr fontId="2"/>
  </si>
  <si>
    <t>勝浦みかん保育園</t>
    <rPh sb="0" eb="2">
      <t>カツウラ</t>
    </rPh>
    <rPh sb="5" eb="8">
      <t>ホイクエン</t>
    </rPh>
    <phoneticPr fontId="2"/>
  </si>
  <si>
    <t>平成２９年度 病児保育事業実績</t>
    <rPh sb="0" eb="2">
      <t>ヘイセイ</t>
    </rPh>
    <rPh sb="4" eb="6">
      <t>ネンド</t>
    </rPh>
    <rPh sb="7" eb="9">
      <t>ビョウジ</t>
    </rPh>
    <rPh sb="9" eb="11">
      <t>ホイク</t>
    </rPh>
    <rPh sb="11" eb="13">
      <t>ジギョウ</t>
    </rPh>
    <rPh sb="13" eb="15">
      <t>ジッセキ</t>
    </rPh>
    <phoneticPr fontId="2"/>
  </si>
  <si>
    <t>病児保育室　こもれび</t>
    <rPh sb="0" eb="2">
      <t>ビョウジ</t>
    </rPh>
    <rPh sb="2" eb="5">
      <t>ホイクシツ</t>
    </rPh>
    <phoneticPr fontId="2"/>
  </si>
  <si>
    <t>H29.11.09作成</t>
    <rPh sb="9" eb="11">
      <t>サクセイ</t>
    </rPh>
    <phoneticPr fontId="2"/>
  </si>
  <si>
    <t>平成２９年度 病児保育事業実績（H29国提出交付申請から抜粋）</t>
    <rPh sb="0" eb="2">
      <t>ヘイセイ</t>
    </rPh>
    <rPh sb="4" eb="6">
      <t>ネンド</t>
    </rPh>
    <rPh sb="7" eb="9">
      <t>ビョウジ</t>
    </rPh>
    <rPh sb="9" eb="11">
      <t>ホイク</t>
    </rPh>
    <rPh sb="11" eb="13">
      <t>ジギョウ</t>
    </rPh>
    <rPh sb="13" eb="15">
      <t>ジッセキ</t>
    </rPh>
    <rPh sb="19" eb="20">
      <t>クニ</t>
    </rPh>
    <rPh sb="20" eb="22">
      <t>テイシュツ</t>
    </rPh>
    <rPh sb="22" eb="24">
      <t>コウフ</t>
    </rPh>
    <rPh sb="24" eb="26">
      <t>シンセイ</t>
    </rPh>
    <rPh sb="28" eb="30">
      <t>バッスイ</t>
    </rPh>
    <phoneticPr fontId="2"/>
  </si>
  <si>
    <t>えもとこどもクリニック</t>
    <phoneticPr fontId="2"/>
  </si>
  <si>
    <t>病児・病後児保育室さくらんぼ</t>
    <rPh sb="0" eb="2">
      <t>ビョウジ</t>
    </rPh>
    <rPh sb="3" eb="6">
      <t>ビョウゴジ</t>
    </rPh>
    <rPh sb="6" eb="9">
      <t>ホイクシツ</t>
    </rPh>
    <phoneticPr fontId="2"/>
  </si>
  <si>
    <t>病児・病後児保育室ひだまり</t>
    <rPh sb="0" eb="2">
      <t>ビョウジ</t>
    </rPh>
    <rPh sb="3" eb="6">
      <t>ビョウゴジ</t>
    </rPh>
    <rPh sb="6" eb="9">
      <t>ホイクシツ</t>
    </rPh>
    <phoneticPr fontId="2"/>
  </si>
  <si>
    <t>健生西部診療所　病児保育室　こあら</t>
    <rPh sb="0" eb="2">
      <t>タケオ</t>
    </rPh>
    <rPh sb="2" eb="4">
      <t>セイブ</t>
    </rPh>
    <rPh sb="4" eb="7">
      <t>シンリョウジョ</t>
    </rPh>
    <rPh sb="8" eb="9">
      <t>ヤマイ</t>
    </rPh>
    <rPh sb="9" eb="10">
      <t>ジ</t>
    </rPh>
    <rPh sb="10" eb="13">
      <t>ホイクシツ</t>
    </rPh>
    <phoneticPr fontId="2"/>
  </si>
  <si>
    <t>年間延べ
利用児童数</t>
    <phoneticPr fontId="2"/>
  </si>
  <si>
    <t>病後児保育施設みーま</t>
    <rPh sb="0" eb="3">
      <t>ビョウゴジ</t>
    </rPh>
    <rPh sb="3" eb="5">
      <t>ホイク</t>
    </rPh>
    <rPh sb="5" eb="7">
      <t>シセツ</t>
    </rPh>
    <phoneticPr fontId="2"/>
  </si>
  <si>
    <t>幼保連携型認定こども園IZUMI</t>
    <rPh sb="0" eb="2">
      <t>ヨウホ</t>
    </rPh>
    <rPh sb="2" eb="4">
      <t>レンケイ</t>
    </rPh>
    <rPh sb="4" eb="5">
      <t>ガタ</t>
    </rPh>
    <rPh sb="5" eb="7">
      <t>ニンテイ</t>
    </rPh>
    <rPh sb="10" eb="11">
      <t>エン</t>
    </rPh>
    <phoneticPr fontId="2"/>
  </si>
  <si>
    <t>幼保連携型認定こども園に移行</t>
    <rPh sb="0" eb="2">
      <t>ヨウホ</t>
    </rPh>
    <rPh sb="2" eb="4">
      <t>レンケイ</t>
    </rPh>
    <rPh sb="4" eb="5">
      <t>ガタ</t>
    </rPh>
    <rPh sb="5" eb="7">
      <t>ニンテイ</t>
    </rPh>
    <rPh sb="10" eb="11">
      <t>エン</t>
    </rPh>
    <rPh sb="12" eb="14">
      <t>イコウ</t>
    </rPh>
    <phoneticPr fontId="2"/>
  </si>
  <si>
    <t>花しんばり子ども園</t>
    <rPh sb="0" eb="1">
      <t>ハナ</t>
    </rPh>
    <rPh sb="5" eb="6">
      <t>コ</t>
    </rPh>
    <rPh sb="8" eb="9">
      <t>エン</t>
    </rPh>
    <phoneticPr fontId="2"/>
  </si>
  <si>
    <t>認定こども園に移行</t>
    <rPh sb="0" eb="2">
      <t>ニンテイ</t>
    </rPh>
    <rPh sb="5" eb="6">
      <t>エン</t>
    </rPh>
    <rPh sb="7" eb="9">
      <t>イコウ</t>
    </rPh>
    <phoneticPr fontId="2"/>
  </si>
  <si>
    <t>年間延べ
利用児童数</t>
    <phoneticPr fontId="2"/>
  </si>
  <si>
    <t>徳島県看護協会</t>
    <rPh sb="0" eb="2">
      <t>トクシマ</t>
    </rPh>
    <rPh sb="2" eb="3">
      <t>ケン</t>
    </rPh>
    <rPh sb="3" eb="5">
      <t>カンゴ</t>
    </rPh>
    <rPh sb="5" eb="7">
      <t>キョウカイ</t>
    </rPh>
    <phoneticPr fontId="2"/>
  </si>
  <si>
    <t>徳島県看護協会</t>
    <rPh sb="0" eb="3">
      <t>トクシマケン</t>
    </rPh>
    <rPh sb="3" eb="5">
      <t>カンゴ</t>
    </rPh>
    <rPh sb="5" eb="7">
      <t>キョウカイ</t>
    </rPh>
    <phoneticPr fontId="2"/>
  </si>
  <si>
    <t>ひなたクリニック（こぐま）</t>
    <phoneticPr fontId="2"/>
  </si>
  <si>
    <t>応神町</t>
    <rPh sb="0" eb="1">
      <t>オウ</t>
    </rPh>
    <rPh sb="1" eb="2">
      <t>カミ</t>
    </rPh>
    <rPh sb="2" eb="3">
      <t>チョウ</t>
    </rPh>
    <phoneticPr fontId="10"/>
  </si>
  <si>
    <t>末広町</t>
    <rPh sb="0" eb="3">
      <t>スエヒロチョウ</t>
    </rPh>
    <phoneticPr fontId="10"/>
  </si>
  <si>
    <t>医療法人緑会　病児保育室　木のおうち</t>
    <rPh sb="0" eb="2">
      <t>イリョウ</t>
    </rPh>
    <rPh sb="2" eb="4">
      <t>ホウジン</t>
    </rPh>
    <rPh sb="4" eb="5">
      <t>ミドリ</t>
    </rPh>
    <rPh sb="5" eb="6">
      <t>カイ</t>
    </rPh>
    <rPh sb="7" eb="8">
      <t>ビョウ</t>
    </rPh>
    <rPh sb="8" eb="9">
      <t>ジ</t>
    </rPh>
    <rPh sb="9" eb="12">
      <t>ホイクシツ</t>
    </rPh>
    <rPh sb="13" eb="14">
      <t>キ</t>
    </rPh>
    <phoneticPr fontId="2"/>
  </si>
  <si>
    <t>医療法人翠松会　岩城クリニック</t>
    <rPh sb="0" eb="2">
      <t>イリョウ</t>
    </rPh>
    <rPh sb="2" eb="4">
      <t>ホウジン</t>
    </rPh>
    <rPh sb="5" eb="6">
      <t>マツ</t>
    </rPh>
    <rPh sb="6" eb="7">
      <t>カイ</t>
    </rPh>
    <rPh sb="8" eb="10">
      <t>イワキ</t>
    </rPh>
    <phoneticPr fontId="2"/>
  </si>
  <si>
    <t>うさちゃん病児保育室</t>
    <rPh sb="5" eb="7">
      <t>ビョウジ</t>
    </rPh>
    <rPh sb="7" eb="9">
      <t>ホイク</t>
    </rPh>
    <rPh sb="9" eb="10">
      <t>シツ</t>
    </rPh>
    <phoneticPr fontId="2"/>
  </si>
  <si>
    <t>平成２９年度 病児保育事業実績（H29国提出実績報告から抜粋）</t>
    <rPh sb="0" eb="2">
      <t>ヘイセイ</t>
    </rPh>
    <rPh sb="4" eb="6">
      <t>ネンド</t>
    </rPh>
    <rPh sb="7" eb="9">
      <t>ビョウジ</t>
    </rPh>
    <rPh sb="9" eb="11">
      <t>ホイク</t>
    </rPh>
    <rPh sb="11" eb="13">
      <t>ジギョウ</t>
    </rPh>
    <rPh sb="13" eb="15">
      <t>ジッセキ</t>
    </rPh>
    <rPh sb="19" eb="20">
      <t>クニ</t>
    </rPh>
    <rPh sb="20" eb="22">
      <t>テイシュツ</t>
    </rPh>
    <rPh sb="22" eb="24">
      <t>ジッセキ</t>
    </rPh>
    <rPh sb="24" eb="26">
      <t>ホウコク</t>
    </rPh>
    <rPh sb="28" eb="30">
      <t>バッスイ</t>
    </rPh>
    <phoneticPr fontId="2"/>
  </si>
  <si>
    <t>H30.5.23作成</t>
    <rPh sb="8" eb="10">
      <t>サクセイ</t>
    </rPh>
    <phoneticPr fontId="2"/>
  </si>
  <si>
    <t>徳島県看護協会訪問看護ステーション海部</t>
    <rPh sb="0" eb="3">
      <t>トクシマケン</t>
    </rPh>
    <rPh sb="3" eb="5">
      <t>カンゴ</t>
    </rPh>
    <rPh sb="5" eb="7">
      <t>キョウカイ</t>
    </rPh>
    <rPh sb="7" eb="9">
      <t>ホウモン</t>
    </rPh>
    <rPh sb="9" eb="11">
      <t>カンゴ</t>
    </rPh>
    <rPh sb="17" eb="19">
      <t>カイフ</t>
    </rPh>
    <phoneticPr fontId="2"/>
  </si>
  <si>
    <t>藤岡小児クリニック　病児保育室「くじらくん」</t>
    <rPh sb="0" eb="2">
      <t>フジオカ</t>
    </rPh>
    <rPh sb="2" eb="4">
      <t>ショウニ</t>
    </rPh>
    <rPh sb="10" eb="12">
      <t>ビョウジ</t>
    </rPh>
    <rPh sb="12" eb="15">
      <t>ホイクシツ</t>
    </rPh>
    <phoneticPr fontId="0"/>
  </si>
  <si>
    <t>田山チャイルドクリニック　病児保育室ラミィ</t>
    <rPh sb="0" eb="2">
      <t>タヤマ</t>
    </rPh>
    <rPh sb="13" eb="15">
      <t>ビョウジ</t>
    </rPh>
    <rPh sb="15" eb="18">
      <t>ホイクシツ</t>
    </rPh>
    <phoneticPr fontId="0"/>
  </si>
  <si>
    <t>愛育小児科　病児保育室トトロ</t>
    <rPh sb="0" eb="2">
      <t>アイイク</t>
    </rPh>
    <rPh sb="2" eb="5">
      <t>ショウニカ</t>
    </rPh>
    <rPh sb="6" eb="8">
      <t>ビョウジ</t>
    </rPh>
    <rPh sb="8" eb="11">
      <t>ホイクシツ</t>
    </rPh>
    <phoneticPr fontId="0"/>
  </si>
  <si>
    <t>えもとこどもクリニック　病児保育エンジェルハウス</t>
    <rPh sb="12" eb="14">
      <t>ビョウジ</t>
    </rPh>
    <rPh sb="14" eb="16">
      <t>ホイク</t>
    </rPh>
    <phoneticPr fontId="0"/>
  </si>
  <si>
    <t>応神ひなたクリニック「こぐま」</t>
    <rPh sb="0" eb="2">
      <t>オウジン</t>
    </rPh>
    <phoneticPr fontId="0"/>
  </si>
  <si>
    <t>末広ひなたクリニック「リトルベア」</t>
    <rPh sb="0" eb="2">
      <t>スエヒロ</t>
    </rPh>
    <phoneticPr fontId="0"/>
  </si>
  <si>
    <t>医療法人緑会　病児保育室　木のおうち</t>
    <rPh sb="0" eb="2">
      <t>イリョウ</t>
    </rPh>
    <rPh sb="2" eb="4">
      <t>ホウジン</t>
    </rPh>
    <rPh sb="4" eb="5">
      <t>ミドリ</t>
    </rPh>
    <rPh sb="5" eb="6">
      <t>カイ</t>
    </rPh>
    <rPh sb="7" eb="8">
      <t>ビョウ</t>
    </rPh>
    <rPh sb="8" eb="9">
      <t>ジ</t>
    </rPh>
    <rPh sb="9" eb="12">
      <t>ホイクシツ</t>
    </rPh>
    <rPh sb="13" eb="14">
      <t>キ</t>
    </rPh>
    <phoneticPr fontId="0"/>
  </si>
  <si>
    <t>徳島赤十字乳児院</t>
    <rPh sb="0" eb="2">
      <t>トクシマ</t>
    </rPh>
    <rPh sb="2" eb="5">
      <t>セキジュウジ</t>
    </rPh>
    <rPh sb="5" eb="8">
      <t>ニュウジイン</t>
    </rPh>
    <phoneticPr fontId="0"/>
  </si>
  <si>
    <t>医療法人翠松会　岩城クリニック</t>
    <rPh sb="0" eb="2">
      <t>イリョウ</t>
    </rPh>
    <rPh sb="2" eb="4">
      <t>ホウジン</t>
    </rPh>
    <rPh sb="5" eb="6">
      <t>マツ</t>
    </rPh>
    <rPh sb="6" eb="7">
      <t>カイ</t>
    </rPh>
    <rPh sb="8" eb="10">
      <t>イワキ</t>
    </rPh>
    <phoneticPr fontId="0"/>
  </si>
  <si>
    <t>病児・病後児保育室さくらんぼ</t>
    <rPh sb="0" eb="2">
      <t>ビョウジ</t>
    </rPh>
    <rPh sb="3" eb="6">
      <t>ビョウゴジ</t>
    </rPh>
    <rPh sb="6" eb="9">
      <t>ホイクシツ</t>
    </rPh>
    <phoneticPr fontId="0"/>
  </si>
  <si>
    <t>病児・病後児保育室ひだまり</t>
    <rPh sb="0" eb="2">
      <t>ビョウジ</t>
    </rPh>
    <rPh sb="3" eb="6">
      <t>ビョウゴジ</t>
    </rPh>
    <rPh sb="6" eb="9">
      <t>ホイクシツ</t>
    </rPh>
    <phoneticPr fontId="0"/>
  </si>
  <si>
    <t>病児･病後児保育ルーム　つかきっず</t>
    <rPh sb="0" eb="2">
      <t>ビョウジ</t>
    </rPh>
    <rPh sb="3" eb="6">
      <t>ビョウゴジ</t>
    </rPh>
    <rPh sb="6" eb="8">
      <t>ホイク</t>
    </rPh>
    <phoneticPr fontId="0"/>
  </si>
  <si>
    <t>病児保育室　こもれび</t>
    <rPh sb="0" eb="2">
      <t>ビョウジ</t>
    </rPh>
    <rPh sb="2" eb="5">
      <t>ホイクシツ</t>
    </rPh>
    <phoneticPr fontId="0"/>
  </si>
  <si>
    <t>病児保育室　こあら</t>
    <rPh sb="0" eb="1">
      <t>ヤマイ</t>
    </rPh>
    <rPh sb="1" eb="2">
      <t>ジ</t>
    </rPh>
    <rPh sb="2" eb="5">
      <t>ホイクシツ</t>
    </rPh>
    <phoneticPr fontId="0"/>
  </si>
  <si>
    <t>伊勢内科小児科　ナゴム病児保育室</t>
    <rPh sb="0" eb="2">
      <t>イセ</t>
    </rPh>
    <rPh sb="2" eb="4">
      <t>ナイカ</t>
    </rPh>
    <rPh sb="4" eb="7">
      <t>ショウニカ</t>
    </rPh>
    <rPh sb="11" eb="13">
      <t>ビョウジ</t>
    </rPh>
    <rPh sb="13" eb="16">
      <t>ホイクシツ</t>
    </rPh>
    <phoneticPr fontId="0"/>
  </si>
  <si>
    <t>北島こどもクリニック　病児保育室「ちゅーりっぷ」</t>
    <rPh sb="0" eb="2">
      <t>キタジマ</t>
    </rPh>
    <rPh sb="11" eb="13">
      <t>ビョウジ</t>
    </rPh>
    <rPh sb="13" eb="16">
      <t>ホイクシツ</t>
    </rPh>
    <phoneticPr fontId="0"/>
  </si>
  <si>
    <t>富本小児科内科　うさちゃん病児保育室</t>
    <rPh sb="0" eb="2">
      <t>トミモト</t>
    </rPh>
    <rPh sb="2" eb="5">
      <t>ショウニカ</t>
    </rPh>
    <rPh sb="5" eb="7">
      <t>ナイカ</t>
    </rPh>
    <rPh sb="13" eb="15">
      <t>ビョウジ</t>
    </rPh>
    <rPh sb="15" eb="17">
      <t>ホイク</t>
    </rPh>
    <rPh sb="17" eb="18">
      <t>シツ</t>
    </rPh>
    <phoneticPr fontId="0"/>
  </si>
  <si>
    <t>病児保育所みーま</t>
    <rPh sb="0" eb="1">
      <t>ヤマイ</t>
    </rPh>
    <rPh sb="1" eb="2">
      <t>ジ</t>
    </rPh>
    <rPh sb="2" eb="4">
      <t>ホイク</t>
    </rPh>
    <rPh sb="4" eb="5">
      <t>ショ</t>
    </rPh>
    <phoneticPr fontId="0"/>
  </si>
  <si>
    <t>平成３０年度 病児保育事業の状況</t>
    <rPh sb="0" eb="2">
      <t>ヘイセイ</t>
    </rPh>
    <rPh sb="4" eb="6">
      <t>ネンド</t>
    </rPh>
    <rPh sb="7" eb="9">
      <t>ビョウジ</t>
    </rPh>
    <rPh sb="9" eb="11">
      <t>ホイク</t>
    </rPh>
    <rPh sb="11" eb="13">
      <t>ジギョウ</t>
    </rPh>
    <rPh sb="14" eb="16">
      <t>ジョウキョウ</t>
    </rPh>
    <phoneticPr fontId="2"/>
  </si>
  <si>
    <t>３．病児・病後児保育事業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</si>
</sst>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16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2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349">
    <xf numFmtId="0" fontId="0" fillId="0" borderId="0" xfId="0"/>
    <xf numFmtId="0" fontId="4" fillId="0" borderId="0" xfId="2" applyFont="1" applyFill="1"/>
    <xf numFmtId="0" fontId="4" fillId="0" borderId="0" xfId="2" applyFont="1" applyFill="1" applyBorder="1" applyAlignment="1">
      <alignment horizontal="distributed" vertical="center" wrapText="1"/>
    </xf>
    <xf numFmtId="0" fontId="4" fillId="0" borderId="0" xfId="2" applyFont="1" applyFill="1" applyAlignment="1"/>
    <xf numFmtId="0" fontId="4" fillId="0" borderId="11" xfId="2" applyFont="1" applyFill="1" applyBorder="1" applyAlignment="1">
      <alignment horizontal="right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right" vertical="center" wrapText="1"/>
    </xf>
    <xf numFmtId="0" fontId="4" fillId="0" borderId="12" xfId="2" applyFont="1" applyFill="1" applyBorder="1" applyAlignment="1">
      <alignment horizontal="right" vertical="top"/>
    </xf>
    <xf numFmtId="0" fontId="4" fillId="0" borderId="11" xfId="2" applyFont="1" applyFill="1" applyBorder="1" applyAlignment="1"/>
    <xf numFmtId="0" fontId="4" fillId="0" borderId="13" xfId="2" applyFont="1" applyFill="1" applyBorder="1" applyAlignment="1">
      <alignment horizontal="right" vertical="center" wrapText="1"/>
    </xf>
    <xf numFmtId="0" fontId="4" fillId="0" borderId="20" xfId="2" applyFont="1" applyBorder="1" applyAlignment="1">
      <alignment horizontal="left" vertical="center"/>
    </xf>
    <xf numFmtId="0" fontId="4" fillId="0" borderId="21" xfId="2" applyFont="1" applyBorder="1" applyAlignment="1">
      <alignment vertical="center"/>
    </xf>
    <xf numFmtId="3" fontId="4" fillId="0" borderId="21" xfId="2" applyNumberFormat="1" applyFont="1" applyBorder="1" applyAlignment="1">
      <alignment horizontal="right" vertical="center"/>
    </xf>
    <xf numFmtId="0" fontId="4" fillId="0" borderId="20" xfId="2" applyFont="1" applyBorder="1" applyAlignment="1">
      <alignment vertical="center"/>
    </xf>
    <xf numFmtId="3" fontId="4" fillId="0" borderId="20" xfId="2" applyNumberFormat="1" applyFont="1" applyBorder="1" applyAlignment="1">
      <alignment horizontal="right" vertical="center"/>
    </xf>
    <xf numFmtId="0" fontId="4" fillId="0" borderId="21" xfId="2" applyFont="1" applyBorder="1" applyAlignment="1">
      <alignment horizontal="right" vertical="center"/>
    </xf>
    <xf numFmtId="0" fontId="4" fillId="0" borderId="21" xfId="2" applyFont="1" applyBorder="1" applyAlignment="1">
      <alignment horizontal="left" vertical="center"/>
    </xf>
    <xf numFmtId="0" fontId="4" fillId="0" borderId="4" xfId="2" applyFont="1" applyBorder="1" applyAlignment="1">
      <alignment horizontal="right" vertical="center"/>
    </xf>
    <xf numFmtId="0" fontId="4" fillId="0" borderId="26" xfId="2" applyFont="1" applyBorder="1" applyAlignment="1">
      <alignment horizontal="left" vertical="center" shrinkToFit="1"/>
    </xf>
    <xf numFmtId="176" fontId="4" fillId="0" borderId="31" xfId="2" applyNumberFormat="1" applyFont="1" applyBorder="1" applyAlignment="1">
      <alignment vertical="center"/>
    </xf>
    <xf numFmtId="3" fontId="4" fillId="0" borderId="26" xfId="2" applyNumberFormat="1" applyFont="1" applyBorder="1" applyAlignment="1">
      <alignment horizontal="right" vertical="center"/>
    </xf>
    <xf numFmtId="0" fontId="4" fillId="0" borderId="1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27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left" vertical="center"/>
    </xf>
    <xf numFmtId="0" fontId="4" fillId="0" borderId="25" xfId="2" applyFont="1" applyBorder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176" fontId="4" fillId="0" borderId="29" xfId="2" applyNumberFormat="1" applyFont="1" applyBorder="1" applyAlignment="1">
      <alignment vertical="center"/>
    </xf>
    <xf numFmtId="176" fontId="4" fillId="0" borderId="44" xfId="2" applyNumberFormat="1" applyFont="1" applyBorder="1" applyAlignment="1">
      <alignment vertical="center"/>
    </xf>
    <xf numFmtId="176" fontId="4" fillId="0" borderId="26" xfId="2" applyNumberFormat="1" applyFont="1" applyBorder="1" applyAlignment="1">
      <alignment horizontal="right" vertical="center"/>
    </xf>
    <xf numFmtId="0" fontId="4" fillId="0" borderId="20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right" vertical="center" wrapText="1"/>
    </xf>
    <xf numFmtId="0" fontId="4" fillId="0" borderId="4" xfId="2" applyFont="1" applyBorder="1" applyAlignment="1">
      <alignment vertical="center"/>
    </xf>
    <xf numFmtId="176" fontId="4" fillId="0" borderId="0" xfId="2" applyNumberFormat="1" applyFont="1" applyBorder="1" applyAlignment="1">
      <alignment horizontal="right" vertical="center"/>
    </xf>
    <xf numFmtId="0" fontId="4" fillId="0" borderId="28" xfId="2" applyFont="1" applyBorder="1" applyAlignment="1">
      <alignment horizontal="center" vertical="center"/>
    </xf>
    <xf numFmtId="0" fontId="4" fillId="0" borderId="33" xfId="2" applyFont="1" applyBorder="1" applyAlignment="1">
      <alignment horizontal="center" vertical="center"/>
    </xf>
    <xf numFmtId="0" fontId="4" fillId="0" borderId="30" xfId="2" applyFont="1" applyBorder="1" applyAlignment="1">
      <alignment horizontal="center" vertical="center"/>
    </xf>
    <xf numFmtId="0" fontId="4" fillId="0" borderId="31" xfId="2" applyFont="1" applyBorder="1" applyAlignment="1">
      <alignment horizontal="center" vertical="center"/>
    </xf>
    <xf numFmtId="0" fontId="4" fillId="0" borderId="29" xfId="2" applyFont="1" applyBorder="1" applyAlignment="1">
      <alignment horizontal="center" vertical="center"/>
    </xf>
    <xf numFmtId="0" fontId="8" fillId="0" borderId="21" xfId="2" applyFont="1" applyBorder="1" applyAlignment="1">
      <alignment horizontal="left" vertical="center"/>
    </xf>
    <xf numFmtId="0" fontId="8" fillId="0" borderId="24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8" fillId="0" borderId="21" xfId="2" applyFont="1" applyBorder="1" applyAlignment="1">
      <alignment vertical="center"/>
    </xf>
    <xf numFmtId="3" fontId="8" fillId="0" borderId="21" xfId="2" applyNumberFormat="1" applyFont="1" applyBorder="1" applyAlignment="1">
      <alignment horizontal="right" vertical="center"/>
    </xf>
    <xf numFmtId="0" fontId="8" fillId="0" borderId="28" xfId="2" applyFont="1" applyBorder="1" applyAlignment="1">
      <alignment vertical="center"/>
    </xf>
    <xf numFmtId="0" fontId="8" fillId="0" borderId="33" xfId="2" applyFont="1" applyBorder="1" applyAlignment="1">
      <alignment vertical="center"/>
    </xf>
    <xf numFmtId="0" fontId="8" fillId="0" borderId="21" xfId="2" applyFont="1" applyFill="1" applyBorder="1" applyAlignment="1">
      <alignment horizontal="right" vertical="center"/>
    </xf>
    <xf numFmtId="0" fontId="8" fillId="0" borderId="29" xfId="2" applyFont="1" applyBorder="1" applyAlignment="1">
      <alignment horizontal="center" vertical="center"/>
    </xf>
    <xf numFmtId="0" fontId="8" fillId="0" borderId="26" xfId="2" applyFont="1" applyBorder="1" applyAlignment="1">
      <alignment horizontal="left" vertical="center"/>
    </xf>
    <xf numFmtId="0" fontId="8" fillId="0" borderId="31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6" xfId="2" applyFont="1" applyBorder="1" applyAlignment="1">
      <alignment vertical="center"/>
    </xf>
    <xf numFmtId="3" fontId="8" fillId="0" borderId="26" xfId="2" applyNumberFormat="1" applyFont="1" applyBorder="1" applyAlignment="1">
      <alignment horizontal="right" vertical="center"/>
    </xf>
    <xf numFmtId="0" fontId="8" fillId="0" borderId="29" xfId="2" applyFont="1" applyBorder="1" applyAlignment="1">
      <alignment vertical="center"/>
    </xf>
    <xf numFmtId="0" fontId="8" fillId="0" borderId="44" xfId="2" applyFont="1" applyBorder="1" applyAlignment="1">
      <alignment vertical="center"/>
    </xf>
    <xf numFmtId="0" fontId="8" fillId="0" borderId="26" xfId="2" applyFont="1" applyFill="1" applyBorder="1" applyAlignment="1">
      <alignment horizontal="right" vertical="center"/>
    </xf>
    <xf numFmtId="0" fontId="8" fillId="0" borderId="28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 wrapText="1"/>
    </xf>
    <xf numFmtId="0" fontId="4" fillId="0" borderId="28" xfId="2" applyFont="1" applyBorder="1" applyAlignment="1">
      <alignment vertical="center"/>
    </xf>
    <xf numFmtId="0" fontId="4" fillId="0" borderId="33" xfId="2" applyFont="1" applyBorder="1" applyAlignment="1">
      <alignment vertical="center"/>
    </xf>
    <xf numFmtId="0" fontId="4" fillId="0" borderId="24" xfId="2" applyFont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36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36" xfId="2" applyFont="1" applyBorder="1" applyAlignment="1">
      <alignment vertical="center"/>
    </xf>
    <xf numFmtId="0" fontId="4" fillId="0" borderId="45" xfId="2" applyFont="1" applyBorder="1" applyAlignment="1">
      <alignment vertical="center"/>
    </xf>
    <xf numFmtId="0" fontId="4" fillId="0" borderId="25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1" fillId="0" borderId="0" xfId="2" applyFont="1" applyAlignment="1" applyProtection="1">
      <alignment vertical="center"/>
      <protection locked="0"/>
    </xf>
    <xf numFmtId="177" fontId="1" fillId="0" borderId="0" xfId="2" applyNumberFormat="1" applyFont="1" applyBorder="1" applyAlignment="1" applyProtection="1">
      <alignment horizontal="distributed" vertical="center" wrapText="1"/>
      <protection locked="0"/>
    </xf>
    <xf numFmtId="177" fontId="1" fillId="0" borderId="0" xfId="2" applyNumberFormat="1" applyFont="1" applyBorder="1" applyAlignment="1" applyProtection="1">
      <alignment vertical="center"/>
      <protection locked="0"/>
    </xf>
    <xf numFmtId="0" fontId="3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vertical="center"/>
      <protection locked="0"/>
    </xf>
    <xf numFmtId="177" fontId="4" fillId="0" borderId="0" xfId="2" applyNumberFormat="1" applyFont="1" applyBorder="1" applyAlignment="1" applyProtection="1">
      <alignment horizontal="distributed" vertical="center" wrapText="1"/>
      <protection locked="0"/>
    </xf>
    <xf numFmtId="177" fontId="4" fillId="0" borderId="0" xfId="2" applyNumberFormat="1" applyFont="1" applyBorder="1" applyAlignment="1" applyProtection="1">
      <alignment vertical="center"/>
      <protection locked="0"/>
    </xf>
    <xf numFmtId="0" fontId="4" fillId="0" borderId="11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1" fillId="0" borderId="13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right" vertical="center" wrapText="1"/>
    </xf>
    <xf numFmtId="0" fontId="4" fillId="0" borderId="2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0" fontId="4" fillId="0" borderId="2" xfId="2" applyFont="1" applyBorder="1" applyAlignment="1">
      <alignment horizontal="right" vertical="center"/>
    </xf>
    <xf numFmtId="0" fontId="4" fillId="0" borderId="7" xfId="2" applyFont="1" applyBorder="1" applyAlignment="1">
      <alignment horizontal="right" vertical="center"/>
    </xf>
    <xf numFmtId="0" fontId="4" fillId="2" borderId="20" xfId="2" applyFont="1" applyFill="1" applyBorder="1" applyAlignment="1">
      <alignment horizontal="left" vertical="center"/>
    </xf>
    <xf numFmtId="0" fontId="4" fillId="2" borderId="24" xfId="2" applyFont="1" applyFill="1" applyBorder="1" applyAlignment="1">
      <alignment horizontal="center" vertical="center"/>
    </xf>
    <xf numFmtId="0" fontId="4" fillId="2" borderId="20" xfId="2" applyFont="1" applyFill="1" applyBorder="1" applyAlignment="1">
      <alignment horizontal="center" vertical="center"/>
    </xf>
    <xf numFmtId="0" fontId="4" fillId="2" borderId="20" xfId="2" applyFont="1" applyFill="1" applyBorder="1" applyAlignment="1">
      <alignment vertical="center"/>
    </xf>
    <xf numFmtId="3" fontId="4" fillId="2" borderId="20" xfId="2" applyNumberFormat="1" applyFont="1" applyFill="1" applyBorder="1" applyAlignment="1">
      <alignment horizontal="right" vertical="center"/>
    </xf>
    <xf numFmtId="0" fontId="4" fillId="2" borderId="28" xfId="2" applyFont="1" applyFill="1" applyBorder="1" applyAlignment="1">
      <alignment vertical="center"/>
    </xf>
    <xf numFmtId="0" fontId="4" fillId="2" borderId="33" xfId="2" applyFont="1" applyFill="1" applyBorder="1" applyAlignment="1">
      <alignment vertical="center"/>
    </xf>
    <xf numFmtId="0" fontId="4" fillId="2" borderId="21" xfId="2" applyFont="1" applyFill="1" applyBorder="1" applyAlignment="1">
      <alignment horizontal="right" vertical="center"/>
    </xf>
    <xf numFmtId="0" fontId="4" fillId="2" borderId="21" xfId="2" applyFont="1" applyFill="1" applyBorder="1" applyAlignment="1">
      <alignment horizontal="left" vertical="center" shrinkToFit="1"/>
    </xf>
    <xf numFmtId="0" fontId="4" fillId="2" borderId="21" xfId="2" applyFont="1" applyFill="1" applyBorder="1" applyAlignment="1">
      <alignment horizontal="left" vertical="center"/>
    </xf>
    <xf numFmtId="0" fontId="4" fillId="2" borderId="4" xfId="2" applyFont="1" applyFill="1" applyBorder="1" applyAlignment="1">
      <alignment horizontal="right" vertical="center"/>
    </xf>
    <xf numFmtId="0" fontId="4" fillId="2" borderId="27" xfId="2" applyFont="1" applyFill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0" fontId="1" fillId="0" borderId="0" xfId="2" applyFont="1" applyBorder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177" fontId="4" fillId="0" borderId="8" xfId="2" applyNumberFormat="1" applyFont="1" applyBorder="1" applyAlignment="1" applyProtection="1">
      <alignment vertical="center"/>
    </xf>
    <xf numFmtId="177" fontId="4" fillId="0" borderId="4" xfId="2" applyNumberFormat="1" applyFont="1" applyFill="1" applyBorder="1" applyAlignment="1" applyProtection="1">
      <alignment horizontal="right" vertical="center"/>
    </xf>
    <xf numFmtId="177" fontId="4" fillId="0" borderId="0" xfId="2" applyNumberFormat="1" applyFont="1" applyBorder="1" applyAlignment="1" applyProtection="1">
      <alignment horizontal="right" vertical="center"/>
    </xf>
    <xf numFmtId="177" fontId="4" fillId="0" borderId="8" xfId="2" applyNumberFormat="1" applyFont="1" applyBorder="1" applyAlignment="1" applyProtection="1">
      <alignment horizontal="right" vertical="center"/>
    </xf>
    <xf numFmtId="177" fontId="4" fillId="0" borderId="1" xfId="2" applyNumberFormat="1" applyFont="1" applyBorder="1" applyAlignment="1" applyProtection="1">
      <alignment horizontal="right" vertical="center"/>
    </xf>
    <xf numFmtId="177" fontId="4" fillId="0" borderId="18" xfId="2" applyNumberFormat="1" applyFont="1" applyBorder="1" applyAlignment="1" applyProtection="1">
      <alignment horizontal="right" vertical="center"/>
    </xf>
    <xf numFmtId="177" fontId="4" fillId="0" borderId="8" xfId="2" applyNumberFormat="1" applyFont="1" applyFill="1" applyBorder="1" applyAlignment="1" applyProtection="1">
      <alignment horizontal="center" vertical="center"/>
    </xf>
    <xf numFmtId="177" fontId="4" fillId="0" borderId="4" xfId="2" applyNumberFormat="1" applyFont="1" applyFill="1" applyBorder="1" applyAlignment="1" applyProtection="1">
      <alignment horizontal="center" vertical="center"/>
    </xf>
    <xf numFmtId="177" fontId="4" fillId="0" borderId="0" xfId="2" applyNumberFormat="1" applyFont="1" applyBorder="1" applyAlignment="1" applyProtection="1">
      <alignment horizontal="left" vertical="center"/>
    </xf>
    <xf numFmtId="177" fontId="4" fillId="0" borderId="1" xfId="2" applyNumberFormat="1" applyFont="1" applyBorder="1" applyAlignment="1" applyProtection="1">
      <alignment horizontal="left" vertical="center"/>
    </xf>
    <xf numFmtId="177" fontId="4" fillId="0" borderId="1" xfId="2" applyNumberFormat="1" applyFont="1" applyBorder="1" applyAlignment="1" applyProtection="1">
      <alignment horizontal="center" vertical="center"/>
    </xf>
    <xf numFmtId="177" fontId="4" fillId="0" borderId="9" xfId="2" applyNumberFormat="1" applyFont="1" applyBorder="1" applyAlignment="1" applyProtection="1">
      <alignment horizontal="right" vertical="center"/>
    </xf>
    <xf numFmtId="177" fontId="4" fillId="0" borderId="5" xfId="2" applyNumberFormat="1" applyFont="1" applyBorder="1" applyAlignment="1" applyProtection="1">
      <alignment vertical="center"/>
    </xf>
    <xf numFmtId="177" fontId="4" fillId="0" borderId="2" xfId="2" applyNumberFormat="1" applyFont="1" applyBorder="1" applyAlignment="1" applyProtection="1">
      <alignment horizontal="left" vertical="center"/>
    </xf>
    <xf numFmtId="177" fontId="4" fillId="0" borderId="9" xfId="2" applyNumberFormat="1" applyFont="1" applyBorder="1" applyAlignment="1" applyProtection="1">
      <alignment vertical="center"/>
    </xf>
    <xf numFmtId="177" fontId="4" fillId="0" borderId="7" xfId="2" applyNumberFormat="1" applyFont="1" applyBorder="1" applyAlignment="1" applyProtection="1">
      <alignment horizontal="left" vertical="center"/>
    </xf>
    <xf numFmtId="177" fontId="4" fillId="0" borderId="7" xfId="2" applyNumberFormat="1" applyFont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distributed" vertical="center" wrapText="1"/>
      <protection locked="0"/>
    </xf>
    <xf numFmtId="177" fontId="4" fillId="0" borderId="0" xfId="2" applyNumberFormat="1" applyFont="1" applyAlignment="1" applyProtection="1">
      <alignment vertical="center"/>
      <protection locked="0"/>
    </xf>
    <xf numFmtId="0" fontId="4" fillId="0" borderId="0" xfId="2" applyFont="1" applyBorder="1" applyAlignment="1" applyProtection="1">
      <alignment horizontal="distributed" vertical="center"/>
      <protection locked="0"/>
    </xf>
    <xf numFmtId="0" fontId="4" fillId="0" borderId="0" xfId="2" applyFont="1" applyBorder="1" applyAlignment="1" applyProtection="1">
      <alignment horizontal="left" vertical="center"/>
      <protection locked="0"/>
    </xf>
    <xf numFmtId="0" fontId="4" fillId="0" borderId="13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right" vertical="center" wrapText="1"/>
    </xf>
    <xf numFmtId="0" fontId="4" fillId="0" borderId="10" xfId="2" applyFont="1" applyBorder="1" applyAlignment="1">
      <alignment horizontal="right" vertical="center" wrapText="1"/>
    </xf>
    <xf numFmtId="0" fontId="4" fillId="0" borderId="10" xfId="2" applyFont="1" applyBorder="1" applyAlignment="1">
      <alignment vertical="center"/>
    </xf>
    <xf numFmtId="0" fontId="4" fillId="0" borderId="12" xfId="2" applyFont="1" applyBorder="1" applyAlignment="1">
      <alignment horizontal="right" vertical="center"/>
    </xf>
    <xf numFmtId="0" fontId="4" fillId="0" borderId="13" xfId="2" applyFont="1" applyBorder="1" applyAlignment="1">
      <alignment horizontal="right" vertical="center"/>
    </xf>
    <xf numFmtId="0" fontId="1" fillId="0" borderId="0" xfId="2" applyFont="1" applyBorder="1" applyAlignment="1" applyProtection="1">
      <alignment horizontal="center" vertical="center"/>
      <protection locked="0"/>
    </xf>
    <xf numFmtId="0" fontId="4" fillId="0" borderId="0" xfId="2" applyFont="1" applyBorder="1" applyAlignment="1" applyProtection="1">
      <alignment vertical="center"/>
      <protection locked="0"/>
    </xf>
    <xf numFmtId="0" fontId="4" fillId="0" borderId="0" xfId="2" applyFont="1" applyBorder="1" applyAlignment="1" applyProtection="1">
      <alignment horizontal="center" vertical="center"/>
      <protection locked="0"/>
    </xf>
    <xf numFmtId="0" fontId="1" fillId="0" borderId="12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8" fillId="2" borderId="4" xfId="2" applyFont="1" applyFill="1" applyBorder="1" applyAlignment="1">
      <alignment horizontal="left" vertical="center"/>
    </xf>
    <xf numFmtId="0" fontId="7" fillId="2" borderId="0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 wrapText="1"/>
    </xf>
    <xf numFmtId="177" fontId="4" fillId="0" borderId="0" xfId="2" applyNumberFormat="1" applyFont="1" applyBorder="1" applyAlignment="1" applyProtection="1">
      <alignment vertical="center"/>
    </xf>
    <xf numFmtId="0" fontId="1" fillId="0" borderId="0" xfId="2" applyFont="1" applyFill="1"/>
    <xf numFmtId="0" fontId="4" fillId="0" borderId="36" xfId="2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horizontal="left" vertical="center" wrapText="1"/>
    </xf>
    <xf numFmtId="176" fontId="4" fillId="2" borderId="23" xfId="2" applyNumberFormat="1" applyFont="1" applyFill="1" applyBorder="1" applyAlignment="1">
      <alignment horizontal="right" vertical="center"/>
    </xf>
    <xf numFmtId="0" fontId="4" fillId="2" borderId="36" xfId="2" applyFont="1" applyFill="1" applyBorder="1" applyAlignment="1">
      <alignment horizontal="right"/>
    </xf>
    <xf numFmtId="0" fontId="4" fillId="2" borderId="45" xfId="2" applyFont="1" applyFill="1" applyBorder="1" applyAlignment="1">
      <alignment horizontal="right"/>
    </xf>
    <xf numFmtId="177" fontId="4" fillId="0" borderId="14" xfId="2" applyNumberFormat="1" applyFont="1" applyBorder="1" applyAlignment="1" applyProtection="1">
      <alignment vertical="center"/>
    </xf>
    <xf numFmtId="177" fontId="4" fillId="0" borderId="18" xfId="2" applyNumberFormat="1" applyFont="1" applyFill="1" applyBorder="1" applyAlignment="1" applyProtection="1">
      <alignment horizontal="right" vertical="center"/>
    </xf>
    <xf numFmtId="177" fontId="4" fillId="0" borderId="15" xfId="2" applyNumberFormat="1" applyFont="1" applyBorder="1" applyAlignment="1" applyProtection="1">
      <alignment horizontal="right" vertical="center"/>
    </xf>
    <xf numFmtId="0" fontId="4" fillId="0" borderId="15" xfId="2" applyFont="1" applyBorder="1" applyAlignment="1" applyProtection="1">
      <alignment horizontal="right" vertical="center"/>
      <protection locked="0"/>
    </xf>
    <xf numFmtId="0" fontId="4" fillId="0" borderId="14" xfId="2" applyFont="1" applyBorder="1" applyAlignment="1" applyProtection="1">
      <alignment vertical="center"/>
      <protection locked="0"/>
    </xf>
    <xf numFmtId="177" fontId="4" fillId="0" borderId="16" xfId="2" applyNumberFormat="1" applyFont="1" applyBorder="1" applyAlignment="1" applyProtection="1">
      <alignment horizontal="right" vertical="center"/>
    </xf>
    <xf numFmtId="0" fontId="4" fillId="0" borderId="5" xfId="2" applyFont="1" applyBorder="1" applyAlignment="1" applyProtection="1">
      <alignment vertical="center"/>
      <protection locked="0"/>
    </xf>
    <xf numFmtId="0" fontId="4" fillId="0" borderId="9" xfId="2" applyFont="1" applyBorder="1" applyAlignment="1" applyProtection="1">
      <alignment vertical="center"/>
      <protection locked="0"/>
    </xf>
    <xf numFmtId="177" fontId="1" fillId="0" borderId="0" xfId="2" applyNumberFormat="1" applyFont="1" applyAlignment="1" applyProtection="1">
      <alignment vertical="center"/>
      <protection locked="0"/>
    </xf>
    <xf numFmtId="0" fontId="4" fillId="0" borderId="36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1" fillId="0" borderId="36" xfId="2" applyBorder="1" applyAlignment="1">
      <alignment horizontal="center" vertical="top"/>
    </xf>
    <xf numFmtId="0" fontId="4" fillId="0" borderId="0" xfId="2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 wrapText="1"/>
    </xf>
    <xf numFmtId="0" fontId="4" fillId="0" borderId="28" xfId="2" applyFont="1" applyBorder="1" applyAlignment="1">
      <alignment vertical="center"/>
    </xf>
    <xf numFmtId="0" fontId="4" fillId="0" borderId="33" xfId="2" applyFont="1" applyBorder="1" applyAlignment="1">
      <alignment vertical="center"/>
    </xf>
    <xf numFmtId="0" fontId="4" fillId="0" borderId="24" xfId="2" applyFont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36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36" xfId="2" applyFont="1" applyBorder="1" applyAlignment="1">
      <alignment vertical="center"/>
    </xf>
    <xf numFmtId="0" fontId="4" fillId="0" borderId="45" xfId="2" applyFont="1" applyBorder="1" applyAlignment="1">
      <alignment vertical="center"/>
    </xf>
    <xf numFmtId="177" fontId="4" fillId="0" borderId="1" xfId="2" applyNumberFormat="1" applyFont="1" applyBorder="1" applyAlignment="1" applyProtection="1">
      <alignment horizontal="center" vertical="center"/>
    </xf>
    <xf numFmtId="0" fontId="4" fillId="0" borderId="12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2" xfId="2" applyFont="1" applyBorder="1" applyAlignment="1">
      <alignment vertical="center"/>
    </xf>
    <xf numFmtId="0" fontId="4" fillId="0" borderId="7" xfId="2" applyFont="1" applyBorder="1" applyAlignment="1">
      <alignment horizontal="right" vertical="center"/>
    </xf>
    <xf numFmtId="0" fontId="4" fillId="0" borderId="13" xfId="2" applyFont="1" applyBorder="1" applyAlignment="1">
      <alignment horizontal="right" vertical="center"/>
    </xf>
    <xf numFmtId="0" fontId="8" fillId="2" borderId="20" xfId="2" applyFont="1" applyFill="1" applyBorder="1" applyAlignment="1">
      <alignment horizontal="left" vertical="center"/>
    </xf>
    <xf numFmtId="0" fontId="7" fillId="2" borderId="23" xfId="2" applyFont="1" applyFill="1" applyBorder="1" applyAlignment="1">
      <alignment horizontal="center" vertical="center"/>
    </xf>
    <xf numFmtId="0" fontId="4" fillId="2" borderId="20" xfId="2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left" vertical="center"/>
    </xf>
    <xf numFmtId="0" fontId="7" fillId="2" borderId="24" xfId="2" applyFont="1" applyFill="1" applyBorder="1" applyAlignment="1">
      <alignment horizontal="center" vertical="center"/>
    </xf>
    <xf numFmtId="0" fontId="4" fillId="2" borderId="21" xfId="2" applyFont="1" applyFill="1" applyBorder="1" applyAlignment="1">
      <alignment horizontal="center" vertical="center"/>
    </xf>
    <xf numFmtId="0" fontId="4" fillId="2" borderId="21" xfId="2" applyFont="1" applyFill="1" applyBorder="1" applyAlignment="1">
      <alignment horizontal="center" vertical="center" wrapText="1"/>
    </xf>
    <xf numFmtId="0" fontId="4" fillId="0" borderId="13" xfId="2" applyFont="1" applyBorder="1" applyAlignment="1">
      <alignment horizontal="right" vertical="center"/>
    </xf>
    <xf numFmtId="0" fontId="4" fillId="0" borderId="27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4" fillId="0" borderId="28" xfId="2" applyFont="1" applyBorder="1" applyAlignment="1">
      <alignment vertical="center"/>
    </xf>
    <xf numFmtId="0" fontId="4" fillId="0" borderId="33" xfId="2" applyFont="1" applyBorder="1" applyAlignment="1">
      <alignment vertical="center"/>
    </xf>
    <xf numFmtId="177" fontId="4" fillId="0" borderId="1" xfId="2" applyNumberFormat="1" applyFont="1" applyBorder="1" applyAlignment="1" applyProtection="1">
      <alignment horizontal="center" vertical="center"/>
    </xf>
    <xf numFmtId="0" fontId="4" fillId="0" borderId="17" xfId="2" applyFont="1" applyFill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right" vertical="center"/>
    </xf>
    <xf numFmtId="0" fontId="4" fillId="0" borderId="12" xfId="2" applyFont="1" applyBorder="1" applyAlignment="1">
      <alignment horizontal="center" vertical="center" wrapText="1"/>
    </xf>
    <xf numFmtId="0" fontId="4" fillId="0" borderId="2" xfId="2" applyFon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0" fontId="4" fillId="0" borderId="36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36" xfId="2" applyFont="1" applyBorder="1" applyAlignment="1">
      <alignment vertical="center"/>
    </xf>
    <xf numFmtId="0" fontId="4" fillId="0" borderId="45" xfId="2" applyFont="1" applyBorder="1" applyAlignment="1">
      <alignment vertical="center"/>
    </xf>
    <xf numFmtId="0" fontId="4" fillId="0" borderId="26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 wrapText="1"/>
    </xf>
    <xf numFmtId="0" fontId="11" fillId="0" borderId="0" xfId="2" applyFont="1" applyAlignment="1" applyProtection="1">
      <alignment vertical="center"/>
      <protection locked="0"/>
    </xf>
    <xf numFmtId="0" fontId="4" fillId="0" borderId="13" xfId="2" applyFont="1" applyBorder="1" applyAlignment="1">
      <alignment horizontal="right" vertical="center"/>
    </xf>
    <xf numFmtId="0" fontId="4" fillId="0" borderId="11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right" vertical="center"/>
    </xf>
    <xf numFmtId="0" fontId="4" fillId="0" borderId="20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2" xfId="2" applyFont="1" applyBorder="1" applyAlignment="1">
      <alignment vertical="center"/>
    </xf>
    <xf numFmtId="0" fontId="4" fillId="0" borderId="12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/>
    </xf>
    <xf numFmtId="0" fontId="4" fillId="0" borderId="36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36" xfId="2" applyFont="1" applyBorder="1" applyAlignment="1">
      <alignment vertical="center"/>
    </xf>
    <xf numFmtId="0" fontId="4" fillId="0" borderId="45" xfId="2" applyFont="1" applyBorder="1" applyAlignment="1">
      <alignment vertical="center"/>
    </xf>
    <xf numFmtId="0" fontId="4" fillId="0" borderId="24" xfId="2" applyFont="1" applyBorder="1" applyAlignment="1">
      <alignment horizontal="center" vertical="center"/>
    </xf>
    <xf numFmtId="0" fontId="4" fillId="0" borderId="28" xfId="2" applyFont="1" applyBorder="1" applyAlignment="1">
      <alignment vertical="center"/>
    </xf>
    <xf numFmtId="0" fontId="4" fillId="0" borderId="33" xfId="2" applyFont="1" applyBorder="1" applyAlignment="1">
      <alignment vertical="center"/>
    </xf>
    <xf numFmtId="0" fontId="4" fillId="0" borderId="26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177" fontId="4" fillId="0" borderId="1" xfId="2" applyNumberFormat="1" applyFont="1" applyBorder="1" applyAlignment="1" applyProtection="1">
      <alignment horizontal="center" vertical="center"/>
    </xf>
    <xf numFmtId="0" fontId="12" fillId="2" borderId="21" xfId="2" applyFont="1" applyFill="1" applyBorder="1" applyAlignment="1">
      <alignment horizontal="left" vertical="center" shrinkToFit="1"/>
    </xf>
    <xf numFmtId="0" fontId="13" fillId="0" borderId="20" xfId="2" applyFont="1" applyBorder="1" applyAlignment="1">
      <alignment horizontal="left" vertical="center" shrinkToFit="1"/>
    </xf>
    <xf numFmtId="0" fontId="13" fillId="2" borderId="4" xfId="2" applyFont="1" applyFill="1" applyBorder="1" applyAlignment="1">
      <alignment horizontal="left" vertical="center"/>
    </xf>
    <xf numFmtId="0" fontId="4" fillId="2" borderId="4" xfId="2" applyFont="1" applyFill="1" applyBorder="1" applyAlignment="1">
      <alignment horizontal="left" vertical="center"/>
    </xf>
    <xf numFmtId="0" fontId="4" fillId="0" borderId="20" xfId="2" applyFont="1" applyBorder="1" applyAlignment="1">
      <alignment horizontal="left" vertical="center" shrinkToFit="1"/>
    </xf>
    <xf numFmtId="0" fontId="1" fillId="0" borderId="0" xfId="2" applyFont="1" applyAlignment="1" applyProtection="1">
      <alignment horizontal="right" vertical="center"/>
      <protection locked="0"/>
    </xf>
    <xf numFmtId="0" fontId="3" fillId="2" borderId="0" xfId="2" applyFont="1" applyFill="1" applyAlignment="1" applyProtection="1">
      <alignment vertical="center"/>
      <protection locked="0"/>
    </xf>
    <xf numFmtId="0" fontId="1" fillId="2" borderId="0" xfId="2" applyFont="1" applyFill="1" applyAlignment="1" applyProtection="1">
      <alignment vertical="center"/>
      <protection locked="0"/>
    </xf>
    <xf numFmtId="0" fontId="5" fillId="2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4" fillId="2" borderId="10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right" vertical="center" wrapText="1"/>
    </xf>
    <xf numFmtId="0" fontId="4" fillId="2" borderId="5" xfId="2" applyFont="1" applyFill="1" applyBorder="1" applyAlignment="1">
      <alignment horizontal="right" vertical="center" wrapText="1"/>
    </xf>
    <xf numFmtId="0" fontId="8" fillId="2" borderId="28" xfId="2" applyFont="1" applyFill="1" applyBorder="1" applyAlignment="1">
      <alignment horizontal="center" vertical="center"/>
    </xf>
    <xf numFmtId="0" fontId="8" fillId="2" borderId="29" xfId="2" applyFont="1" applyFill="1" applyBorder="1" applyAlignment="1">
      <alignment horizontal="center" vertical="center"/>
    </xf>
    <xf numFmtId="0" fontId="8" fillId="2" borderId="26" xfId="2" applyFont="1" applyFill="1" applyBorder="1" applyAlignment="1">
      <alignment horizontal="left" vertical="center"/>
    </xf>
    <xf numFmtId="177" fontId="4" fillId="2" borderId="8" xfId="2" applyNumberFormat="1" applyFont="1" applyFill="1" applyBorder="1" applyAlignment="1" applyProtection="1">
      <alignment vertical="center"/>
    </xf>
    <xf numFmtId="177" fontId="4" fillId="2" borderId="4" xfId="2" applyNumberFormat="1" applyFont="1" applyFill="1" applyBorder="1" applyAlignment="1" applyProtection="1">
      <alignment horizontal="right" vertical="center"/>
    </xf>
    <xf numFmtId="177" fontId="4" fillId="2" borderId="0" xfId="2" applyNumberFormat="1" applyFont="1" applyFill="1" applyBorder="1" applyAlignment="1" applyProtection="1">
      <alignment horizontal="right" vertical="center"/>
    </xf>
    <xf numFmtId="177" fontId="4" fillId="2" borderId="4" xfId="2" applyNumberFormat="1" applyFont="1" applyFill="1" applyBorder="1" applyAlignment="1" applyProtection="1">
      <alignment horizontal="center" vertical="center"/>
    </xf>
    <xf numFmtId="177" fontId="4" fillId="2" borderId="9" xfId="2" applyNumberFormat="1" applyFont="1" applyFill="1" applyBorder="1" applyAlignment="1" applyProtection="1">
      <alignment horizontal="right" vertical="center"/>
    </xf>
    <xf numFmtId="177" fontId="4" fillId="2" borderId="5" xfId="2" applyNumberFormat="1" applyFont="1" applyFill="1" applyBorder="1" applyAlignment="1" applyProtection="1">
      <alignment vertical="center"/>
    </xf>
    <xf numFmtId="0" fontId="4" fillId="2" borderId="26" xfId="2" applyFont="1" applyFill="1" applyBorder="1" applyAlignment="1">
      <alignment horizontal="left" vertical="center" shrinkToFit="1"/>
    </xf>
    <xf numFmtId="0" fontId="1" fillId="2" borderId="0" xfId="2" applyFont="1" applyFill="1" applyBorder="1" applyAlignment="1" applyProtection="1">
      <alignment vertical="center"/>
      <protection locked="0"/>
    </xf>
    <xf numFmtId="0" fontId="1" fillId="2" borderId="0" xfId="2" applyFont="1" applyFill="1" applyBorder="1" applyAlignment="1" applyProtection="1">
      <alignment horizontal="center" vertical="center"/>
      <protection locked="0"/>
    </xf>
    <xf numFmtId="177" fontId="4" fillId="2" borderId="0" xfId="2" applyNumberFormat="1" applyFont="1" applyFill="1" applyBorder="1" applyAlignment="1" applyProtection="1">
      <alignment vertical="center"/>
    </xf>
    <xf numFmtId="0" fontId="4" fillId="2" borderId="29" xfId="2" applyFont="1" applyFill="1" applyBorder="1" applyAlignment="1">
      <alignment horizontal="center" vertical="center"/>
    </xf>
    <xf numFmtId="0" fontId="4" fillId="2" borderId="36" xfId="2" applyFont="1" applyFill="1" applyBorder="1" applyAlignment="1">
      <alignment horizontal="center" vertical="center"/>
    </xf>
    <xf numFmtId="0" fontId="4" fillId="2" borderId="28" xfId="2" applyFont="1" applyFill="1" applyBorder="1" applyAlignment="1">
      <alignment horizontal="center" vertical="center"/>
    </xf>
    <xf numFmtId="0" fontId="4" fillId="2" borderId="11" xfId="2" applyFont="1" applyFill="1" applyBorder="1" applyAlignment="1">
      <alignment horizontal="center" vertical="center" wrapText="1"/>
    </xf>
    <xf numFmtId="177" fontId="4" fillId="2" borderId="8" xfId="2" applyNumberFormat="1" applyFont="1" applyFill="1" applyBorder="1" applyAlignment="1" applyProtection="1">
      <alignment horizontal="center" vertical="center"/>
    </xf>
    <xf numFmtId="0" fontId="14" fillId="2" borderId="0" xfId="2" applyFont="1" applyFill="1" applyAlignment="1" applyProtection="1">
      <alignment vertical="center"/>
      <protection locked="0"/>
    </xf>
    <xf numFmtId="0" fontId="4" fillId="2" borderId="27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8" fillId="2" borderId="35" xfId="2" applyFont="1" applyFill="1" applyBorder="1" applyAlignment="1">
      <alignment horizontal="center" vertical="center"/>
    </xf>
    <xf numFmtId="0" fontId="4" fillId="2" borderId="36" xfId="2" applyFont="1" applyFill="1" applyBorder="1" applyAlignment="1">
      <alignment horizontal="center" vertical="center"/>
    </xf>
    <xf numFmtId="0" fontId="4" fillId="2" borderId="20" xfId="2" applyFont="1" applyFill="1" applyBorder="1" applyAlignment="1">
      <alignment horizontal="center" vertical="center"/>
    </xf>
    <xf numFmtId="0" fontId="15" fillId="2" borderId="0" xfId="2" applyFont="1" applyFill="1" applyAlignment="1" applyProtection="1">
      <alignment horizontal="center" vertical="center"/>
      <protection locked="0"/>
    </xf>
    <xf numFmtId="0" fontId="4" fillId="2" borderId="10" xfId="2" applyFont="1" applyFill="1" applyBorder="1" applyAlignment="1">
      <alignment horizontal="center" vertical="center"/>
    </xf>
    <xf numFmtId="176" fontId="4" fillId="2" borderId="36" xfId="2" applyNumberFormat="1" applyFont="1" applyFill="1" applyBorder="1" applyAlignment="1">
      <alignment horizontal="right" vertical="center"/>
    </xf>
    <xf numFmtId="176" fontId="4" fillId="2" borderId="45" xfId="2" applyNumberFormat="1" applyFont="1" applyFill="1" applyBorder="1" applyAlignment="1">
      <alignment horizontal="right" vertical="center"/>
    </xf>
    <xf numFmtId="0" fontId="4" fillId="0" borderId="35" xfId="2" applyFont="1" applyBorder="1" applyAlignment="1">
      <alignment vertical="center"/>
    </xf>
    <xf numFmtId="0" fontId="4" fillId="0" borderId="34" xfId="2" applyFont="1" applyBorder="1" applyAlignment="1">
      <alignment vertical="center"/>
    </xf>
    <xf numFmtId="0" fontId="4" fillId="0" borderId="25" xfId="2" applyFont="1" applyBorder="1" applyAlignment="1">
      <alignment horizontal="center" vertical="center"/>
    </xf>
    <xf numFmtId="0" fontId="4" fillId="0" borderId="38" xfId="2" applyFont="1" applyBorder="1" applyAlignment="1">
      <alignment vertical="center"/>
    </xf>
    <xf numFmtId="0" fontId="4" fillId="0" borderId="32" xfId="2" applyFont="1" applyBorder="1" applyAlignment="1">
      <alignment vertical="center"/>
    </xf>
    <xf numFmtId="177" fontId="4" fillId="0" borderId="46" xfId="2" applyNumberFormat="1" applyFont="1" applyBorder="1" applyAlignment="1" applyProtection="1">
      <alignment horizontal="center" vertical="center"/>
      <protection locked="0"/>
    </xf>
    <xf numFmtId="177" fontId="4" fillId="0" borderId="47" xfId="2" applyNumberFormat="1" applyFont="1" applyBorder="1" applyAlignment="1" applyProtection="1">
      <alignment horizontal="center" vertical="center"/>
      <protection locked="0"/>
    </xf>
    <xf numFmtId="177" fontId="4" fillId="0" borderId="48" xfId="2" applyNumberFormat="1" applyFont="1" applyBorder="1" applyAlignment="1" applyProtection="1">
      <alignment horizontal="center" vertical="center"/>
      <protection locked="0"/>
    </xf>
    <xf numFmtId="177" fontId="4" fillId="0" borderId="41" xfId="2" applyNumberFormat="1" applyFont="1" applyBorder="1" applyAlignment="1" applyProtection="1">
      <alignment horizontal="center" vertical="center"/>
      <protection locked="0"/>
    </xf>
    <xf numFmtId="177" fontId="4" fillId="0" borderId="49" xfId="2" applyNumberFormat="1" applyFont="1" applyBorder="1" applyAlignment="1" applyProtection="1">
      <alignment horizontal="center" vertical="center"/>
      <protection locked="0"/>
    </xf>
    <xf numFmtId="177" fontId="4" fillId="0" borderId="43" xfId="2" applyNumberFormat="1" applyFont="1" applyBorder="1" applyAlignment="1" applyProtection="1">
      <alignment horizontal="center" vertical="center"/>
      <protection locked="0"/>
    </xf>
    <xf numFmtId="177" fontId="4" fillId="0" borderId="8" xfId="2" applyNumberFormat="1" applyFont="1" applyBorder="1" applyAlignment="1" applyProtection="1">
      <alignment horizontal="center" vertical="center"/>
    </xf>
    <xf numFmtId="177" fontId="4" fillId="0" borderId="1" xfId="2" applyNumberFormat="1" applyFont="1" applyBorder="1" applyAlignment="1" applyProtection="1">
      <alignment horizontal="center" vertical="center"/>
    </xf>
    <xf numFmtId="0" fontId="4" fillId="0" borderId="17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/>
    <xf numFmtId="0" fontId="4" fillId="0" borderId="11" xfId="2" applyFont="1" applyFill="1" applyBorder="1" applyAlignment="1">
      <alignment horizontal="right"/>
    </xf>
    <xf numFmtId="0" fontId="4" fillId="0" borderId="13" xfId="2" applyFont="1" applyFill="1" applyBorder="1" applyAlignment="1">
      <alignment horizontal="right"/>
    </xf>
    <xf numFmtId="0" fontId="4" fillId="0" borderId="0" xfId="2" applyFont="1" applyBorder="1" applyAlignment="1">
      <alignment horizontal="center" vertical="center"/>
    </xf>
    <xf numFmtId="176" fontId="4" fillId="0" borderId="8" xfId="2" applyNumberFormat="1" applyFont="1" applyFill="1" applyBorder="1" applyAlignment="1">
      <alignment horizontal="right" vertical="center"/>
    </xf>
    <xf numFmtId="176" fontId="4" fillId="0" borderId="1" xfId="2" applyNumberFormat="1" applyFont="1" applyFill="1" applyBorder="1" applyAlignment="1">
      <alignment horizontal="right" vertical="center"/>
    </xf>
    <xf numFmtId="176" fontId="4" fillId="0" borderId="38" xfId="2" applyNumberFormat="1" applyFont="1" applyBorder="1" applyAlignment="1">
      <alignment horizontal="right" vertical="center"/>
    </xf>
    <xf numFmtId="176" fontId="4" fillId="0" borderId="32" xfId="2" applyNumberFormat="1" applyFont="1" applyBorder="1" applyAlignment="1">
      <alignment horizontal="right" vertical="center"/>
    </xf>
    <xf numFmtId="0" fontId="1" fillId="2" borderId="45" xfId="2" applyFill="1" applyBorder="1" applyAlignment="1">
      <alignment horizontal="center" vertical="center"/>
    </xf>
    <xf numFmtId="0" fontId="4" fillId="2" borderId="10" xfId="2" applyFont="1" applyFill="1" applyBorder="1" applyAlignment="1">
      <alignment vertical="center" wrapText="1"/>
    </xf>
    <xf numFmtId="0" fontId="4" fillId="2" borderId="20" xfId="2" applyFont="1" applyFill="1" applyBorder="1" applyAlignment="1">
      <alignment vertical="center" wrapText="1"/>
    </xf>
    <xf numFmtId="0" fontId="4" fillId="0" borderId="19" xfId="2" applyFont="1" applyFill="1" applyBorder="1" applyAlignment="1">
      <alignment horizontal="center" vertical="center" wrapText="1"/>
    </xf>
    <xf numFmtId="0" fontId="4" fillId="0" borderId="46" xfId="2" applyFont="1" applyBorder="1" applyAlignment="1">
      <alignment horizontal="center" vertical="center"/>
    </xf>
    <xf numFmtId="0" fontId="4" fillId="0" borderId="50" xfId="2" applyFont="1" applyBorder="1" applyAlignment="1">
      <alignment horizontal="center" vertical="center"/>
    </xf>
    <xf numFmtId="0" fontId="4" fillId="0" borderId="48" xfId="2" applyFont="1" applyBorder="1" applyAlignment="1">
      <alignment horizontal="center" vertical="center"/>
    </xf>
    <xf numFmtId="0" fontId="4" fillId="0" borderId="40" xfId="2" applyFont="1" applyBorder="1" applyAlignment="1">
      <alignment horizontal="center" vertical="center"/>
    </xf>
    <xf numFmtId="0" fontId="4" fillId="0" borderId="49" xfId="2" applyFont="1" applyBorder="1" applyAlignment="1">
      <alignment horizontal="center" vertical="center"/>
    </xf>
    <xf numFmtId="0" fontId="4" fillId="0" borderId="42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4" fillId="0" borderId="28" xfId="2" applyFont="1" applyBorder="1" applyAlignment="1">
      <alignment vertical="center"/>
    </xf>
    <xf numFmtId="0" fontId="4" fillId="0" borderId="33" xfId="2" applyFont="1" applyBorder="1" applyAlignment="1">
      <alignment vertical="center"/>
    </xf>
    <xf numFmtId="0" fontId="9" fillId="2" borderId="34" xfId="2" applyFont="1" applyFill="1" applyBorder="1" applyAlignment="1">
      <alignment horizontal="center" vertical="center"/>
    </xf>
    <xf numFmtId="0" fontId="8" fillId="2" borderId="35" xfId="2" applyFont="1" applyFill="1" applyBorder="1" applyAlignment="1">
      <alignment horizontal="right" vertical="center"/>
    </xf>
    <xf numFmtId="0" fontId="8" fillId="2" borderId="34" xfId="2" applyFont="1" applyFill="1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36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36" xfId="2" applyFont="1" applyBorder="1" applyAlignment="1">
      <alignment vertical="center"/>
    </xf>
    <xf numFmtId="0" fontId="4" fillId="0" borderId="45" xfId="2" applyFont="1" applyBorder="1" applyAlignment="1">
      <alignment vertical="center"/>
    </xf>
    <xf numFmtId="0" fontId="4" fillId="0" borderId="2" xfId="2" applyFont="1" applyBorder="1" applyAlignment="1">
      <alignment vertical="center"/>
    </xf>
    <xf numFmtId="0" fontId="4" fillId="0" borderId="9" xfId="2" applyFont="1" applyBorder="1" applyAlignment="1">
      <alignment horizontal="right" vertical="center"/>
    </xf>
    <xf numFmtId="0" fontId="4" fillId="0" borderId="7" xfId="2" applyFont="1" applyBorder="1" applyAlignment="1">
      <alignment vertical="center"/>
    </xf>
    <xf numFmtId="0" fontId="4" fillId="0" borderId="39" xfId="2" applyFont="1" applyBorder="1" applyAlignment="1">
      <alignment horizontal="center" vertical="center"/>
    </xf>
    <xf numFmtId="0" fontId="4" fillId="0" borderId="37" xfId="2" applyFont="1" applyBorder="1" applyAlignment="1">
      <alignment horizontal="center" vertical="center"/>
    </xf>
    <xf numFmtId="0" fontId="4" fillId="0" borderId="51" xfId="2" applyFont="1" applyBorder="1" applyAlignment="1">
      <alignment vertical="center"/>
    </xf>
    <xf numFmtId="0" fontId="4" fillId="0" borderId="39" xfId="2" applyFont="1" applyBorder="1" applyAlignment="1">
      <alignment vertical="center"/>
    </xf>
    <xf numFmtId="0" fontId="4" fillId="0" borderId="37" xfId="2" applyFont="1" applyBorder="1" applyAlignment="1">
      <alignment vertical="center"/>
    </xf>
    <xf numFmtId="0" fontId="4" fillId="0" borderId="12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2" xfId="2" applyFont="1" applyBorder="1" applyAlignment="1">
      <alignment vertical="center"/>
    </xf>
    <xf numFmtId="0" fontId="4" fillId="0" borderId="11" xfId="2" applyFont="1" applyBorder="1" applyAlignment="1">
      <alignment horizontal="right" vertical="center"/>
    </xf>
    <xf numFmtId="0" fontId="4" fillId="0" borderId="13" xfId="2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  <protection locked="0"/>
    </xf>
    <xf numFmtId="0" fontId="4" fillId="0" borderId="7" xfId="2" applyFont="1" applyBorder="1" applyAlignment="1">
      <alignment horizontal="right" vertical="center"/>
    </xf>
    <xf numFmtId="0" fontId="4" fillId="0" borderId="10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4" fillId="0" borderId="10" xfId="2" applyFont="1" applyBorder="1" applyAlignment="1">
      <alignment horizontal="center" vertical="top"/>
    </xf>
    <xf numFmtId="0" fontId="1" fillId="0" borderId="4" xfId="2" applyBorder="1" applyAlignment="1">
      <alignment horizontal="center" vertical="top"/>
    </xf>
    <xf numFmtId="0" fontId="1" fillId="0" borderId="20" xfId="2" applyBorder="1" applyAlignment="1">
      <alignment horizontal="center" vertical="top"/>
    </xf>
  </cellXfs>
  <cellStyles count="4">
    <cellStyle name="桁区切り" xfId="1" builtinId="6"/>
    <cellStyle name="標準" xfId="0" builtinId="0"/>
    <cellStyle name="標準 10" xfId="2"/>
    <cellStyle name="標準 2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abSelected="1" view="pageBreakPreview" zoomScale="70" zoomScaleNormal="75" zoomScaleSheetLayoutView="70" workbookViewId="0">
      <selection activeCell="E6" sqref="E6"/>
    </sheetView>
  </sheetViews>
  <sheetFormatPr defaultRowHeight="20.25" customHeight="1" x14ac:dyDescent="0.15"/>
  <cols>
    <col min="1" max="1" width="13.5" style="77" customWidth="1"/>
    <col min="2" max="2" width="54.25" style="77" customWidth="1"/>
    <col min="3" max="3" width="2.125" style="74" customWidth="1"/>
    <col min="4" max="4" width="5.25" style="74" bestFit="1" customWidth="1"/>
    <col min="5" max="16384" width="9" style="74"/>
  </cols>
  <sheetData>
    <row r="1" spans="1:4" ht="24" x14ac:dyDescent="0.15">
      <c r="A1" s="272" t="s">
        <v>132</v>
      </c>
      <c r="B1" s="272"/>
    </row>
    <row r="2" spans="1:4" ht="11.25" customHeight="1" x14ac:dyDescent="0.15">
      <c r="A2" s="242"/>
      <c r="B2" s="242"/>
    </row>
    <row r="3" spans="1:4" ht="24" customHeight="1" x14ac:dyDescent="0.15">
      <c r="A3" s="243" t="s">
        <v>133</v>
      </c>
      <c r="B3" s="244"/>
    </row>
    <row r="4" spans="1:4" ht="24" customHeight="1" thickBot="1" x14ac:dyDescent="0.2">
      <c r="A4" s="266" t="s">
        <v>57</v>
      </c>
      <c r="B4" s="244"/>
    </row>
    <row r="5" spans="1:4" ht="35.25" customHeight="1" x14ac:dyDescent="0.15">
      <c r="A5" s="264" t="s">
        <v>1</v>
      </c>
      <c r="B5" s="245" t="s">
        <v>25</v>
      </c>
    </row>
    <row r="6" spans="1:4" ht="15" thickBot="1" x14ac:dyDescent="0.2">
      <c r="A6" s="246"/>
      <c r="B6" s="247"/>
    </row>
    <row r="7" spans="1:4" ht="26.25" customHeight="1" x14ac:dyDescent="0.15">
      <c r="A7" s="273" t="s">
        <v>15</v>
      </c>
      <c r="B7" s="90" t="s">
        <v>114</v>
      </c>
    </row>
    <row r="8" spans="1:4" ht="26.25" customHeight="1" x14ac:dyDescent="0.15">
      <c r="A8" s="268"/>
      <c r="B8" s="90" t="s">
        <v>115</v>
      </c>
    </row>
    <row r="9" spans="1:4" ht="26.25" customHeight="1" x14ac:dyDescent="0.15">
      <c r="A9" s="268"/>
      <c r="B9" s="90" t="s">
        <v>116</v>
      </c>
    </row>
    <row r="10" spans="1:4" ht="26.25" customHeight="1" x14ac:dyDescent="0.15">
      <c r="A10" s="268"/>
      <c r="B10" s="90" t="s">
        <v>117</v>
      </c>
    </row>
    <row r="11" spans="1:4" ht="26.25" customHeight="1" x14ac:dyDescent="0.15">
      <c r="A11" s="268"/>
      <c r="B11" s="90" t="s">
        <v>118</v>
      </c>
      <c r="D11" s="74" t="s">
        <v>106</v>
      </c>
    </row>
    <row r="12" spans="1:4" ht="26.25" customHeight="1" x14ac:dyDescent="0.15">
      <c r="A12" s="271"/>
      <c r="B12" s="90" t="s">
        <v>119</v>
      </c>
      <c r="D12" s="74" t="s">
        <v>107</v>
      </c>
    </row>
    <row r="13" spans="1:4" ht="26.25" customHeight="1" x14ac:dyDescent="0.15">
      <c r="A13" s="263" t="s">
        <v>16</v>
      </c>
      <c r="B13" s="98" t="s">
        <v>120</v>
      </c>
    </row>
    <row r="14" spans="1:4" ht="26.25" customHeight="1" x14ac:dyDescent="0.15">
      <c r="A14" s="263" t="s">
        <v>17</v>
      </c>
      <c r="B14" s="99" t="s">
        <v>121</v>
      </c>
    </row>
    <row r="15" spans="1:4" ht="26.25" customHeight="1" x14ac:dyDescent="0.15">
      <c r="A15" s="263" t="s">
        <v>18</v>
      </c>
      <c r="B15" s="98" t="s">
        <v>122</v>
      </c>
    </row>
    <row r="16" spans="1:4" ht="26.25" customHeight="1" x14ac:dyDescent="0.15">
      <c r="A16" s="267" t="s">
        <v>19</v>
      </c>
      <c r="B16" s="99" t="s">
        <v>123</v>
      </c>
    </row>
    <row r="17" spans="1:4" ht="26.25" customHeight="1" x14ac:dyDescent="0.15">
      <c r="A17" s="271"/>
      <c r="B17" s="99" t="s">
        <v>124</v>
      </c>
    </row>
    <row r="18" spans="1:4" ht="26.25" customHeight="1" x14ac:dyDescent="0.15">
      <c r="A18" s="267" t="s">
        <v>81</v>
      </c>
      <c r="B18" s="98" t="s">
        <v>125</v>
      </c>
    </row>
    <row r="19" spans="1:4" ht="26.25" customHeight="1" x14ac:dyDescent="0.15">
      <c r="A19" s="271"/>
      <c r="B19" s="98" t="s">
        <v>126</v>
      </c>
      <c r="D19" s="211"/>
    </row>
    <row r="20" spans="1:4" ht="26.25" customHeight="1" x14ac:dyDescent="0.15">
      <c r="A20" s="262" t="s">
        <v>20</v>
      </c>
      <c r="B20" s="98" t="s">
        <v>127</v>
      </c>
    </row>
    <row r="21" spans="1:4" s="103" customFormat="1" ht="26.25" customHeight="1" x14ac:dyDescent="0.15">
      <c r="A21" s="263" t="s">
        <v>21</v>
      </c>
      <c r="B21" s="99" t="s">
        <v>128</v>
      </c>
    </row>
    <row r="22" spans="1:4" ht="26.25" customHeight="1" x14ac:dyDescent="0.15">
      <c r="A22" s="248" t="s">
        <v>22</v>
      </c>
      <c r="B22" s="185" t="s">
        <v>129</v>
      </c>
      <c r="C22" s="104"/>
    </row>
    <row r="23" spans="1:4" ht="26.25" customHeight="1" thickBot="1" x14ac:dyDescent="0.2">
      <c r="A23" s="249" t="s">
        <v>34</v>
      </c>
      <c r="B23" s="250" t="s">
        <v>130</v>
      </c>
      <c r="C23" s="104"/>
    </row>
    <row r="24" spans="1:4" ht="15" thickTop="1" x14ac:dyDescent="0.15">
      <c r="A24" s="251" t="s">
        <v>3</v>
      </c>
      <c r="B24" s="252" t="s">
        <v>0</v>
      </c>
    </row>
    <row r="25" spans="1:4" ht="14.25" x14ac:dyDescent="0.15">
      <c r="A25" s="265">
        <v>10</v>
      </c>
      <c r="B25" s="254">
        <v>17</v>
      </c>
    </row>
    <row r="26" spans="1:4" ht="26.25" customHeight="1" thickBot="1" x14ac:dyDescent="0.2">
      <c r="A26" s="255" t="s">
        <v>8</v>
      </c>
      <c r="B26" s="256"/>
    </row>
    <row r="27" spans="1:4" ht="26.25" customHeight="1" x14ac:dyDescent="0.15">
      <c r="A27" s="253"/>
      <c r="B27" s="260"/>
    </row>
    <row r="28" spans="1:4" ht="22.5" customHeight="1" thickBot="1" x14ac:dyDescent="0.2">
      <c r="A28" s="266" t="s">
        <v>58</v>
      </c>
      <c r="B28" s="244"/>
    </row>
    <row r="29" spans="1:4" ht="30.75" customHeight="1" x14ac:dyDescent="0.15">
      <c r="A29" s="264" t="s">
        <v>1</v>
      </c>
      <c r="B29" s="245" t="s">
        <v>25</v>
      </c>
    </row>
    <row r="30" spans="1:4" ht="15" thickBot="1" x14ac:dyDescent="0.2">
      <c r="A30" s="247"/>
      <c r="B30" s="247"/>
    </row>
    <row r="31" spans="1:4" ht="27" customHeight="1" thickBot="1" x14ac:dyDescent="0.2">
      <c r="A31" s="261" t="s">
        <v>41</v>
      </c>
      <c r="B31" s="257" t="s">
        <v>131</v>
      </c>
      <c r="C31" s="103"/>
    </row>
    <row r="32" spans="1:4" s="103" customFormat="1" ht="15" thickTop="1" x14ac:dyDescent="0.15">
      <c r="A32" s="251" t="s">
        <v>3</v>
      </c>
      <c r="B32" s="252" t="s">
        <v>0</v>
      </c>
    </row>
    <row r="33" spans="1:2" ht="14.25" x14ac:dyDescent="0.15">
      <c r="A33" s="265">
        <f>COUNTA(A31:A31)</f>
        <v>1</v>
      </c>
      <c r="B33" s="254">
        <f>COUNTA(B31:B31)</f>
        <v>1</v>
      </c>
    </row>
    <row r="34" spans="1:2" ht="15" thickBot="1" x14ac:dyDescent="0.2">
      <c r="A34" s="255" t="s">
        <v>8</v>
      </c>
      <c r="B34" s="256"/>
    </row>
    <row r="35" spans="1:2" ht="25.5" customHeight="1" x14ac:dyDescent="0.15">
      <c r="A35" s="258"/>
      <c r="B35" s="259"/>
    </row>
    <row r="36" spans="1:2" ht="20.25" customHeight="1" x14ac:dyDescent="0.15">
      <c r="A36" s="241"/>
      <c r="B36" s="241"/>
    </row>
    <row r="38" spans="1:2" customFormat="1" ht="20.25" customHeight="1" x14ac:dyDescent="0.15"/>
    <row r="39" spans="1:2" customFormat="1" ht="20.25" customHeight="1" x14ac:dyDescent="0.15"/>
    <row r="40" spans="1:2" customFormat="1" ht="20.25" customHeight="1" x14ac:dyDescent="0.15"/>
    <row r="41" spans="1:2" customFormat="1" ht="20.25" customHeight="1" x14ac:dyDescent="0.15"/>
    <row r="42" spans="1:2" customFormat="1" ht="20.25" customHeight="1" x14ac:dyDescent="0.15"/>
    <row r="43" spans="1:2" customFormat="1" ht="20.25" customHeight="1" x14ac:dyDescent="0.15"/>
    <row r="44" spans="1:2" customFormat="1" ht="20.25" customHeight="1" x14ac:dyDescent="0.15"/>
  </sheetData>
  <sheetProtection insertRows="0" deleteRows="0"/>
  <mergeCells count="4">
    <mergeCell ref="A1:B1"/>
    <mergeCell ref="A7:A12"/>
    <mergeCell ref="A16:A17"/>
    <mergeCell ref="A18:A19"/>
  </mergeCells>
  <phoneticPr fontId="2"/>
  <printOptions horizontalCentered="1"/>
  <pageMargins left="0.59055118110236227" right="0.19685039370078741" top="0.47244094488188981" bottom="0.19685039370078741" header="0.51181102362204722" footer="0.2362204724409449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view="pageBreakPreview" topLeftCell="A17" zoomScale="75" zoomScaleNormal="75" zoomScaleSheetLayoutView="75" workbookViewId="0">
      <selection activeCell="B55" sqref="B55:B56"/>
    </sheetView>
  </sheetViews>
  <sheetFormatPr defaultRowHeight="20.25" customHeight="1" x14ac:dyDescent="0.15"/>
  <cols>
    <col min="1" max="1" width="13.5" style="77" customWidth="1"/>
    <col min="2" max="2" width="26.375" style="77" bestFit="1" customWidth="1"/>
    <col min="3" max="4" width="5.125" style="74" customWidth="1"/>
    <col min="5" max="6" width="10" style="156" bestFit="1" customWidth="1"/>
    <col min="7" max="7" width="16.375" style="77" bestFit="1" customWidth="1"/>
    <col min="8" max="8" width="11.75" style="77" bestFit="1" customWidth="1"/>
    <col min="9" max="9" width="10.25" style="77" bestFit="1" customWidth="1"/>
    <col min="10" max="10" width="14" style="74" bestFit="1" customWidth="1"/>
    <col min="11" max="11" width="2.125" style="74" customWidth="1"/>
    <col min="12" max="12" width="5.25" style="74" bestFit="1" customWidth="1"/>
    <col min="13" max="16384" width="9" style="74"/>
  </cols>
  <sheetData>
    <row r="1" spans="1:12" ht="20.25" customHeight="1" x14ac:dyDescent="0.15">
      <c r="J1" s="240" t="s">
        <v>112</v>
      </c>
    </row>
    <row r="2" spans="1:12" ht="25.5" customHeight="1" x14ac:dyDescent="0.15">
      <c r="A2" s="341" t="s">
        <v>111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2" ht="11.25" customHeight="1" x14ac:dyDescent="0.15">
      <c r="A3" s="74"/>
      <c r="B3" s="74"/>
      <c r="E3" s="75"/>
      <c r="F3" s="76"/>
      <c r="G3" s="74"/>
    </row>
    <row r="4" spans="1:12" ht="24" customHeight="1" x14ac:dyDescent="0.15">
      <c r="A4" s="78" t="s">
        <v>55</v>
      </c>
      <c r="B4" s="79"/>
      <c r="C4" s="79"/>
      <c r="D4" s="79"/>
      <c r="E4" s="80"/>
      <c r="F4" s="81"/>
      <c r="G4" s="79"/>
      <c r="J4" s="79"/>
    </row>
    <row r="5" spans="1:12" ht="24" customHeight="1" thickBot="1" x14ac:dyDescent="0.2">
      <c r="A5" s="78" t="s">
        <v>57</v>
      </c>
      <c r="B5" s="79"/>
      <c r="C5" s="79"/>
      <c r="D5" s="79"/>
      <c r="E5" s="80"/>
      <c r="F5" s="81"/>
      <c r="G5" s="79"/>
      <c r="J5" s="79"/>
    </row>
    <row r="6" spans="1:12" ht="35.25" customHeight="1" x14ac:dyDescent="0.15">
      <c r="A6" s="213" t="s">
        <v>1</v>
      </c>
      <c r="B6" s="21" t="s">
        <v>25</v>
      </c>
      <c r="C6" s="219" t="s">
        <v>5</v>
      </c>
      <c r="D6" s="219"/>
      <c r="E6" s="21" t="s">
        <v>26</v>
      </c>
      <c r="F6" s="219" t="s">
        <v>27</v>
      </c>
      <c r="G6" s="21" t="s">
        <v>28</v>
      </c>
      <c r="H6" s="334" t="s">
        <v>29</v>
      </c>
      <c r="I6" s="335"/>
      <c r="J6" s="84" t="s">
        <v>63</v>
      </c>
    </row>
    <row r="7" spans="1:12" ht="15" thickBot="1" x14ac:dyDescent="0.2">
      <c r="A7" s="85"/>
      <c r="B7" s="31"/>
      <c r="C7" s="218"/>
      <c r="D7" s="218"/>
      <c r="E7" s="87"/>
      <c r="F7" s="88" t="s">
        <v>7</v>
      </c>
      <c r="G7" s="31" t="s">
        <v>64</v>
      </c>
      <c r="H7" s="326" t="s">
        <v>11</v>
      </c>
      <c r="I7" s="342"/>
      <c r="J7" s="215" t="s">
        <v>7</v>
      </c>
    </row>
    <row r="8" spans="1:12" ht="26.25" customHeight="1" x14ac:dyDescent="0.15">
      <c r="A8" s="343" t="s">
        <v>15</v>
      </c>
      <c r="B8" s="10" t="s">
        <v>74</v>
      </c>
      <c r="C8" s="222" t="s">
        <v>2</v>
      </c>
      <c r="D8" s="222"/>
      <c r="E8" s="216" t="s">
        <v>35</v>
      </c>
      <c r="F8" s="13">
        <v>6</v>
      </c>
      <c r="G8" s="14">
        <v>1800</v>
      </c>
      <c r="H8" s="223">
        <v>12</v>
      </c>
      <c r="I8" s="224"/>
      <c r="J8" s="17">
        <v>481</v>
      </c>
    </row>
    <row r="9" spans="1:12" ht="26.25" customHeight="1" x14ac:dyDescent="0.15">
      <c r="A9" s="310"/>
      <c r="B9" s="10" t="s">
        <v>36</v>
      </c>
      <c r="C9" s="225" t="s">
        <v>2</v>
      </c>
      <c r="D9" s="225"/>
      <c r="E9" s="216" t="s">
        <v>35</v>
      </c>
      <c r="F9" s="13">
        <v>6</v>
      </c>
      <c r="G9" s="14">
        <v>1800</v>
      </c>
      <c r="H9" s="226">
        <v>12</v>
      </c>
      <c r="I9" s="227"/>
      <c r="J9" s="15">
        <v>1151</v>
      </c>
    </row>
    <row r="10" spans="1:12" ht="26.25" customHeight="1" x14ac:dyDescent="0.15">
      <c r="A10" s="310"/>
      <c r="B10" s="10" t="s">
        <v>37</v>
      </c>
      <c r="C10" s="225" t="s">
        <v>2</v>
      </c>
      <c r="D10" s="225"/>
      <c r="E10" s="216" t="s">
        <v>35</v>
      </c>
      <c r="F10" s="13">
        <v>6</v>
      </c>
      <c r="G10" s="14">
        <v>1800</v>
      </c>
      <c r="H10" s="226">
        <v>12</v>
      </c>
      <c r="I10" s="227"/>
      <c r="J10" s="15">
        <v>1112</v>
      </c>
    </row>
    <row r="11" spans="1:12" ht="26.25" customHeight="1" x14ac:dyDescent="0.15">
      <c r="A11" s="310"/>
      <c r="B11" s="10" t="s">
        <v>65</v>
      </c>
      <c r="C11" s="225" t="s">
        <v>2</v>
      </c>
      <c r="D11" s="225"/>
      <c r="E11" s="216" t="s">
        <v>35</v>
      </c>
      <c r="F11" s="13">
        <v>6</v>
      </c>
      <c r="G11" s="14">
        <v>1800</v>
      </c>
      <c r="H11" s="226">
        <v>12</v>
      </c>
      <c r="I11" s="227"/>
      <c r="J11" s="15">
        <v>910</v>
      </c>
    </row>
    <row r="12" spans="1:12" ht="26.25" customHeight="1" x14ac:dyDescent="0.15">
      <c r="A12" s="310"/>
      <c r="B12" s="10" t="s">
        <v>80</v>
      </c>
      <c r="C12" s="34" t="s">
        <v>2</v>
      </c>
      <c r="D12" s="35"/>
      <c r="E12" s="216" t="s">
        <v>35</v>
      </c>
      <c r="F12" s="13">
        <v>6</v>
      </c>
      <c r="G12" s="14">
        <v>1800</v>
      </c>
      <c r="H12" s="226">
        <v>12</v>
      </c>
      <c r="I12" s="227"/>
      <c r="J12" s="15">
        <v>484</v>
      </c>
      <c r="L12" s="74" t="s">
        <v>106</v>
      </c>
    </row>
    <row r="13" spans="1:12" ht="26.25" hidden="1" customHeight="1" x14ac:dyDescent="0.15">
      <c r="A13" s="310"/>
      <c r="B13" s="90" t="s">
        <v>56</v>
      </c>
      <c r="C13" s="91" t="s">
        <v>2</v>
      </c>
      <c r="D13" s="91"/>
      <c r="E13" s="92"/>
      <c r="F13" s="93"/>
      <c r="G13" s="94"/>
      <c r="H13" s="95">
        <v>0</v>
      </c>
      <c r="I13" s="96"/>
      <c r="J13" s="97"/>
      <c r="L13" s="74" t="s">
        <v>56</v>
      </c>
    </row>
    <row r="14" spans="1:12" ht="26.25" customHeight="1" x14ac:dyDescent="0.15">
      <c r="A14" s="344"/>
      <c r="B14" s="90" t="s">
        <v>79</v>
      </c>
      <c r="C14" s="34" t="s">
        <v>2</v>
      </c>
      <c r="D14" s="35"/>
      <c r="E14" s="216" t="s">
        <v>35</v>
      </c>
      <c r="F14" s="93">
        <v>6</v>
      </c>
      <c r="G14" s="94">
        <v>1800</v>
      </c>
      <c r="H14" s="95">
        <v>12</v>
      </c>
      <c r="I14" s="96"/>
      <c r="J14" s="97">
        <v>944</v>
      </c>
      <c r="L14" s="74" t="s">
        <v>107</v>
      </c>
    </row>
    <row r="15" spans="1:12" ht="26.25" customHeight="1" x14ac:dyDescent="0.15">
      <c r="A15" s="34" t="s">
        <v>16</v>
      </c>
      <c r="B15" s="98" t="s">
        <v>108</v>
      </c>
      <c r="C15" s="91" t="s">
        <v>2</v>
      </c>
      <c r="D15" s="91"/>
      <c r="E15" s="92" t="s">
        <v>42</v>
      </c>
      <c r="F15" s="93">
        <v>3</v>
      </c>
      <c r="G15" s="94">
        <v>2000</v>
      </c>
      <c r="H15" s="95">
        <v>12</v>
      </c>
      <c r="I15" s="96"/>
      <c r="J15" s="97">
        <v>440</v>
      </c>
    </row>
    <row r="16" spans="1:12" ht="26.25" customHeight="1" x14ac:dyDescent="0.15">
      <c r="A16" s="34" t="s">
        <v>17</v>
      </c>
      <c r="B16" s="99" t="s">
        <v>38</v>
      </c>
      <c r="C16" s="91" t="s">
        <v>2</v>
      </c>
      <c r="D16" s="91"/>
      <c r="E16" s="92" t="s">
        <v>66</v>
      </c>
      <c r="F16" s="93">
        <v>3</v>
      </c>
      <c r="G16" s="94">
        <v>1800</v>
      </c>
      <c r="H16" s="95">
        <v>12</v>
      </c>
      <c r="I16" s="96"/>
      <c r="J16" s="100">
        <v>230</v>
      </c>
    </row>
    <row r="17" spans="1:12" ht="26.25" customHeight="1" x14ac:dyDescent="0.15">
      <c r="A17" s="34" t="s">
        <v>18</v>
      </c>
      <c r="B17" s="98" t="s">
        <v>109</v>
      </c>
      <c r="C17" s="91" t="s">
        <v>2</v>
      </c>
      <c r="D17" s="91"/>
      <c r="E17" s="92" t="s">
        <v>35</v>
      </c>
      <c r="F17" s="93">
        <v>3</v>
      </c>
      <c r="G17" s="94">
        <v>2000</v>
      </c>
      <c r="H17" s="95">
        <v>12</v>
      </c>
      <c r="I17" s="96"/>
      <c r="J17" s="101">
        <v>307</v>
      </c>
    </row>
    <row r="18" spans="1:12" ht="26.25" customHeight="1" x14ac:dyDescent="0.15">
      <c r="A18" s="309" t="s">
        <v>19</v>
      </c>
      <c r="B18" s="99" t="s">
        <v>93</v>
      </c>
      <c r="C18" s="91" t="s">
        <v>2</v>
      </c>
      <c r="D18" s="91"/>
      <c r="E18" s="92" t="s">
        <v>35</v>
      </c>
      <c r="F18" s="93">
        <v>4</v>
      </c>
      <c r="G18" s="94">
        <v>2000</v>
      </c>
      <c r="H18" s="95">
        <v>12</v>
      </c>
      <c r="I18" s="96"/>
      <c r="J18" s="101">
        <v>212</v>
      </c>
    </row>
    <row r="19" spans="1:12" ht="26.25" customHeight="1" x14ac:dyDescent="0.15">
      <c r="A19" s="345"/>
      <c r="B19" s="99" t="s">
        <v>94</v>
      </c>
      <c r="C19" s="91" t="s">
        <v>2</v>
      </c>
      <c r="D19" s="91"/>
      <c r="E19" s="92" t="s">
        <v>35</v>
      </c>
      <c r="F19" s="93">
        <v>6</v>
      </c>
      <c r="G19" s="94">
        <v>2000</v>
      </c>
      <c r="H19" s="95">
        <v>12</v>
      </c>
      <c r="I19" s="96"/>
      <c r="J19" s="101">
        <v>383</v>
      </c>
    </row>
    <row r="20" spans="1:12" ht="26.25" customHeight="1" x14ac:dyDescent="0.15">
      <c r="A20" s="309" t="s">
        <v>81</v>
      </c>
      <c r="B20" s="98" t="s">
        <v>82</v>
      </c>
      <c r="C20" s="91" t="s">
        <v>2</v>
      </c>
      <c r="D20" s="91"/>
      <c r="E20" s="92" t="s">
        <v>35</v>
      </c>
      <c r="F20" s="93">
        <v>3</v>
      </c>
      <c r="G20" s="94">
        <v>2000</v>
      </c>
      <c r="H20" s="95">
        <v>12</v>
      </c>
      <c r="I20" s="96"/>
      <c r="J20" s="101">
        <v>80</v>
      </c>
    </row>
    <row r="21" spans="1:12" ht="26.25" customHeight="1" x14ac:dyDescent="0.15">
      <c r="A21" s="344"/>
      <c r="B21" s="98" t="s">
        <v>89</v>
      </c>
      <c r="C21" s="91" t="s">
        <v>2</v>
      </c>
      <c r="D21" s="91"/>
      <c r="E21" s="92" t="s">
        <v>35</v>
      </c>
      <c r="F21" s="93">
        <v>6</v>
      </c>
      <c r="G21" s="94">
        <v>2000</v>
      </c>
      <c r="H21" s="95">
        <v>8</v>
      </c>
      <c r="I21" s="96"/>
      <c r="J21" s="101">
        <v>131</v>
      </c>
      <c r="L21" s="211" t="s">
        <v>56</v>
      </c>
    </row>
    <row r="22" spans="1:12" ht="26.25" customHeight="1" x14ac:dyDescent="0.15">
      <c r="A22" s="221" t="s">
        <v>20</v>
      </c>
      <c r="B22" s="98" t="s">
        <v>95</v>
      </c>
      <c r="C22" s="91" t="s">
        <v>2</v>
      </c>
      <c r="D22" s="91"/>
      <c r="E22" s="92" t="s">
        <v>76</v>
      </c>
      <c r="F22" s="93">
        <v>3</v>
      </c>
      <c r="G22" s="94">
        <v>2000</v>
      </c>
      <c r="H22" s="95">
        <v>12</v>
      </c>
      <c r="I22" s="96"/>
      <c r="J22" s="101">
        <v>37</v>
      </c>
    </row>
    <row r="23" spans="1:12" s="103" customFormat="1" ht="26.25" customHeight="1" x14ac:dyDescent="0.15">
      <c r="A23" s="34" t="s">
        <v>21</v>
      </c>
      <c r="B23" s="16" t="s">
        <v>40</v>
      </c>
      <c r="C23" s="225" t="s">
        <v>2</v>
      </c>
      <c r="D23" s="225"/>
      <c r="E23" s="229" t="s">
        <v>35</v>
      </c>
      <c r="F23" s="11">
        <v>9</v>
      </c>
      <c r="G23" s="12">
        <v>1800</v>
      </c>
      <c r="H23" s="226">
        <v>12</v>
      </c>
      <c r="I23" s="227"/>
      <c r="J23" s="102">
        <v>1291</v>
      </c>
    </row>
    <row r="24" spans="1:12" ht="26.25" customHeight="1" x14ac:dyDescent="0.15">
      <c r="A24" s="56" t="s">
        <v>22</v>
      </c>
      <c r="B24" s="39" t="s">
        <v>62</v>
      </c>
      <c r="C24" s="40" t="s">
        <v>2</v>
      </c>
      <c r="D24" s="40"/>
      <c r="E24" s="41" t="s">
        <v>35</v>
      </c>
      <c r="F24" s="42">
        <v>6</v>
      </c>
      <c r="G24" s="43">
        <v>1800</v>
      </c>
      <c r="H24" s="44">
        <v>12</v>
      </c>
      <c r="I24" s="45"/>
      <c r="J24" s="46">
        <v>531</v>
      </c>
      <c r="K24" s="104"/>
    </row>
    <row r="25" spans="1:12" ht="26.25" customHeight="1" thickBot="1" x14ac:dyDescent="0.2">
      <c r="A25" s="47" t="s">
        <v>34</v>
      </c>
      <c r="B25" s="48" t="s">
        <v>110</v>
      </c>
      <c r="C25" s="49" t="s">
        <v>2</v>
      </c>
      <c r="D25" s="49"/>
      <c r="E25" s="50" t="s">
        <v>35</v>
      </c>
      <c r="F25" s="51">
        <v>6</v>
      </c>
      <c r="G25" s="52">
        <v>1800</v>
      </c>
      <c r="H25" s="53">
        <v>12</v>
      </c>
      <c r="I25" s="54"/>
      <c r="J25" s="55">
        <v>1341</v>
      </c>
      <c r="K25" s="104"/>
    </row>
    <row r="26" spans="1:12" ht="15" thickTop="1" x14ac:dyDescent="0.15">
      <c r="A26" s="105" t="s">
        <v>3</v>
      </c>
      <c r="B26" s="106" t="s">
        <v>0</v>
      </c>
      <c r="C26" s="107"/>
      <c r="D26" s="107" t="s">
        <v>0</v>
      </c>
      <c r="E26" s="328"/>
      <c r="F26" s="306"/>
      <c r="G26" s="330"/>
      <c r="H26" s="108"/>
      <c r="I26" s="109" t="s">
        <v>0</v>
      </c>
      <c r="J26" s="110" t="s">
        <v>14</v>
      </c>
    </row>
    <row r="27" spans="1:12" ht="14.25" x14ac:dyDescent="0.15">
      <c r="A27" s="111">
        <v>10</v>
      </c>
      <c r="B27" s="112">
        <v>17</v>
      </c>
      <c r="C27" s="113" t="s">
        <v>9</v>
      </c>
      <c r="D27" s="113">
        <f>COUNTIF(C8:D25,"公")</f>
        <v>0</v>
      </c>
      <c r="E27" s="328"/>
      <c r="F27" s="306"/>
      <c r="G27" s="331"/>
      <c r="H27" s="105" t="s">
        <v>12</v>
      </c>
      <c r="I27" s="114">
        <v>17</v>
      </c>
      <c r="J27" s="234">
        <f>SUM(J8:J25)</f>
        <v>10065</v>
      </c>
    </row>
    <row r="28" spans="1:12" ht="26.25" customHeight="1" thickBot="1" x14ac:dyDescent="0.2">
      <c r="A28" s="116" t="s">
        <v>8</v>
      </c>
      <c r="B28" s="117"/>
      <c r="C28" s="118" t="s">
        <v>10</v>
      </c>
      <c r="D28" s="118">
        <v>17</v>
      </c>
      <c r="E28" s="329"/>
      <c r="F28" s="308"/>
      <c r="G28" s="332"/>
      <c r="H28" s="119" t="s">
        <v>13</v>
      </c>
      <c r="I28" s="120">
        <v>0</v>
      </c>
      <c r="J28" s="121"/>
    </row>
    <row r="29" spans="1:12" ht="22.5" customHeight="1" thickBot="1" x14ac:dyDescent="0.2">
      <c r="A29" s="78" t="s">
        <v>58</v>
      </c>
      <c r="B29" s="79"/>
      <c r="C29" s="122"/>
      <c r="D29" s="122"/>
      <c r="E29" s="123"/>
      <c r="F29" s="123"/>
      <c r="G29" s="79"/>
      <c r="H29" s="124"/>
      <c r="I29" s="125"/>
      <c r="J29" s="79"/>
    </row>
    <row r="30" spans="1:12" ht="30.75" customHeight="1" thickBot="1" x14ac:dyDescent="0.2">
      <c r="A30" s="213" t="s">
        <v>1</v>
      </c>
      <c r="B30" s="21" t="s">
        <v>25</v>
      </c>
      <c r="C30" s="333" t="s">
        <v>5</v>
      </c>
      <c r="D30" s="333"/>
      <c r="E30" s="21" t="s">
        <v>26</v>
      </c>
      <c r="F30" s="219" t="s">
        <v>27</v>
      </c>
      <c r="G30" s="21" t="s">
        <v>28</v>
      </c>
      <c r="H30" s="336" t="s">
        <v>29</v>
      </c>
      <c r="I30" s="337"/>
      <c r="J30" s="214" t="s">
        <v>63</v>
      </c>
    </row>
    <row r="31" spans="1:12" ht="14.25" x14ac:dyDescent="0.15">
      <c r="A31" s="127"/>
      <c r="B31" s="128"/>
      <c r="C31" s="338"/>
      <c r="D31" s="338"/>
      <c r="E31" s="129"/>
      <c r="F31" s="130" t="s">
        <v>7</v>
      </c>
      <c r="G31" s="128" t="s">
        <v>30</v>
      </c>
      <c r="H31" s="339" t="s">
        <v>11</v>
      </c>
      <c r="I31" s="340"/>
      <c r="J31" s="212" t="s">
        <v>7</v>
      </c>
    </row>
    <row r="32" spans="1:12" ht="25.5" customHeight="1" thickBot="1" x14ac:dyDescent="0.2">
      <c r="A32" s="38" t="s">
        <v>41</v>
      </c>
      <c r="B32" s="18" t="s">
        <v>97</v>
      </c>
      <c r="C32" s="37" t="s">
        <v>2</v>
      </c>
      <c r="D32" s="37"/>
      <c r="E32" s="228" t="s">
        <v>42</v>
      </c>
      <c r="F32" s="19">
        <v>3</v>
      </c>
      <c r="G32" s="20">
        <v>2000</v>
      </c>
      <c r="H32" s="27">
        <v>12</v>
      </c>
      <c r="I32" s="28"/>
      <c r="J32" s="29">
        <v>79</v>
      </c>
      <c r="K32" s="103"/>
    </row>
    <row r="33" spans="1:12" s="103" customFormat="1" ht="15" thickTop="1" x14ac:dyDescent="0.15">
      <c r="A33" s="105" t="s">
        <v>3</v>
      </c>
      <c r="B33" s="106" t="s">
        <v>0</v>
      </c>
      <c r="C33" s="107"/>
      <c r="D33" s="107" t="s">
        <v>0</v>
      </c>
      <c r="E33" s="328"/>
      <c r="F33" s="306"/>
      <c r="G33" s="330"/>
      <c r="H33" s="108"/>
      <c r="I33" s="109" t="s">
        <v>0</v>
      </c>
      <c r="J33" s="109" t="s">
        <v>14</v>
      </c>
    </row>
    <row r="34" spans="1:12" ht="14.25" x14ac:dyDescent="0.15">
      <c r="A34" s="111">
        <f>COUNTA(A32:A32)</f>
        <v>1</v>
      </c>
      <c r="B34" s="112">
        <f>COUNTA(B32:B32)</f>
        <v>1</v>
      </c>
      <c r="C34" s="113" t="s">
        <v>9</v>
      </c>
      <c r="D34" s="113">
        <f>COUNTIF(C32:D32,"公")</f>
        <v>0</v>
      </c>
      <c r="E34" s="328"/>
      <c r="F34" s="306"/>
      <c r="G34" s="331"/>
      <c r="H34" s="105" t="s">
        <v>12</v>
      </c>
      <c r="I34" s="114">
        <f>COUNTIF(H32:I32,"&gt;5")</f>
        <v>1</v>
      </c>
      <c r="J34" s="234">
        <f>SUM(J32:J32)</f>
        <v>79</v>
      </c>
    </row>
    <row r="35" spans="1:12" ht="15" thickBot="1" x14ac:dyDescent="0.2">
      <c r="A35" s="116" t="s">
        <v>8</v>
      </c>
      <c r="B35" s="117"/>
      <c r="C35" s="118" t="s">
        <v>10</v>
      </c>
      <c r="D35" s="118">
        <f>COUNTIF(C32:D32,"私")</f>
        <v>1</v>
      </c>
      <c r="E35" s="329"/>
      <c r="F35" s="308"/>
      <c r="G35" s="332"/>
      <c r="H35" s="119" t="s">
        <v>13</v>
      </c>
      <c r="I35" s="120">
        <f>COUNTIF(H32:I32,"&lt;6")</f>
        <v>0</v>
      </c>
      <c r="J35" s="121"/>
    </row>
    <row r="36" spans="1:12" ht="25.5" customHeight="1" x14ac:dyDescent="0.15">
      <c r="A36" s="103"/>
      <c r="B36" s="132"/>
      <c r="E36" s="74"/>
      <c r="F36" s="74"/>
      <c r="G36" s="74"/>
      <c r="H36" s="74"/>
      <c r="I36" s="74"/>
    </row>
    <row r="37" spans="1:12" ht="23.25" customHeight="1" thickBot="1" x14ac:dyDescent="0.2">
      <c r="A37" s="78" t="s">
        <v>59</v>
      </c>
      <c r="B37" s="133"/>
      <c r="C37" s="79"/>
      <c r="D37" s="79"/>
      <c r="E37" s="123"/>
      <c r="F37" s="123"/>
      <c r="G37" s="133"/>
      <c r="H37" s="134"/>
      <c r="I37" s="134"/>
      <c r="J37" s="79"/>
    </row>
    <row r="38" spans="1:12" ht="42.75" x14ac:dyDescent="0.15">
      <c r="A38" s="213" t="s">
        <v>1</v>
      </c>
      <c r="B38" s="21" t="s">
        <v>6</v>
      </c>
      <c r="C38" s="333" t="s">
        <v>5</v>
      </c>
      <c r="D38" s="333"/>
      <c r="E38" s="334" t="s">
        <v>29</v>
      </c>
      <c r="F38" s="335"/>
      <c r="G38" s="135" t="s">
        <v>44</v>
      </c>
      <c r="H38" s="21" t="s">
        <v>46</v>
      </c>
      <c r="I38" s="21" t="s">
        <v>31</v>
      </c>
      <c r="J38" s="21" t="s">
        <v>45</v>
      </c>
    </row>
    <row r="39" spans="1:12" ht="15" thickBot="1" x14ac:dyDescent="0.2">
      <c r="A39" s="85"/>
      <c r="B39" s="31"/>
      <c r="C39" s="325"/>
      <c r="D39" s="325"/>
      <c r="E39" s="326" t="s">
        <v>11</v>
      </c>
      <c r="F39" s="327"/>
      <c r="G39" s="88"/>
      <c r="H39" s="31"/>
      <c r="I39" s="136"/>
      <c r="J39" s="31"/>
    </row>
    <row r="40" spans="1:12" ht="25.5" customHeight="1" x14ac:dyDescent="0.15">
      <c r="A40" s="320" t="s">
        <v>16</v>
      </c>
      <c r="B40" s="10" t="s">
        <v>43</v>
      </c>
      <c r="C40" s="322" t="s">
        <v>2</v>
      </c>
      <c r="D40" s="322"/>
      <c r="E40" s="323">
        <v>12</v>
      </c>
      <c r="F40" s="324"/>
      <c r="G40" s="233"/>
      <c r="H40" s="216"/>
      <c r="I40" s="30"/>
      <c r="J40" s="30"/>
    </row>
    <row r="41" spans="1:12" ht="26.25" customHeight="1" x14ac:dyDescent="0.15">
      <c r="A41" s="320"/>
      <c r="B41" s="10" t="s">
        <v>70</v>
      </c>
      <c r="C41" s="311" t="s">
        <v>2</v>
      </c>
      <c r="D41" s="311"/>
      <c r="E41" s="312">
        <v>12</v>
      </c>
      <c r="F41" s="313"/>
      <c r="G41" s="225"/>
      <c r="H41" s="229"/>
      <c r="I41" s="22"/>
      <c r="J41" s="22"/>
    </row>
    <row r="42" spans="1:12" ht="25.5" customHeight="1" x14ac:dyDescent="0.15">
      <c r="A42" s="321"/>
      <c r="B42" s="239" t="s">
        <v>98</v>
      </c>
      <c r="C42" s="311" t="s">
        <v>2</v>
      </c>
      <c r="D42" s="311"/>
      <c r="E42" s="312">
        <v>12</v>
      </c>
      <c r="F42" s="313"/>
      <c r="G42" s="225"/>
      <c r="H42" s="229"/>
      <c r="I42" s="22"/>
      <c r="J42" s="22"/>
      <c r="L42" s="74" t="s">
        <v>99</v>
      </c>
    </row>
    <row r="43" spans="1:12" ht="26.25" customHeight="1" x14ac:dyDescent="0.15">
      <c r="A43" s="309" t="s">
        <v>17</v>
      </c>
      <c r="B43" s="16" t="s">
        <v>24</v>
      </c>
      <c r="C43" s="311" t="s">
        <v>2</v>
      </c>
      <c r="D43" s="311"/>
      <c r="E43" s="312">
        <v>12</v>
      </c>
      <c r="F43" s="313"/>
      <c r="G43" s="225"/>
      <c r="H43" s="229"/>
      <c r="I43" s="22"/>
      <c r="J43" s="22"/>
    </row>
    <row r="44" spans="1:12" ht="26.25" customHeight="1" x14ac:dyDescent="0.15">
      <c r="A44" s="310"/>
      <c r="B44" s="238" t="s">
        <v>100</v>
      </c>
      <c r="C44" s="269" t="s">
        <v>61</v>
      </c>
      <c r="D44" s="314"/>
      <c r="E44" s="315">
        <v>12</v>
      </c>
      <c r="F44" s="316"/>
      <c r="G44" s="138"/>
      <c r="H44" s="139"/>
      <c r="I44" s="140"/>
      <c r="J44" s="140"/>
      <c r="L44" s="74" t="s">
        <v>101</v>
      </c>
    </row>
    <row r="45" spans="1:12" ht="26.25" customHeight="1" x14ac:dyDescent="0.15">
      <c r="A45" s="309" t="s">
        <v>85</v>
      </c>
      <c r="B45" s="185" t="s">
        <v>86</v>
      </c>
      <c r="C45" s="311" t="s">
        <v>2</v>
      </c>
      <c r="D45" s="311"/>
      <c r="E45" s="312">
        <v>12</v>
      </c>
      <c r="F45" s="313"/>
      <c r="G45" s="186"/>
      <c r="H45" s="187"/>
      <c r="I45" s="188"/>
      <c r="J45" s="188"/>
    </row>
    <row r="46" spans="1:12" ht="26.25" customHeight="1" x14ac:dyDescent="0.15">
      <c r="A46" s="317"/>
      <c r="B46" s="182" t="s">
        <v>87</v>
      </c>
      <c r="C46" s="269" t="s">
        <v>61</v>
      </c>
      <c r="D46" s="314"/>
      <c r="E46" s="315">
        <v>12</v>
      </c>
      <c r="F46" s="316"/>
      <c r="G46" s="183"/>
      <c r="H46" s="92"/>
      <c r="I46" s="184"/>
      <c r="J46" s="184"/>
    </row>
    <row r="47" spans="1:12" ht="26.25" customHeight="1" x14ac:dyDescent="0.15">
      <c r="A47" s="309" t="s">
        <v>34</v>
      </c>
      <c r="B47" s="16" t="s">
        <v>48</v>
      </c>
      <c r="C47" s="319" t="s">
        <v>2</v>
      </c>
      <c r="D47" s="319"/>
      <c r="E47" s="276">
        <v>12</v>
      </c>
      <c r="F47" s="277"/>
      <c r="G47" s="73"/>
      <c r="H47" s="217"/>
      <c r="I47" s="23"/>
      <c r="J47" s="23"/>
    </row>
    <row r="48" spans="1:12" ht="29.25" customHeight="1" thickBot="1" x14ac:dyDescent="0.2">
      <c r="A48" s="318"/>
      <c r="B48" s="24" t="s">
        <v>47</v>
      </c>
      <c r="C48" s="278" t="s">
        <v>2</v>
      </c>
      <c r="D48" s="278"/>
      <c r="E48" s="279">
        <v>12</v>
      </c>
      <c r="F48" s="280"/>
      <c r="G48" s="36"/>
      <c r="H48" s="230"/>
      <c r="I48" s="25"/>
      <c r="J48" s="25"/>
    </row>
    <row r="49" spans="1:10" ht="15" thickTop="1" x14ac:dyDescent="0.15">
      <c r="A49" s="105" t="s">
        <v>3</v>
      </c>
      <c r="B49" s="106" t="s">
        <v>0</v>
      </c>
      <c r="C49" s="107"/>
      <c r="D49" s="107" t="s">
        <v>0</v>
      </c>
      <c r="E49" s="108"/>
      <c r="F49" s="109" t="s">
        <v>0</v>
      </c>
      <c r="G49" s="303"/>
      <c r="H49" s="304"/>
      <c r="I49" s="304"/>
      <c r="J49" s="304"/>
    </row>
    <row r="50" spans="1:10" ht="14.25" x14ac:dyDescent="0.15">
      <c r="A50" s="111">
        <f>COUNTA(A40:A48)</f>
        <v>4</v>
      </c>
      <c r="B50" s="112">
        <f>COUNTA(B40:B48)</f>
        <v>9</v>
      </c>
      <c r="C50" s="113" t="s">
        <v>4</v>
      </c>
      <c r="D50" s="113">
        <f>COUNTIF(C40:D48,"公")</f>
        <v>0</v>
      </c>
      <c r="E50" s="105" t="s">
        <v>12</v>
      </c>
      <c r="F50" s="114">
        <f>COUNTIF(E40:F48,"&gt;5")</f>
        <v>9</v>
      </c>
      <c r="G50" s="305"/>
      <c r="H50" s="306"/>
      <c r="I50" s="306"/>
      <c r="J50" s="306"/>
    </row>
    <row r="51" spans="1:10" ht="25.5" customHeight="1" thickBot="1" x14ac:dyDescent="0.2">
      <c r="A51" s="116" t="s">
        <v>8</v>
      </c>
      <c r="B51" s="117"/>
      <c r="C51" s="118" t="s">
        <v>2</v>
      </c>
      <c r="D51" s="120">
        <f>COUNTIF(C40:D48,"私")</f>
        <v>9</v>
      </c>
      <c r="E51" s="119" t="s">
        <v>13</v>
      </c>
      <c r="F51" s="120">
        <f>COUNTIF(E48:F48,"&lt;6")</f>
        <v>0</v>
      </c>
      <c r="G51" s="307"/>
      <c r="H51" s="308"/>
      <c r="I51" s="308"/>
      <c r="J51" s="308"/>
    </row>
    <row r="52" spans="1:10" ht="25.5" customHeight="1" x14ac:dyDescent="0.15">
      <c r="A52" s="107"/>
      <c r="B52" s="141"/>
      <c r="C52" s="113"/>
      <c r="D52" s="113"/>
      <c r="E52" s="141"/>
      <c r="F52" s="113"/>
      <c r="G52" s="233"/>
      <c r="H52" s="233"/>
      <c r="I52" s="233"/>
      <c r="J52" s="233"/>
    </row>
    <row r="53" spans="1:10" ht="20.25" customHeight="1" thickBot="1" x14ac:dyDescent="0.2">
      <c r="A53" s="26" t="s">
        <v>60</v>
      </c>
      <c r="B53" s="1"/>
      <c r="C53" s="2"/>
      <c r="D53" s="2"/>
      <c r="E53" s="3"/>
      <c r="F53" s="3"/>
      <c r="G53" s="1"/>
      <c r="H53" s="1"/>
      <c r="I53" s="142"/>
    </row>
    <row r="54" spans="1:10" ht="43.5" customHeight="1" thickBot="1" x14ac:dyDescent="0.2">
      <c r="A54" s="232" t="s">
        <v>1</v>
      </c>
      <c r="B54" s="5" t="s">
        <v>25</v>
      </c>
      <c r="C54" s="302" t="s">
        <v>5</v>
      </c>
      <c r="D54" s="302"/>
      <c r="E54" s="289" t="s">
        <v>49</v>
      </c>
      <c r="F54" s="290"/>
      <c r="G54" s="231" t="s">
        <v>29</v>
      </c>
      <c r="H54" s="289" t="s">
        <v>63</v>
      </c>
      <c r="I54" s="290"/>
    </row>
    <row r="55" spans="1:10" ht="14.25" x14ac:dyDescent="0.15">
      <c r="A55" s="4"/>
      <c r="B55" s="300" t="s">
        <v>113</v>
      </c>
      <c r="C55" s="291"/>
      <c r="D55" s="291"/>
      <c r="E55" s="8"/>
      <c r="F55" s="9" t="s">
        <v>30</v>
      </c>
      <c r="G55" s="7" t="s">
        <v>11</v>
      </c>
      <c r="H55" s="292" t="s">
        <v>7</v>
      </c>
      <c r="I55" s="293"/>
    </row>
    <row r="56" spans="1:10" ht="26.25" customHeight="1" x14ac:dyDescent="0.15">
      <c r="A56" s="143" t="s">
        <v>72</v>
      </c>
      <c r="B56" s="301"/>
      <c r="C56" s="270" t="s">
        <v>2</v>
      </c>
      <c r="D56" s="299"/>
      <c r="E56" s="274">
        <v>2000</v>
      </c>
      <c r="F56" s="275"/>
      <c r="G56" s="145">
        <v>12</v>
      </c>
      <c r="H56" s="146"/>
      <c r="I56" s="147"/>
    </row>
    <row r="57" spans="1:10" ht="26.25" customHeight="1" thickBot="1" x14ac:dyDescent="0.2">
      <c r="A57" s="220" t="s">
        <v>33</v>
      </c>
      <c r="B57" s="32" t="s">
        <v>104</v>
      </c>
      <c r="C57" s="294" t="s">
        <v>4</v>
      </c>
      <c r="D57" s="294"/>
      <c r="E57" s="295">
        <v>2000</v>
      </c>
      <c r="F57" s="296"/>
      <c r="G57" s="33">
        <v>12</v>
      </c>
      <c r="H57" s="297"/>
      <c r="I57" s="298"/>
    </row>
    <row r="58" spans="1:10" ht="15" thickTop="1" x14ac:dyDescent="0.15">
      <c r="A58" s="148" t="s">
        <v>3</v>
      </c>
      <c r="B58" s="149" t="s">
        <v>0</v>
      </c>
      <c r="C58" s="150">
        <v>1</v>
      </c>
      <c r="D58" s="150" t="s">
        <v>0</v>
      </c>
      <c r="E58" s="281"/>
      <c r="F58" s="282"/>
      <c r="G58" s="151" t="s">
        <v>51</v>
      </c>
      <c r="H58" s="152"/>
      <c r="I58" s="153" t="s">
        <v>14</v>
      </c>
    </row>
    <row r="59" spans="1:10" ht="14.25" x14ac:dyDescent="0.15">
      <c r="A59" s="111">
        <f>COUNTA(A55:A57)</f>
        <v>2</v>
      </c>
      <c r="B59" s="112">
        <f>COUNTA(B55:B57)</f>
        <v>2</v>
      </c>
      <c r="C59" s="113" t="s">
        <v>4</v>
      </c>
      <c r="D59" s="113">
        <f>COUNTIF(C55:D57,"公")</f>
        <v>1</v>
      </c>
      <c r="E59" s="283"/>
      <c r="F59" s="284"/>
      <c r="G59" s="133" t="s">
        <v>73</v>
      </c>
      <c r="H59" s="287">
        <f>SUM(H57)</f>
        <v>0</v>
      </c>
      <c r="I59" s="288"/>
      <c r="J59" s="77"/>
    </row>
    <row r="60" spans="1:10" ht="15" thickBot="1" x14ac:dyDescent="0.2">
      <c r="A60" s="116" t="s">
        <v>8</v>
      </c>
      <c r="B60" s="117"/>
      <c r="C60" s="118" t="s">
        <v>2</v>
      </c>
      <c r="D60" s="120">
        <f>COUNTIF(C55:D57,"私")</f>
        <v>1</v>
      </c>
      <c r="E60" s="285"/>
      <c r="F60" s="286"/>
      <c r="G60" s="154" t="s">
        <v>13</v>
      </c>
      <c r="H60" s="155"/>
      <c r="I60" s="121"/>
      <c r="J60" s="77"/>
    </row>
  </sheetData>
  <sheetProtection insertRows="0" deleteRows="0"/>
  <mergeCells count="56">
    <mergeCell ref="H30:I30"/>
    <mergeCell ref="C31:D31"/>
    <mergeCell ref="H31:I31"/>
    <mergeCell ref="A2:J2"/>
    <mergeCell ref="H6:I6"/>
    <mergeCell ref="H7:I7"/>
    <mergeCell ref="A8:A14"/>
    <mergeCell ref="A18:A19"/>
    <mergeCell ref="A20:A21"/>
    <mergeCell ref="C39:D39"/>
    <mergeCell ref="E39:F39"/>
    <mergeCell ref="E26:E28"/>
    <mergeCell ref="F26:F28"/>
    <mergeCell ref="G26:G28"/>
    <mergeCell ref="C30:D30"/>
    <mergeCell ref="E33:E35"/>
    <mergeCell ref="F33:F35"/>
    <mergeCell ref="G33:G35"/>
    <mergeCell ref="C38:D38"/>
    <mergeCell ref="E38:F38"/>
    <mergeCell ref="A40:A42"/>
    <mergeCell ref="C40:D40"/>
    <mergeCell ref="E40:F40"/>
    <mergeCell ref="C41:D41"/>
    <mergeCell ref="E41:F41"/>
    <mergeCell ref="C42:D42"/>
    <mergeCell ref="E42:F42"/>
    <mergeCell ref="B55:B56"/>
    <mergeCell ref="C54:D54"/>
    <mergeCell ref="E54:F54"/>
    <mergeCell ref="G49:J51"/>
    <mergeCell ref="A43:A44"/>
    <mergeCell ref="C43:D43"/>
    <mergeCell ref="E43:F43"/>
    <mergeCell ref="C44:D44"/>
    <mergeCell ref="E44:F44"/>
    <mergeCell ref="A45:A46"/>
    <mergeCell ref="C45:D45"/>
    <mergeCell ref="E45:F45"/>
    <mergeCell ref="C46:D46"/>
    <mergeCell ref="E46:F46"/>
    <mergeCell ref="A47:A48"/>
    <mergeCell ref="C47:D47"/>
    <mergeCell ref="E47:F47"/>
    <mergeCell ref="C48:D48"/>
    <mergeCell ref="E48:F48"/>
    <mergeCell ref="E58:F60"/>
    <mergeCell ref="H59:I59"/>
    <mergeCell ref="H54:I54"/>
    <mergeCell ref="C55:D55"/>
    <mergeCell ref="H55:I55"/>
    <mergeCell ref="C57:D57"/>
    <mergeCell ref="E57:F57"/>
    <mergeCell ref="H57:I57"/>
    <mergeCell ref="C56:D56"/>
    <mergeCell ref="E56:F56"/>
  </mergeCells>
  <phoneticPr fontId="2"/>
  <printOptions horizontalCentered="1"/>
  <pageMargins left="0.59055118110236227" right="0.19685039370078741" top="0.47244094488188981" bottom="0.19685039370078741" header="0.51181102362204722" footer="0.23622047244094491"/>
  <pageSetup paperSize="9" scale="61" fitToHeight="2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view="pageBreakPreview" topLeftCell="A50" zoomScale="75" zoomScaleNormal="75" zoomScaleSheetLayoutView="75" workbookViewId="0">
      <selection activeCell="B42" sqref="B42"/>
    </sheetView>
  </sheetViews>
  <sheetFormatPr defaultRowHeight="20.25" customHeight="1" x14ac:dyDescent="0.15"/>
  <cols>
    <col min="1" max="1" width="13.5" style="77" customWidth="1"/>
    <col min="2" max="2" width="26.375" style="77" bestFit="1" customWidth="1"/>
    <col min="3" max="4" width="5.125" style="74" customWidth="1"/>
    <col min="5" max="6" width="10" style="156" bestFit="1" customWidth="1"/>
    <col min="7" max="7" width="16.375" style="77" bestFit="1" customWidth="1"/>
    <col min="8" max="8" width="11.75" style="77" bestFit="1" customWidth="1"/>
    <col min="9" max="9" width="10.25" style="77" bestFit="1" customWidth="1"/>
    <col min="10" max="10" width="14" style="74" bestFit="1" customWidth="1"/>
    <col min="11" max="11" width="2.125" style="74" customWidth="1"/>
    <col min="12" max="12" width="5.25" style="74" bestFit="1" customWidth="1"/>
    <col min="13" max="16384" width="9" style="74"/>
  </cols>
  <sheetData>
    <row r="1" spans="1:12" ht="20.25" customHeight="1" x14ac:dyDescent="0.15">
      <c r="J1" s="74" t="s">
        <v>90</v>
      </c>
    </row>
    <row r="2" spans="1:12" ht="25.5" customHeight="1" x14ac:dyDescent="0.15">
      <c r="A2" s="341" t="s">
        <v>91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2" ht="11.25" customHeight="1" x14ac:dyDescent="0.15">
      <c r="A3" s="74"/>
      <c r="B3" s="74"/>
      <c r="E3" s="75"/>
      <c r="F3" s="76"/>
      <c r="G3" s="74"/>
    </row>
    <row r="4" spans="1:12" ht="24" customHeight="1" x14ac:dyDescent="0.15">
      <c r="A4" s="78" t="s">
        <v>55</v>
      </c>
      <c r="B4" s="79"/>
      <c r="C4" s="79"/>
      <c r="D4" s="79"/>
      <c r="E4" s="80"/>
      <c r="F4" s="81"/>
      <c r="G4" s="79"/>
      <c r="J4" s="79"/>
    </row>
    <row r="5" spans="1:12" ht="24" customHeight="1" thickBot="1" x14ac:dyDescent="0.2">
      <c r="A5" s="78" t="s">
        <v>57</v>
      </c>
      <c r="B5" s="79"/>
      <c r="C5" s="79"/>
      <c r="D5" s="79"/>
      <c r="E5" s="80"/>
      <c r="F5" s="81"/>
      <c r="G5" s="79"/>
      <c r="J5" s="79"/>
    </row>
    <row r="6" spans="1:12" ht="35.25" customHeight="1" x14ac:dyDescent="0.15">
      <c r="A6" s="196" t="s">
        <v>1</v>
      </c>
      <c r="B6" s="21" t="s">
        <v>25</v>
      </c>
      <c r="C6" s="199" t="s">
        <v>5</v>
      </c>
      <c r="D6" s="199"/>
      <c r="E6" s="21" t="s">
        <v>26</v>
      </c>
      <c r="F6" s="199" t="s">
        <v>27</v>
      </c>
      <c r="G6" s="21" t="s">
        <v>28</v>
      </c>
      <c r="H6" s="334" t="s">
        <v>29</v>
      </c>
      <c r="I6" s="335"/>
      <c r="J6" s="84" t="s">
        <v>63</v>
      </c>
    </row>
    <row r="7" spans="1:12" ht="15" thickBot="1" x14ac:dyDescent="0.2">
      <c r="A7" s="85"/>
      <c r="B7" s="31"/>
      <c r="C7" s="200"/>
      <c r="D7" s="200"/>
      <c r="E7" s="87"/>
      <c r="F7" s="88" t="s">
        <v>7</v>
      </c>
      <c r="G7" s="31" t="s">
        <v>64</v>
      </c>
      <c r="H7" s="326" t="s">
        <v>11</v>
      </c>
      <c r="I7" s="342"/>
      <c r="J7" s="198" t="s">
        <v>7</v>
      </c>
    </row>
    <row r="8" spans="1:12" ht="26.25" customHeight="1" x14ac:dyDescent="0.15">
      <c r="A8" s="343" t="s">
        <v>15</v>
      </c>
      <c r="B8" s="10" t="s">
        <v>74</v>
      </c>
      <c r="C8" s="203" t="s">
        <v>2</v>
      </c>
      <c r="D8" s="203"/>
      <c r="E8" s="158" t="s">
        <v>35</v>
      </c>
      <c r="F8" s="13">
        <v>6</v>
      </c>
      <c r="G8" s="14">
        <v>1800</v>
      </c>
      <c r="H8" s="204">
        <v>12</v>
      </c>
      <c r="I8" s="205"/>
      <c r="J8" s="17">
        <v>484</v>
      </c>
    </row>
    <row r="9" spans="1:12" ht="26.25" customHeight="1" x14ac:dyDescent="0.15">
      <c r="A9" s="310"/>
      <c r="B9" s="10" t="s">
        <v>36</v>
      </c>
      <c r="C9" s="191" t="s">
        <v>2</v>
      </c>
      <c r="D9" s="191"/>
      <c r="E9" s="158" t="s">
        <v>35</v>
      </c>
      <c r="F9" s="13">
        <v>6</v>
      </c>
      <c r="G9" s="14">
        <v>1800</v>
      </c>
      <c r="H9" s="192">
        <v>12</v>
      </c>
      <c r="I9" s="193"/>
      <c r="J9" s="15">
        <v>1156</v>
      </c>
    </row>
    <row r="10" spans="1:12" ht="26.25" customHeight="1" x14ac:dyDescent="0.15">
      <c r="A10" s="310"/>
      <c r="B10" s="10" t="s">
        <v>37</v>
      </c>
      <c r="C10" s="191" t="s">
        <v>2</v>
      </c>
      <c r="D10" s="191"/>
      <c r="E10" s="158" t="s">
        <v>35</v>
      </c>
      <c r="F10" s="13">
        <v>6</v>
      </c>
      <c r="G10" s="14">
        <v>1800</v>
      </c>
      <c r="H10" s="192">
        <v>12</v>
      </c>
      <c r="I10" s="193"/>
      <c r="J10" s="15">
        <v>841</v>
      </c>
    </row>
    <row r="11" spans="1:12" ht="26.25" customHeight="1" x14ac:dyDescent="0.15">
      <c r="A11" s="310"/>
      <c r="B11" s="10" t="s">
        <v>92</v>
      </c>
      <c r="C11" s="191" t="s">
        <v>2</v>
      </c>
      <c r="D11" s="191"/>
      <c r="E11" s="158" t="s">
        <v>35</v>
      </c>
      <c r="F11" s="13">
        <v>6</v>
      </c>
      <c r="G11" s="14">
        <v>1800</v>
      </c>
      <c r="H11" s="192">
        <v>12</v>
      </c>
      <c r="I11" s="193"/>
      <c r="J11" s="15">
        <v>999</v>
      </c>
    </row>
    <row r="12" spans="1:12" ht="26.25" customHeight="1" x14ac:dyDescent="0.15">
      <c r="A12" s="310"/>
      <c r="B12" s="10" t="s">
        <v>105</v>
      </c>
      <c r="C12" s="34" t="s">
        <v>2</v>
      </c>
      <c r="D12" s="35"/>
      <c r="E12" s="158" t="s">
        <v>35</v>
      </c>
      <c r="F12" s="13">
        <v>6</v>
      </c>
      <c r="G12" s="14">
        <v>1800</v>
      </c>
      <c r="H12" s="192">
        <v>12</v>
      </c>
      <c r="I12" s="193"/>
      <c r="J12" s="15">
        <v>422</v>
      </c>
      <c r="L12" s="74" t="s">
        <v>106</v>
      </c>
    </row>
    <row r="13" spans="1:12" ht="26.25" hidden="1" customHeight="1" x14ac:dyDescent="0.15">
      <c r="A13" s="310"/>
      <c r="B13" s="90" t="s">
        <v>56</v>
      </c>
      <c r="C13" s="91" t="s">
        <v>2</v>
      </c>
      <c r="D13" s="91"/>
      <c r="E13" s="92"/>
      <c r="F13" s="93"/>
      <c r="G13" s="94"/>
      <c r="H13" s="95">
        <v>0</v>
      </c>
      <c r="I13" s="96"/>
      <c r="J13" s="97"/>
      <c r="L13" s="74" t="s">
        <v>56</v>
      </c>
    </row>
    <row r="14" spans="1:12" ht="26.25" customHeight="1" x14ac:dyDescent="0.15">
      <c r="A14" s="344"/>
      <c r="B14" s="90" t="s">
        <v>79</v>
      </c>
      <c r="C14" s="34" t="s">
        <v>2</v>
      </c>
      <c r="D14" s="35"/>
      <c r="E14" s="158" t="s">
        <v>35</v>
      </c>
      <c r="F14" s="93">
        <v>6</v>
      </c>
      <c r="G14" s="94">
        <v>1800</v>
      </c>
      <c r="H14" s="95">
        <v>12</v>
      </c>
      <c r="I14" s="96"/>
      <c r="J14" s="97">
        <v>590</v>
      </c>
      <c r="L14" s="74" t="s">
        <v>107</v>
      </c>
    </row>
    <row r="15" spans="1:12" ht="26.25" customHeight="1" x14ac:dyDescent="0.15">
      <c r="A15" s="34" t="s">
        <v>16</v>
      </c>
      <c r="B15" s="98" t="s">
        <v>108</v>
      </c>
      <c r="C15" s="91" t="s">
        <v>2</v>
      </c>
      <c r="D15" s="91"/>
      <c r="E15" s="92" t="s">
        <v>42</v>
      </c>
      <c r="F15" s="93">
        <v>3</v>
      </c>
      <c r="G15" s="94">
        <v>2000</v>
      </c>
      <c r="H15" s="95">
        <v>12</v>
      </c>
      <c r="I15" s="96"/>
      <c r="J15" s="97">
        <v>500</v>
      </c>
    </row>
    <row r="16" spans="1:12" ht="26.25" customHeight="1" x14ac:dyDescent="0.15">
      <c r="A16" s="34" t="s">
        <v>17</v>
      </c>
      <c r="B16" s="99" t="s">
        <v>38</v>
      </c>
      <c r="C16" s="91" t="s">
        <v>2</v>
      </c>
      <c r="D16" s="91"/>
      <c r="E16" s="92" t="s">
        <v>66</v>
      </c>
      <c r="F16" s="93">
        <v>3</v>
      </c>
      <c r="G16" s="94">
        <v>1800</v>
      </c>
      <c r="H16" s="95">
        <v>12</v>
      </c>
      <c r="I16" s="96"/>
      <c r="J16" s="100">
        <v>300</v>
      </c>
    </row>
    <row r="17" spans="1:12" ht="26.25" customHeight="1" x14ac:dyDescent="0.15">
      <c r="A17" s="34" t="s">
        <v>18</v>
      </c>
      <c r="B17" s="98" t="s">
        <v>109</v>
      </c>
      <c r="C17" s="91" t="s">
        <v>2</v>
      </c>
      <c r="D17" s="91"/>
      <c r="E17" s="92" t="s">
        <v>35</v>
      </c>
      <c r="F17" s="93">
        <v>3</v>
      </c>
      <c r="G17" s="94">
        <v>2000</v>
      </c>
      <c r="H17" s="95">
        <v>12</v>
      </c>
      <c r="I17" s="96"/>
      <c r="J17" s="101">
        <v>300</v>
      </c>
    </row>
    <row r="18" spans="1:12" ht="26.25" customHeight="1" x14ac:dyDescent="0.15">
      <c r="A18" s="309" t="s">
        <v>19</v>
      </c>
      <c r="B18" s="99" t="s">
        <v>93</v>
      </c>
      <c r="C18" s="91" t="s">
        <v>2</v>
      </c>
      <c r="D18" s="91"/>
      <c r="E18" s="92" t="s">
        <v>35</v>
      </c>
      <c r="F18" s="93">
        <v>4</v>
      </c>
      <c r="G18" s="94">
        <v>2000</v>
      </c>
      <c r="H18" s="95">
        <v>12</v>
      </c>
      <c r="I18" s="96"/>
      <c r="J18" s="101">
        <v>200</v>
      </c>
    </row>
    <row r="19" spans="1:12" ht="26.25" customHeight="1" x14ac:dyDescent="0.15">
      <c r="A19" s="345"/>
      <c r="B19" s="99" t="s">
        <v>94</v>
      </c>
      <c r="C19" s="91" t="s">
        <v>2</v>
      </c>
      <c r="D19" s="91"/>
      <c r="E19" s="92" t="s">
        <v>35</v>
      </c>
      <c r="F19" s="93">
        <v>6</v>
      </c>
      <c r="G19" s="94">
        <v>2000</v>
      </c>
      <c r="H19" s="95">
        <v>12</v>
      </c>
      <c r="I19" s="96"/>
      <c r="J19" s="101">
        <v>300</v>
      </c>
    </row>
    <row r="20" spans="1:12" ht="26.25" customHeight="1" x14ac:dyDescent="0.15">
      <c r="A20" s="309" t="s">
        <v>81</v>
      </c>
      <c r="B20" s="98" t="s">
        <v>82</v>
      </c>
      <c r="C20" s="91" t="s">
        <v>2</v>
      </c>
      <c r="D20" s="91"/>
      <c r="E20" s="92" t="s">
        <v>35</v>
      </c>
      <c r="F20" s="93">
        <v>3</v>
      </c>
      <c r="G20" s="94">
        <v>2000</v>
      </c>
      <c r="H20" s="95">
        <v>12</v>
      </c>
      <c r="I20" s="96"/>
      <c r="J20" s="101">
        <v>100</v>
      </c>
    </row>
    <row r="21" spans="1:12" ht="26.25" customHeight="1" x14ac:dyDescent="0.15">
      <c r="A21" s="344"/>
      <c r="B21" s="235" t="s">
        <v>89</v>
      </c>
      <c r="C21" s="91" t="s">
        <v>2</v>
      </c>
      <c r="D21" s="91"/>
      <c r="E21" s="92" t="s">
        <v>35</v>
      </c>
      <c r="F21" s="93">
        <v>6</v>
      </c>
      <c r="G21" s="94">
        <v>2000</v>
      </c>
      <c r="H21" s="95">
        <v>8</v>
      </c>
      <c r="I21" s="96"/>
      <c r="J21" s="101">
        <v>100</v>
      </c>
      <c r="L21" s="211" t="s">
        <v>56</v>
      </c>
    </row>
    <row r="22" spans="1:12" ht="26.25" customHeight="1" x14ac:dyDescent="0.15">
      <c r="A22" s="202" t="s">
        <v>20</v>
      </c>
      <c r="B22" s="98" t="s">
        <v>95</v>
      </c>
      <c r="C22" s="91" t="s">
        <v>2</v>
      </c>
      <c r="D22" s="91"/>
      <c r="E22" s="92" t="s">
        <v>76</v>
      </c>
      <c r="F22" s="93">
        <v>3</v>
      </c>
      <c r="G22" s="94">
        <v>2000</v>
      </c>
      <c r="H22" s="95">
        <v>12</v>
      </c>
      <c r="I22" s="96"/>
      <c r="J22" s="101">
        <v>20</v>
      </c>
    </row>
    <row r="23" spans="1:12" s="103" customFormat="1" ht="26.25" customHeight="1" x14ac:dyDescent="0.15">
      <c r="A23" s="34" t="s">
        <v>21</v>
      </c>
      <c r="B23" s="16" t="s">
        <v>40</v>
      </c>
      <c r="C23" s="191" t="s">
        <v>2</v>
      </c>
      <c r="D23" s="191"/>
      <c r="E23" s="207" t="s">
        <v>35</v>
      </c>
      <c r="F23" s="11">
        <v>9</v>
      </c>
      <c r="G23" s="12">
        <v>1800</v>
      </c>
      <c r="H23" s="192">
        <v>12</v>
      </c>
      <c r="I23" s="193"/>
      <c r="J23" s="102">
        <v>1070</v>
      </c>
    </row>
    <row r="24" spans="1:12" ht="26.25" customHeight="1" x14ac:dyDescent="0.15">
      <c r="A24" s="56" t="s">
        <v>22</v>
      </c>
      <c r="B24" s="39" t="s">
        <v>62</v>
      </c>
      <c r="C24" s="40" t="s">
        <v>2</v>
      </c>
      <c r="D24" s="40"/>
      <c r="E24" s="41" t="s">
        <v>35</v>
      </c>
      <c r="F24" s="42">
        <v>6</v>
      </c>
      <c r="G24" s="43">
        <v>1800</v>
      </c>
      <c r="H24" s="44">
        <v>12</v>
      </c>
      <c r="I24" s="45"/>
      <c r="J24" s="46">
        <v>485</v>
      </c>
      <c r="K24" s="104"/>
    </row>
    <row r="25" spans="1:12" ht="26.25" customHeight="1" thickBot="1" x14ac:dyDescent="0.2">
      <c r="A25" s="47" t="s">
        <v>34</v>
      </c>
      <c r="B25" s="48" t="s">
        <v>110</v>
      </c>
      <c r="C25" s="49" t="s">
        <v>2</v>
      </c>
      <c r="D25" s="49"/>
      <c r="E25" s="50" t="s">
        <v>35</v>
      </c>
      <c r="F25" s="51">
        <v>6</v>
      </c>
      <c r="G25" s="52">
        <v>1800</v>
      </c>
      <c r="H25" s="53">
        <v>12</v>
      </c>
      <c r="I25" s="54"/>
      <c r="J25" s="55">
        <v>1400</v>
      </c>
      <c r="K25" s="104"/>
    </row>
    <row r="26" spans="1:12" ht="15" thickTop="1" x14ac:dyDescent="0.15">
      <c r="A26" s="105" t="s">
        <v>3</v>
      </c>
      <c r="B26" s="106" t="s">
        <v>0</v>
      </c>
      <c r="C26" s="107"/>
      <c r="D26" s="107" t="s">
        <v>0</v>
      </c>
      <c r="E26" s="328"/>
      <c r="F26" s="306"/>
      <c r="G26" s="330"/>
      <c r="H26" s="108"/>
      <c r="I26" s="109" t="s">
        <v>0</v>
      </c>
      <c r="J26" s="110" t="s">
        <v>14</v>
      </c>
    </row>
    <row r="27" spans="1:12" ht="14.25" x14ac:dyDescent="0.15">
      <c r="A27" s="111">
        <v>10</v>
      </c>
      <c r="B27" s="112">
        <v>17</v>
      </c>
      <c r="C27" s="113" t="s">
        <v>9</v>
      </c>
      <c r="D27" s="113">
        <f>COUNTIF(C8:D25,"公")</f>
        <v>0</v>
      </c>
      <c r="E27" s="328"/>
      <c r="F27" s="306"/>
      <c r="G27" s="331"/>
      <c r="H27" s="105" t="s">
        <v>12</v>
      </c>
      <c r="I27" s="114">
        <v>17</v>
      </c>
      <c r="J27" s="194">
        <f>SUM(J8:J25)</f>
        <v>9267</v>
      </c>
    </row>
    <row r="28" spans="1:12" ht="26.25" customHeight="1" thickBot="1" x14ac:dyDescent="0.2">
      <c r="A28" s="116" t="s">
        <v>8</v>
      </c>
      <c r="B28" s="117"/>
      <c r="C28" s="118" t="s">
        <v>10</v>
      </c>
      <c r="D28" s="118">
        <v>17</v>
      </c>
      <c r="E28" s="329"/>
      <c r="F28" s="308"/>
      <c r="G28" s="332"/>
      <c r="H28" s="119" t="s">
        <v>13</v>
      </c>
      <c r="I28" s="120">
        <v>0</v>
      </c>
      <c r="J28" s="121"/>
    </row>
    <row r="29" spans="1:12" ht="22.5" customHeight="1" thickBot="1" x14ac:dyDescent="0.2">
      <c r="A29" s="78" t="s">
        <v>58</v>
      </c>
      <c r="B29" s="79"/>
      <c r="C29" s="122"/>
      <c r="D29" s="122"/>
      <c r="E29" s="123"/>
      <c r="F29" s="123"/>
      <c r="G29" s="79"/>
      <c r="H29" s="124"/>
      <c r="I29" s="125"/>
      <c r="J29" s="79"/>
    </row>
    <row r="30" spans="1:12" ht="30.75" customHeight="1" thickBot="1" x14ac:dyDescent="0.2">
      <c r="A30" s="196" t="s">
        <v>1</v>
      </c>
      <c r="B30" s="21" t="s">
        <v>25</v>
      </c>
      <c r="C30" s="333" t="s">
        <v>5</v>
      </c>
      <c r="D30" s="333"/>
      <c r="E30" s="21" t="s">
        <v>26</v>
      </c>
      <c r="F30" s="199" t="s">
        <v>27</v>
      </c>
      <c r="G30" s="21" t="s">
        <v>28</v>
      </c>
      <c r="H30" s="336" t="s">
        <v>29</v>
      </c>
      <c r="I30" s="337"/>
      <c r="J30" s="197" t="s">
        <v>96</v>
      </c>
    </row>
    <row r="31" spans="1:12" ht="14.25" x14ac:dyDescent="0.15">
      <c r="A31" s="127"/>
      <c r="B31" s="128"/>
      <c r="C31" s="338"/>
      <c r="D31" s="338"/>
      <c r="E31" s="129"/>
      <c r="F31" s="130" t="s">
        <v>7</v>
      </c>
      <c r="G31" s="128" t="s">
        <v>30</v>
      </c>
      <c r="H31" s="339" t="s">
        <v>11</v>
      </c>
      <c r="I31" s="340"/>
      <c r="J31" s="189" t="s">
        <v>7</v>
      </c>
    </row>
    <row r="32" spans="1:12" ht="25.5" customHeight="1" thickBot="1" x14ac:dyDescent="0.2">
      <c r="A32" s="38" t="s">
        <v>41</v>
      </c>
      <c r="B32" s="18" t="s">
        <v>97</v>
      </c>
      <c r="C32" s="37" t="s">
        <v>2</v>
      </c>
      <c r="D32" s="37"/>
      <c r="E32" s="206" t="s">
        <v>42</v>
      </c>
      <c r="F32" s="19">
        <v>3</v>
      </c>
      <c r="G32" s="20">
        <v>2000</v>
      </c>
      <c r="H32" s="27">
        <v>12</v>
      </c>
      <c r="I32" s="28"/>
      <c r="J32" s="29">
        <v>65</v>
      </c>
      <c r="K32" s="103"/>
    </row>
    <row r="33" spans="1:12" s="103" customFormat="1" ht="15" thickTop="1" x14ac:dyDescent="0.15">
      <c r="A33" s="105" t="s">
        <v>3</v>
      </c>
      <c r="B33" s="106" t="s">
        <v>0</v>
      </c>
      <c r="C33" s="107"/>
      <c r="D33" s="107" t="s">
        <v>0</v>
      </c>
      <c r="E33" s="328"/>
      <c r="F33" s="306"/>
      <c r="G33" s="330"/>
      <c r="H33" s="108"/>
      <c r="I33" s="109" t="s">
        <v>0</v>
      </c>
      <c r="J33" s="109" t="s">
        <v>14</v>
      </c>
    </row>
    <row r="34" spans="1:12" ht="14.25" x14ac:dyDescent="0.15">
      <c r="A34" s="111">
        <f>COUNTA(A32:A32)</f>
        <v>1</v>
      </c>
      <c r="B34" s="112">
        <f>COUNTA(B32:B32)</f>
        <v>1</v>
      </c>
      <c r="C34" s="113" t="s">
        <v>9</v>
      </c>
      <c r="D34" s="113">
        <f>COUNTIF(C32:D32,"公")</f>
        <v>0</v>
      </c>
      <c r="E34" s="328"/>
      <c r="F34" s="306"/>
      <c r="G34" s="331"/>
      <c r="H34" s="105" t="s">
        <v>12</v>
      </c>
      <c r="I34" s="114">
        <f>COUNTIF(H32:I32,"&gt;5")</f>
        <v>1</v>
      </c>
      <c r="J34" s="194">
        <f>SUM(J32:J32)</f>
        <v>65</v>
      </c>
    </row>
    <row r="35" spans="1:12" ht="15" thickBot="1" x14ac:dyDescent="0.2">
      <c r="A35" s="116" t="s">
        <v>8</v>
      </c>
      <c r="B35" s="117"/>
      <c r="C35" s="118" t="s">
        <v>10</v>
      </c>
      <c r="D35" s="118">
        <f>COUNTIF(C32:D32,"私")</f>
        <v>1</v>
      </c>
      <c r="E35" s="329"/>
      <c r="F35" s="308"/>
      <c r="G35" s="332"/>
      <c r="H35" s="119" t="s">
        <v>13</v>
      </c>
      <c r="I35" s="120">
        <f>COUNTIF(H32:I32,"&lt;6")</f>
        <v>0</v>
      </c>
      <c r="J35" s="121"/>
    </row>
    <row r="36" spans="1:12" ht="25.5" customHeight="1" x14ac:dyDescent="0.15">
      <c r="A36" s="103"/>
      <c r="B36" s="132"/>
      <c r="E36" s="74"/>
      <c r="F36" s="74"/>
      <c r="G36" s="74"/>
      <c r="H36" s="74"/>
      <c r="I36" s="74"/>
    </row>
    <row r="37" spans="1:12" ht="23.25" customHeight="1" thickBot="1" x14ac:dyDescent="0.2">
      <c r="A37" s="78" t="s">
        <v>59</v>
      </c>
      <c r="B37" s="133"/>
      <c r="C37" s="79"/>
      <c r="D37" s="79"/>
      <c r="E37" s="123"/>
      <c r="F37" s="123"/>
      <c r="G37" s="133"/>
      <c r="H37" s="134"/>
      <c r="I37" s="134"/>
      <c r="J37" s="79"/>
    </row>
    <row r="38" spans="1:12" ht="42.75" x14ac:dyDescent="0.15">
      <c r="A38" s="196" t="s">
        <v>1</v>
      </c>
      <c r="B38" s="21" t="s">
        <v>6</v>
      </c>
      <c r="C38" s="333" t="s">
        <v>5</v>
      </c>
      <c r="D38" s="333"/>
      <c r="E38" s="334" t="s">
        <v>29</v>
      </c>
      <c r="F38" s="335"/>
      <c r="G38" s="135" t="s">
        <v>44</v>
      </c>
      <c r="H38" s="21" t="s">
        <v>46</v>
      </c>
      <c r="I38" s="21" t="s">
        <v>31</v>
      </c>
      <c r="J38" s="21" t="s">
        <v>45</v>
      </c>
    </row>
    <row r="39" spans="1:12" ht="15" thickBot="1" x14ac:dyDescent="0.2">
      <c r="A39" s="85"/>
      <c r="B39" s="31"/>
      <c r="C39" s="325"/>
      <c r="D39" s="325"/>
      <c r="E39" s="326" t="s">
        <v>11</v>
      </c>
      <c r="F39" s="327"/>
      <c r="G39" s="88"/>
      <c r="H39" s="31"/>
      <c r="I39" s="136"/>
      <c r="J39" s="31"/>
    </row>
    <row r="40" spans="1:12" ht="25.5" customHeight="1" x14ac:dyDescent="0.15">
      <c r="A40" s="320" t="s">
        <v>16</v>
      </c>
      <c r="B40" s="10" t="s">
        <v>43</v>
      </c>
      <c r="C40" s="322" t="s">
        <v>2</v>
      </c>
      <c r="D40" s="322"/>
      <c r="E40" s="323">
        <v>12</v>
      </c>
      <c r="F40" s="324"/>
      <c r="G40" s="209"/>
      <c r="H40" s="158"/>
      <c r="I40" s="30"/>
      <c r="J40" s="30"/>
    </row>
    <row r="41" spans="1:12" ht="26.25" customHeight="1" x14ac:dyDescent="0.15">
      <c r="A41" s="320"/>
      <c r="B41" s="10" t="s">
        <v>70</v>
      </c>
      <c r="C41" s="311" t="s">
        <v>2</v>
      </c>
      <c r="D41" s="311"/>
      <c r="E41" s="312">
        <v>12</v>
      </c>
      <c r="F41" s="313"/>
      <c r="G41" s="191"/>
      <c r="H41" s="207"/>
      <c r="I41" s="22"/>
      <c r="J41" s="22"/>
    </row>
    <row r="42" spans="1:12" ht="25.5" customHeight="1" x14ac:dyDescent="0.15">
      <c r="A42" s="321"/>
      <c r="B42" s="236" t="s">
        <v>98</v>
      </c>
      <c r="C42" s="311" t="s">
        <v>2</v>
      </c>
      <c r="D42" s="311"/>
      <c r="E42" s="312">
        <v>12</v>
      </c>
      <c r="F42" s="313"/>
      <c r="G42" s="191"/>
      <c r="H42" s="207"/>
      <c r="I42" s="22"/>
      <c r="J42" s="22"/>
      <c r="L42" s="74" t="s">
        <v>99</v>
      </c>
    </row>
    <row r="43" spans="1:12" ht="26.25" customHeight="1" x14ac:dyDescent="0.15">
      <c r="A43" s="309" t="s">
        <v>17</v>
      </c>
      <c r="B43" s="16" t="s">
        <v>24</v>
      </c>
      <c r="C43" s="311" t="s">
        <v>2</v>
      </c>
      <c r="D43" s="311"/>
      <c r="E43" s="312">
        <v>12</v>
      </c>
      <c r="F43" s="313"/>
      <c r="G43" s="191"/>
      <c r="H43" s="207"/>
      <c r="I43" s="22"/>
      <c r="J43" s="22"/>
    </row>
    <row r="44" spans="1:12" ht="26.25" customHeight="1" x14ac:dyDescent="0.15">
      <c r="A44" s="310"/>
      <c r="B44" s="237" t="s">
        <v>100</v>
      </c>
      <c r="C44" s="269" t="s">
        <v>61</v>
      </c>
      <c r="D44" s="314"/>
      <c r="E44" s="315">
        <v>12</v>
      </c>
      <c r="F44" s="316"/>
      <c r="G44" s="138"/>
      <c r="H44" s="139"/>
      <c r="I44" s="140"/>
      <c r="J44" s="140"/>
      <c r="L44" s="74" t="s">
        <v>101</v>
      </c>
    </row>
    <row r="45" spans="1:12" ht="26.25" customHeight="1" x14ac:dyDescent="0.15">
      <c r="A45" s="309" t="s">
        <v>85</v>
      </c>
      <c r="B45" s="185" t="s">
        <v>86</v>
      </c>
      <c r="C45" s="311" t="s">
        <v>2</v>
      </c>
      <c r="D45" s="311"/>
      <c r="E45" s="312">
        <v>12</v>
      </c>
      <c r="F45" s="313"/>
      <c r="G45" s="186"/>
      <c r="H45" s="187"/>
      <c r="I45" s="188"/>
      <c r="J45" s="188"/>
    </row>
    <row r="46" spans="1:12" ht="26.25" customHeight="1" x14ac:dyDescent="0.15">
      <c r="A46" s="317"/>
      <c r="B46" s="182" t="s">
        <v>87</v>
      </c>
      <c r="C46" s="269" t="s">
        <v>61</v>
      </c>
      <c r="D46" s="314"/>
      <c r="E46" s="315">
        <v>12</v>
      </c>
      <c r="F46" s="316"/>
      <c r="G46" s="183"/>
      <c r="H46" s="92"/>
      <c r="I46" s="184"/>
      <c r="J46" s="184"/>
    </row>
    <row r="47" spans="1:12" ht="26.25" customHeight="1" x14ac:dyDescent="0.15">
      <c r="A47" s="309" t="s">
        <v>34</v>
      </c>
      <c r="B47" s="16" t="s">
        <v>48</v>
      </c>
      <c r="C47" s="319" t="s">
        <v>2</v>
      </c>
      <c r="D47" s="319"/>
      <c r="E47" s="276">
        <v>12</v>
      </c>
      <c r="F47" s="277"/>
      <c r="G47" s="73"/>
      <c r="H47" s="190"/>
      <c r="I47" s="23"/>
      <c r="J47" s="23"/>
    </row>
    <row r="48" spans="1:12" ht="29.25" customHeight="1" thickBot="1" x14ac:dyDescent="0.2">
      <c r="A48" s="318"/>
      <c r="B48" s="24" t="s">
        <v>47</v>
      </c>
      <c r="C48" s="278" t="s">
        <v>2</v>
      </c>
      <c r="D48" s="278"/>
      <c r="E48" s="279">
        <v>12</v>
      </c>
      <c r="F48" s="280"/>
      <c r="G48" s="36"/>
      <c r="H48" s="208"/>
      <c r="I48" s="25"/>
      <c r="J48" s="25"/>
    </row>
    <row r="49" spans="1:10" ht="15" thickTop="1" x14ac:dyDescent="0.15">
      <c r="A49" s="105" t="s">
        <v>3</v>
      </c>
      <c r="B49" s="106" t="s">
        <v>0</v>
      </c>
      <c r="C49" s="107"/>
      <c r="D49" s="107" t="s">
        <v>0</v>
      </c>
      <c r="E49" s="108"/>
      <c r="F49" s="109" t="s">
        <v>0</v>
      </c>
      <c r="G49" s="303"/>
      <c r="H49" s="304"/>
      <c r="I49" s="304"/>
      <c r="J49" s="304"/>
    </row>
    <row r="50" spans="1:10" ht="14.25" x14ac:dyDescent="0.15">
      <c r="A50" s="111">
        <f>COUNTA(A40:A48)</f>
        <v>4</v>
      </c>
      <c r="B50" s="112">
        <f>COUNTA(B40:B48)</f>
        <v>9</v>
      </c>
      <c r="C50" s="113" t="s">
        <v>4</v>
      </c>
      <c r="D50" s="113">
        <f>COUNTIF(C40:D48,"公")</f>
        <v>0</v>
      </c>
      <c r="E50" s="105" t="s">
        <v>12</v>
      </c>
      <c r="F50" s="114">
        <f>COUNTIF(E40:F48,"&gt;5")</f>
        <v>9</v>
      </c>
      <c r="G50" s="305"/>
      <c r="H50" s="306"/>
      <c r="I50" s="306"/>
      <c r="J50" s="306"/>
    </row>
    <row r="51" spans="1:10" ht="25.5" customHeight="1" thickBot="1" x14ac:dyDescent="0.2">
      <c r="A51" s="116" t="s">
        <v>8</v>
      </c>
      <c r="B51" s="117"/>
      <c r="C51" s="118" t="s">
        <v>2</v>
      </c>
      <c r="D51" s="120">
        <f>COUNTIF(C40:D48,"私")</f>
        <v>9</v>
      </c>
      <c r="E51" s="119" t="s">
        <v>13</v>
      </c>
      <c r="F51" s="120">
        <f>COUNTIF(E48:F48,"&lt;6")</f>
        <v>0</v>
      </c>
      <c r="G51" s="307"/>
      <c r="H51" s="308"/>
      <c r="I51" s="308"/>
      <c r="J51" s="308"/>
    </row>
    <row r="52" spans="1:10" ht="25.5" customHeight="1" x14ac:dyDescent="0.15">
      <c r="A52" s="107"/>
      <c r="B52" s="141"/>
      <c r="C52" s="113"/>
      <c r="D52" s="113"/>
      <c r="E52" s="141"/>
      <c r="F52" s="113"/>
      <c r="G52" s="209"/>
      <c r="H52" s="209"/>
      <c r="I52" s="209"/>
      <c r="J52" s="209"/>
    </row>
    <row r="53" spans="1:10" ht="20.25" customHeight="1" thickBot="1" x14ac:dyDescent="0.2">
      <c r="A53" s="26" t="s">
        <v>60</v>
      </c>
      <c r="B53" s="1"/>
      <c r="C53" s="2"/>
      <c r="D53" s="2"/>
      <c r="E53" s="3"/>
      <c r="F53" s="3"/>
      <c r="G53" s="1"/>
      <c r="H53" s="1"/>
      <c r="I53" s="142"/>
    </row>
    <row r="54" spans="1:10" ht="43.5" customHeight="1" thickBot="1" x14ac:dyDescent="0.2">
      <c r="A54" s="195" t="s">
        <v>1</v>
      </c>
      <c r="B54" s="5" t="s">
        <v>25</v>
      </c>
      <c r="C54" s="302" t="s">
        <v>5</v>
      </c>
      <c r="D54" s="302"/>
      <c r="E54" s="289" t="s">
        <v>49</v>
      </c>
      <c r="F54" s="290"/>
      <c r="G54" s="210" t="s">
        <v>29</v>
      </c>
      <c r="H54" s="289" t="s">
        <v>102</v>
      </c>
      <c r="I54" s="290"/>
    </row>
    <row r="55" spans="1:10" ht="14.25" x14ac:dyDescent="0.15">
      <c r="A55" s="4"/>
      <c r="B55" s="6"/>
      <c r="C55" s="291"/>
      <c r="D55" s="291"/>
      <c r="E55" s="8"/>
      <c r="F55" s="9" t="s">
        <v>30</v>
      </c>
      <c r="G55" s="7" t="s">
        <v>11</v>
      </c>
      <c r="H55" s="292" t="s">
        <v>7</v>
      </c>
      <c r="I55" s="293"/>
    </row>
    <row r="56" spans="1:10" ht="26.25" customHeight="1" x14ac:dyDescent="0.15">
      <c r="A56" s="143" t="s">
        <v>72</v>
      </c>
      <c r="B56" s="144" t="s">
        <v>103</v>
      </c>
      <c r="C56" s="270" t="s">
        <v>2</v>
      </c>
      <c r="D56" s="299"/>
      <c r="E56" s="274">
        <v>2000</v>
      </c>
      <c r="F56" s="275"/>
      <c r="G56" s="145">
        <v>12</v>
      </c>
      <c r="H56" s="146"/>
      <c r="I56" s="147"/>
    </row>
    <row r="57" spans="1:10" ht="26.25" customHeight="1" thickBot="1" x14ac:dyDescent="0.2">
      <c r="A57" s="201" t="s">
        <v>33</v>
      </c>
      <c r="B57" s="32" t="s">
        <v>104</v>
      </c>
      <c r="C57" s="294" t="s">
        <v>2</v>
      </c>
      <c r="D57" s="294"/>
      <c r="E57" s="295">
        <v>2000</v>
      </c>
      <c r="F57" s="296"/>
      <c r="G57" s="33">
        <v>12</v>
      </c>
      <c r="H57" s="297"/>
      <c r="I57" s="298"/>
    </row>
    <row r="58" spans="1:10" ht="15" thickTop="1" x14ac:dyDescent="0.15">
      <c r="A58" s="148" t="s">
        <v>3</v>
      </c>
      <c r="B58" s="149" t="s">
        <v>0</v>
      </c>
      <c r="C58" s="150">
        <v>1</v>
      </c>
      <c r="D58" s="150" t="s">
        <v>0</v>
      </c>
      <c r="E58" s="281"/>
      <c r="F58" s="282"/>
      <c r="G58" s="151" t="s">
        <v>51</v>
      </c>
      <c r="H58" s="152"/>
      <c r="I58" s="153" t="s">
        <v>14</v>
      </c>
    </row>
    <row r="59" spans="1:10" ht="14.25" x14ac:dyDescent="0.15">
      <c r="A59" s="111">
        <f>COUNTA(A55:A57)</f>
        <v>2</v>
      </c>
      <c r="B59" s="112">
        <f>COUNTA(B56:B57)</f>
        <v>2</v>
      </c>
      <c r="C59" s="113" t="s">
        <v>4</v>
      </c>
      <c r="D59" s="113">
        <f>COUNTIF(C55:D57,"公")</f>
        <v>0</v>
      </c>
      <c r="E59" s="283"/>
      <c r="F59" s="284"/>
      <c r="G59" s="133" t="s">
        <v>73</v>
      </c>
      <c r="H59" s="287">
        <f>SUM(H57)</f>
        <v>0</v>
      </c>
      <c r="I59" s="288"/>
      <c r="J59" s="77"/>
    </row>
    <row r="60" spans="1:10" ht="15" thickBot="1" x14ac:dyDescent="0.2">
      <c r="A60" s="116" t="s">
        <v>8</v>
      </c>
      <c r="B60" s="117"/>
      <c r="C60" s="118" t="s">
        <v>2</v>
      </c>
      <c r="D60" s="120">
        <f>COUNTIF(C55:D57,"私")</f>
        <v>2</v>
      </c>
      <c r="E60" s="285"/>
      <c r="F60" s="286"/>
      <c r="G60" s="154" t="s">
        <v>13</v>
      </c>
      <c r="H60" s="155"/>
      <c r="I60" s="121"/>
      <c r="J60" s="77"/>
    </row>
  </sheetData>
  <sheetProtection insertRows="0" deleteRows="0"/>
  <mergeCells count="55">
    <mergeCell ref="E58:F60"/>
    <mergeCell ref="H59:I59"/>
    <mergeCell ref="H54:I54"/>
    <mergeCell ref="C55:D55"/>
    <mergeCell ref="H55:I55"/>
    <mergeCell ref="C57:D57"/>
    <mergeCell ref="E57:F57"/>
    <mergeCell ref="H57:I57"/>
    <mergeCell ref="C56:D56"/>
    <mergeCell ref="E56:F56"/>
    <mergeCell ref="C54:D54"/>
    <mergeCell ref="E54:F54"/>
    <mergeCell ref="G49:J51"/>
    <mergeCell ref="A43:A44"/>
    <mergeCell ref="C43:D43"/>
    <mergeCell ref="E43:F43"/>
    <mergeCell ref="C44:D44"/>
    <mergeCell ref="E44:F44"/>
    <mergeCell ref="A45:A46"/>
    <mergeCell ref="C45:D45"/>
    <mergeCell ref="E45:F45"/>
    <mergeCell ref="C46:D46"/>
    <mergeCell ref="E46:F46"/>
    <mergeCell ref="A47:A48"/>
    <mergeCell ref="C47:D47"/>
    <mergeCell ref="E47:F47"/>
    <mergeCell ref="C48:D48"/>
    <mergeCell ref="E48:F48"/>
    <mergeCell ref="A40:A42"/>
    <mergeCell ref="C40:D40"/>
    <mergeCell ref="E40:F40"/>
    <mergeCell ref="C41:D41"/>
    <mergeCell ref="E41:F41"/>
    <mergeCell ref="C42:D42"/>
    <mergeCell ref="E42:F42"/>
    <mergeCell ref="C39:D39"/>
    <mergeCell ref="E39:F39"/>
    <mergeCell ref="E26:E28"/>
    <mergeCell ref="F26:F28"/>
    <mergeCell ref="G26:G28"/>
    <mergeCell ref="C30:D30"/>
    <mergeCell ref="E33:E35"/>
    <mergeCell ref="F33:F35"/>
    <mergeCell ref="G33:G35"/>
    <mergeCell ref="C38:D38"/>
    <mergeCell ref="E38:F38"/>
    <mergeCell ref="H30:I30"/>
    <mergeCell ref="C31:D31"/>
    <mergeCell ref="H31:I31"/>
    <mergeCell ref="A2:J2"/>
    <mergeCell ref="H6:I6"/>
    <mergeCell ref="H7:I7"/>
    <mergeCell ref="A8:A14"/>
    <mergeCell ref="A18:A19"/>
    <mergeCell ref="A20:A21"/>
  </mergeCells>
  <phoneticPr fontId="10"/>
  <printOptions horizontalCentered="1"/>
  <pageMargins left="0.59055118110236227" right="0.19685039370078741" top="0.47244094488188981" bottom="0.19685039370078741" header="0.51181102362204722" footer="0.23622047244094491"/>
  <pageSetup paperSize="9" scale="61" fitToHeight="2" orientation="portrait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0"/>
  <sheetViews>
    <sheetView view="pageBreakPreview" topLeftCell="A41" zoomScale="70" zoomScaleNormal="75" zoomScaleSheetLayoutView="70" workbookViewId="0">
      <selection activeCell="O21" sqref="O21"/>
    </sheetView>
  </sheetViews>
  <sheetFormatPr defaultRowHeight="20.25" customHeight="1" x14ac:dyDescent="0.15"/>
  <cols>
    <col min="1" max="1" width="13.5" style="77" customWidth="1"/>
    <col min="2" max="2" width="26.375" style="77" bestFit="1" customWidth="1"/>
    <col min="3" max="4" width="5.125" style="74" customWidth="1"/>
    <col min="5" max="6" width="10" style="156" bestFit="1" customWidth="1"/>
    <col min="7" max="7" width="16.375" style="77" bestFit="1" customWidth="1"/>
    <col min="8" max="8" width="11.75" style="77" bestFit="1" customWidth="1"/>
    <col min="9" max="9" width="10.25" style="77" bestFit="1" customWidth="1"/>
    <col min="10" max="10" width="14" style="74" bestFit="1" customWidth="1"/>
    <col min="11" max="11" width="2.125" style="74" customWidth="1"/>
    <col min="12" max="12" width="5.25" style="74" bestFit="1" customWidth="1"/>
    <col min="13" max="16384" width="9" style="74"/>
  </cols>
  <sheetData>
    <row r="2" spans="1:12" ht="25.5" customHeight="1" x14ac:dyDescent="0.15">
      <c r="A2" s="341" t="s">
        <v>88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2" ht="11.25" customHeight="1" x14ac:dyDescent="0.15">
      <c r="A3" s="74"/>
      <c r="B3" s="74"/>
      <c r="E3" s="75"/>
      <c r="F3" s="76"/>
      <c r="G3" s="74"/>
    </row>
    <row r="4" spans="1:12" ht="24" customHeight="1" x14ac:dyDescent="0.15">
      <c r="A4" s="78" t="s">
        <v>55</v>
      </c>
      <c r="B4" s="79"/>
      <c r="C4" s="79"/>
      <c r="D4" s="79"/>
      <c r="E4" s="80"/>
      <c r="F4" s="81"/>
      <c r="G4" s="79"/>
      <c r="J4" s="79"/>
    </row>
    <row r="5" spans="1:12" ht="24" customHeight="1" thickBot="1" x14ac:dyDescent="0.2">
      <c r="A5" s="78" t="s">
        <v>57</v>
      </c>
      <c r="B5" s="79"/>
      <c r="C5" s="79"/>
      <c r="D5" s="79"/>
      <c r="E5" s="80"/>
      <c r="F5" s="81"/>
      <c r="G5" s="79"/>
      <c r="J5" s="79"/>
    </row>
    <row r="6" spans="1:12" ht="35.25" customHeight="1" x14ac:dyDescent="0.15">
      <c r="A6" s="177" t="s">
        <v>1</v>
      </c>
      <c r="B6" s="21" t="s">
        <v>25</v>
      </c>
      <c r="C6" s="176" t="s">
        <v>5</v>
      </c>
      <c r="D6" s="176"/>
      <c r="E6" s="21" t="s">
        <v>26</v>
      </c>
      <c r="F6" s="176" t="s">
        <v>27</v>
      </c>
      <c r="G6" s="21" t="s">
        <v>28</v>
      </c>
      <c r="H6" s="334" t="s">
        <v>29</v>
      </c>
      <c r="I6" s="335"/>
      <c r="J6" s="84" t="s">
        <v>63</v>
      </c>
    </row>
    <row r="7" spans="1:12" ht="15" thickBot="1" x14ac:dyDescent="0.2">
      <c r="A7" s="85"/>
      <c r="B7" s="31"/>
      <c r="C7" s="179"/>
      <c r="D7" s="179"/>
      <c r="E7" s="87"/>
      <c r="F7" s="88" t="s">
        <v>7</v>
      </c>
      <c r="G7" s="31" t="s">
        <v>64</v>
      </c>
      <c r="H7" s="326" t="s">
        <v>11</v>
      </c>
      <c r="I7" s="342"/>
      <c r="J7" s="180" t="s">
        <v>7</v>
      </c>
    </row>
    <row r="8" spans="1:12" ht="26.25" customHeight="1" x14ac:dyDescent="0.15">
      <c r="A8" s="346" t="s">
        <v>15</v>
      </c>
      <c r="B8" s="10" t="s">
        <v>74</v>
      </c>
      <c r="C8" s="172" t="s">
        <v>2</v>
      </c>
      <c r="D8" s="172"/>
      <c r="E8" s="158" t="s">
        <v>35</v>
      </c>
      <c r="F8" s="13">
        <v>6</v>
      </c>
      <c r="G8" s="14">
        <v>1800</v>
      </c>
      <c r="H8" s="173">
        <v>12</v>
      </c>
      <c r="I8" s="174"/>
      <c r="J8" s="17"/>
    </row>
    <row r="9" spans="1:12" ht="26.25" customHeight="1" x14ac:dyDescent="0.15">
      <c r="A9" s="347"/>
      <c r="B9" s="10" t="s">
        <v>36</v>
      </c>
      <c r="C9" s="165" t="s">
        <v>2</v>
      </c>
      <c r="D9" s="165"/>
      <c r="E9" s="158" t="s">
        <v>35</v>
      </c>
      <c r="F9" s="13">
        <v>6</v>
      </c>
      <c r="G9" s="14">
        <v>1800</v>
      </c>
      <c r="H9" s="163">
        <v>12</v>
      </c>
      <c r="I9" s="164"/>
      <c r="J9" s="15"/>
    </row>
    <row r="10" spans="1:12" ht="26.25" customHeight="1" x14ac:dyDescent="0.15">
      <c r="A10" s="347"/>
      <c r="B10" s="10" t="s">
        <v>37</v>
      </c>
      <c r="C10" s="165" t="s">
        <v>2</v>
      </c>
      <c r="D10" s="165"/>
      <c r="E10" s="158" t="s">
        <v>35</v>
      </c>
      <c r="F10" s="13">
        <v>6</v>
      </c>
      <c r="G10" s="14">
        <v>1800</v>
      </c>
      <c r="H10" s="163">
        <v>12</v>
      </c>
      <c r="I10" s="164"/>
      <c r="J10" s="15"/>
    </row>
    <row r="11" spans="1:12" ht="26.25" customHeight="1" x14ac:dyDescent="0.15">
      <c r="A11" s="347"/>
      <c r="B11" s="10" t="s">
        <v>65</v>
      </c>
      <c r="C11" s="165" t="s">
        <v>2</v>
      </c>
      <c r="D11" s="165"/>
      <c r="E11" s="158" t="s">
        <v>35</v>
      </c>
      <c r="F11" s="13">
        <v>6</v>
      </c>
      <c r="G11" s="14">
        <v>1800</v>
      </c>
      <c r="H11" s="163">
        <v>12</v>
      </c>
      <c r="I11" s="164"/>
      <c r="J11" s="15"/>
    </row>
    <row r="12" spans="1:12" ht="26.25" customHeight="1" x14ac:dyDescent="0.15">
      <c r="A12" s="347"/>
      <c r="B12" s="10" t="s">
        <v>80</v>
      </c>
      <c r="C12" s="34" t="s">
        <v>2</v>
      </c>
      <c r="D12" s="35"/>
      <c r="E12" s="158" t="s">
        <v>35</v>
      </c>
      <c r="F12" s="13">
        <v>6</v>
      </c>
      <c r="G12" s="14">
        <v>1800</v>
      </c>
      <c r="H12" s="163">
        <v>12</v>
      </c>
      <c r="I12" s="164"/>
      <c r="J12" s="15"/>
    </row>
    <row r="13" spans="1:12" ht="26.25" hidden="1" customHeight="1" x14ac:dyDescent="0.15">
      <c r="A13" s="348"/>
      <c r="B13" s="90" t="s">
        <v>56</v>
      </c>
      <c r="C13" s="91" t="s">
        <v>2</v>
      </c>
      <c r="D13" s="91"/>
      <c r="E13" s="92"/>
      <c r="F13" s="93"/>
      <c r="G13" s="94"/>
      <c r="H13" s="95">
        <v>0</v>
      </c>
      <c r="I13" s="96"/>
      <c r="J13" s="97"/>
      <c r="L13" s="74" t="s">
        <v>56</v>
      </c>
    </row>
    <row r="14" spans="1:12" ht="26.25" customHeight="1" x14ac:dyDescent="0.15">
      <c r="A14" s="159"/>
      <c r="B14" s="90" t="s">
        <v>79</v>
      </c>
      <c r="C14" s="34" t="s">
        <v>2</v>
      </c>
      <c r="D14" s="35"/>
      <c r="E14" s="158" t="s">
        <v>35</v>
      </c>
      <c r="F14" s="93">
        <v>6</v>
      </c>
      <c r="G14" s="94">
        <v>1800</v>
      </c>
      <c r="H14" s="95">
        <v>12</v>
      </c>
      <c r="I14" s="96"/>
      <c r="J14" s="97"/>
    </row>
    <row r="15" spans="1:12" ht="26.25" customHeight="1" x14ac:dyDescent="0.15">
      <c r="A15" s="34" t="s">
        <v>16</v>
      </c>
      <c r="B15" s="98" t="s">
        <v>53</v>
      </c>
      <c r="C15" s="91" t="s">
        <v>2</v>
      </c>
      <c r="D15" s="91"/>
      <c r="E15" s="92" t="s">
        <v>35</v>
      </c>
      <c r="F15" s="93">
        <v>3</v>
      </c>
      <c r="G15" s="94">
        <v>2000</v>
      </c>
      <c r="H15" s="95">
        <v>12</v>
      </c>
      <c r="I15" s="96"/>
      <c r="J15" s="97"/>
    </row>
    <row r="16" spans="1:12" ht="26.25" customHeight="1" x14ac:dyDescent="0.15">
      <c r="A16" s="34" t="s">
        <v>17</v>
      </c>
      <c r="B16" s="99" t="s">
        <v>38</v>
      </c>
      <c r="C16" s="91" t="s">
        <v>2</v>
      </c>
      <c r="D16" s="91"/>
      <c r="E16" s="92" t="s">
        <v>66</v>
      </c>
      <c r="F16" s="93">
        <v>3</v>
      </c>
      <c r="G16" s="94">
        <v>1800</v>
      </c>
      <c r="H16" s="95">
        <v>12</v>
      </c>
      <c r="I16" s="96"/>
      <c r="J16" s="100"/>
    </row>
    <row r="17" spans="1:11" ht="26.25" customHeight="1" x14ac:dyDescent="0.15">
      <c r="A17" s="34" t="s">
        <v>18</v>
      </c>
      <c r="B17" s="99" t="s">
        <v>39</v>
      </c>
      <c r="C17" s="91" t="s">
        <v>2</v>
      </c>
      <c r="D17" s="91"/>
      <c r="E17" s="92" t="s">
        <v>35</v>
      </c>
      <c r="F17" s="93">
        <v>3</v>
      </c>
      <c r="G17" s="94">
        <v>2000</v>
      </c>
      <c r="H17" s="95">
        <v>12</v>
      </c>
      <c r="I17" s="96"/>
      <c r="J17" s="101"/>
    </row>
    <row r="18" spans="1:11" ht="26.25" customHeight="1" x14ac:dyDescent="0.15">
      <c r="A18" s="309" t="s">
        <v>19</v>
      </c>
      <c r="B18" s="99" t="s">
        <v>54</v>
      </c>
      <c r="C18" s="91" t="s">
        <v>2</v>
      </c>
      <c r="D18" s="91"/>
      <c r="E18" s="92" t="s">
        <v>35</v>
      </c>
      <c r="F18" s="93">
        <v>3</v>
      </c>
      <c r="G18" s="94">
        <v>2000</v>
      </c>
      <c r="H18" s="95">
        <v>12</v>
      </c>
      <c r="I18" s="96"/>
      <c r="J18" s="101"/>
    </row>
    <row r="19" spans="1:11" ht="26.25" customHeight="1" x14ac:dyDescent="0.15">
      <c r="A19" s="345"/>
      <c r="B19" s="99" t="s">
        <v>67</v>
      </c>
      <c r="C19" s="91" t="s">
        <v>2</v>
      </c>
      <c r="D19" s="91"/>
      <c r="E19" s="92" t="s">
        <v>35</v>
      </c>
      <c r="F19" s="93">
        <v>6</v>
      </c>
      <c r="G19" s="94">
        <v>2000</v>
      </c>
      <c r="H19" s="95">
        <v>12</v>
      </c>
      <c r="I19" s="96"/>
      <c r="J19" s="101"/>
    </row>
    <row r="20" spans="1:11" ht="26.25" customHeight="1" x14ac:dyDescent="0.15">
      <c r="A20" s="309" t="s">
        <v>81</v>
      </c>
      <c r="B20" s="98" t="s">
        <v>82</v>
      </c>
      <c r="C20" s="91" t="s">
        <v>2</v>
      </c>
      <c r="D20" s="91"/>
      <c r="E20" s="92" t="s">
        <v>35</v>
      </c>
      <c r="F20" s="93">
        <v>3</v>
      </c>
      <c r="G20" s="94">
        <v>2000</v>
      </c>
      <c r="H20" s="95">
        <v>12</v>
      </c>
      <c r="I20" s="96"/>
      <c r="J20" s="101"/>
    </row>
    <row r="21" spans="1:11" ht="26.25" customHeight="1" x14ac:dyDescent="0.15">
      <c r="A21" s="317"/>
      <c r="B21" s="98" t="s">
        <v>89</v>
      </c>
      <c r="C21" s="91" t="s">
        <v>2</v>
      </c>
      <c r="D21" s="91"/>
      <c r="E21" s="92" t="s">
        <v>76</v>
      </c>
      <c r="F21" s="93">
        <v>6</v>
      </c>
      <c r="G21" s="94">
        <v>2000</v>
      </c>
      <c r="H21" s="95">
        <v>8</v>
      </c>
      <c r="I21" s="96"/>
      <c r="J21" s="101"/>
    </row>
    <row r="22" spans="1:11" ht="26.25" customHeight="1" x14ac:dyDescent="0.15">
      <c r="A22" s="171" t="s">
        <v>20</v>
      </c>
      <c r="B22" s="99" t="s">
        <v>75</v>
      </c>
      <c r="C22" s="91" t="s">
        <v>2</v>
      </c>
      <c r="D22" s="91"/>
      <c r="E22" s="92" t="s">
        <v>76</v>
      </c>
      <c r="F22" s="93">
        <v>3</v>
      </c>
      <c r="G22" s="94">
        <v>2000</v>
      </c>
      <c r="H22" s="95">
        <v>12</v>
      </c>
      <c r="I22" s="96"/>
      <c r="J22" s="101"/>
    </row>
    <row r="23" spans="1:11" s="103" customFormat="1" ht="26.25" customHeight="1" x14ac:dyDescent="0.15">
      <c r="A23" s="34" t="s">
        <v>21</v>
      </c>
      <c r="B23" s="16" t="s">
        <v>40</v>
      </c>
      <c r="C23" s="165" t="s">
        <v>2</v>
      </c>
      <c r="D23" s="165"/>
      <c r="E23" s="167" t="s">
        <v>35</v>
      </c>
      <c r="F23" s="11">
        <v>9</v>
      </c>
      <c r="G23" s="12">
        <v>1800</v>
      </c>
      <c r="H23" s="163">
        <v>12</v>
      </c>
      <c r="I23" s="164"/>
      <c r="J23" s="102"/>
    </row>
    <row r="24" spans="1:11" ht="26.25" customHeight="1" x14ac:dyDescent="0.15">
      <c r="A24" s="56" t="s">
        <v>22</v>
      </c>
      <c r="B24" s="39" t="s">
        <v>62</v>
      </c>
      <c r="C24" s="40" t="s">
        <v>2</v>
      </c>
      <c r="D24" s="40"/>
      <c r="E24" s="41" t="s">
        <v>35</v>
      </c>
      <c r="F24" s="42">
        <v>6</v>
      </c>
      <c r="G24" s="43">
        <v>1800</v>
      </c>
      <c r="H24" s="44">
        <v>12</v>
      </c>
      <c r="I24" s="45"/>
      <c r="J24" s="46"/>
      <c r="K24" s="104"/>
    </row>
    <row r="25" spans="1:11" ht="26.25" customHeight="1" thickBot="1" x14ac:dyDescent="0.2">
      <c r="A25" s="47" t="s">
        <v>34</v>
      </c>
      <c r="B25" s="48" t="s">
        <v>68</v>
      </c>
      <c r="C25" s="49" t="s">
        <v>2</v>
      </c>
      <c r="D25" s="49"/>
      <c r="E25" s="50" t="s">
        <v>35</v>
      </c>
      <c r="F25" s="51">
        <v>6</v>
      </c>
      <c r="G25" s="52">
        <v>1800</v>
      </c>
      <c r="H25" s="53">
        <v>12</v>
      </c>
      <c r="I25" s="54"/>
      <c r="J25" s="55"/>
      <c r="K25" s="104"/>
    </row>
    <row r="26" spans="1:11" ht="15" thickTop="1" x14ac:dyDescent="0.15">
      <c r="A26" s="105" t="s">
        <v>3</v>
      </c>
      <c r="B26" s="106" t="s">
        <v>0</v>
      </c>
      <c r="C26" s="107"/>
      <c r="D26" s="107" t="s">
        <v>0</v>
      </c>
      <c r="E26" s="328"/>
      <c r="F26" s="306"/>
      <c r="G26" s="330"/>
      <c r="H26" s="108"/>
      <c r="I26" s="109" t="s">
        <v>0</v>
      </c>
      <c r="J26" s="110" t="s">
        <v>14</v>
      </c>
    </row>
    <row r="27" spans="1:11" ht="14.25" x14ac:dyDescent="0.15">
      <c r="A27" s="111">
        <v>10</v>
      </c>
      <c r="B27" s="112">
        <v>17</v>
      </c>
      <c r="C27" s="113" t="s">
        <v>9</v>
      </c>
      <c r="D27" s="113">
        <f>COUNTIF(C8:D25,"公")</f>
        <v>0</v>
      </c>
      <c r="E27" s="328"/>
      <c r="F27" s="306"/>
      <c r="G27" s="331"/>
      <c r="H27" s="105" t="s">
        <v>12</v>
      </c>
      <c r="I27" s="114">
        <v>17</v>
      </c>
      <c r="J27" s="175">
        <f>SUM(J8:J25)</f>
        <v>0</v>
      </c>
    </row>
    <row r="28" spans="1:11" ht="26.25" customHeight="1" thickBot="1" x14ac:dyDescent="0.2">
      <c r="A28" s="116" t="s">
        <v>8</v>
      </c>
      <c r="B28" s="117"/>
      <c r="C28" s="118" t="s">
        <v>10</v>
      </c>
      <c r="D28" s="118">
        <v>17</v>
      </c>
      <c r="E28" s="329"/>
      <c r="F28" s="308"/>
      <c r="G28" s="332"/>
      <c r="H28" s="119" t="s">
        <v>13</v>
      </c>
      <c r="I28" s="120">
        <v>0</v>
      </c>
      <c r="J28" s="121"/>
    </row>
    <row r="29" spans="1:11" ht="22.5" customHeight="1" thickBot="1" x14ac:dyDescent="0.2">
      <c r="A29" s="78" t="s">
        <v>58</v>
      </c>
      <c r="B29" s="79"/>
      <c r="C29" s="122"/>
      <c r="D29" s="122"/>
      <c r="E29" s="123"/>
      <c r="F29" s="123"/>
      <c r="G29" s="79"/>
      <c r="H29" s="124"/>
      <c r="I29" s="125"/>
      <c r="J29" s="79"/>
    </row>
    <row r="30" spans="1:11" ht="30.75" customHeight="1" thickBot="1" x14ac:dyDescent="0.2">
      <c r="A30" s="177" t="s">
        <v>1</v>
      </c>
      <c r="B30" s="21" t="s">
        <v>25</v>
      </c>
      <c r="C30" s="333" t="s">
        <v>5</v>
      </c>
      <c r="D30" s="333"/>
      <c r="E30" s="21" t="s">
        <v>26</v>
      </c>
      <c r="F30" s="176" t="s">
        <v>27</v>
      </c>
      <c r="G30" s="21" t="s">
        <v>28</v>
      </c>
      <c r="H30" s="336" t="s">
        <v>29</v>
      </c>
      <c r="I30" s="337"/>
      <c r="J30" s="178" t="s">
        <v>69</v>
      </c>
    </row>
    <row r="31" spans="1:11" ht="14.25" x14ac:dyDescent="0.15">
      <c r="A31" s="127"/>
      <c r="B31" s="128"/>
      <c r="C31" s="338"/>
      <c r="D31" s="338"/>
      <c r="E31" s="129"/>
      <c r="F31" s="130" t="s">
        <v>7</v>
      </c>
      <c r="G31" s="128" t="s">
        <v>30</v>
      </c>
      <c r="H31" s="339" t="s">
        <v>11</v>
      </c>
      <c r="I31" s="340"/>
      <c r="J31" s="181" t="s">
        <v>7</v>
      </c>
    </row>
    <row r="32" spans="1:11" ht="25.5" customHeight="1" thickBot="1" x14ac:dyDescent="0.2">
      <c r="A32" s="38" t="s">
        <v>41</v>
      </c>
      <c r="B32" s="18" t="s">
        <v>52</v>
      </c>
      <c r="C32" s="37" t="s">
        <v>2</v>
      </c>
      <c r="D32" s="37"/>
      <c r="E32" s="169" t="s">
        <v>42</v>
      </c>
      <c r="F32" s="19">
        <v>3</v>
      </c>
      <c r="G32" s="20">
        <v>2000</v>
      </c>
      <c r="H32" s="27">
        <v>12</v>
      </c>
      <c r="I32" s="28"/>
      <c r="J32" s="29">
        <v>65</v>
      </c>
      <c r="K32" s="103"/>
    </row>
    <row r="33" spans="1:10" s="103" customFormat="1" ht="15" thickTop="1" x14ac:dyDescent="0.15">
      <c r="A33" s="105" t="s">
        <v>3</v>
      </c>
      <c r="B33" s="106" t="s">
        <v>0</v>
      </c>
      <c r="C33" s="107"/>
      <c r="D33" s="107" t="s">
        <v>0</v>
      </c>
      <c r="E33" s="328"/>
      <c r="F33" s="306"/>
      <c r="G33" s="330"/>
      <c r="H33" s="108"/>
      <c r="I33" s="109" t="s">
        <v>0</v>
      </c>
      <c r="J33" s="109" t="s">
        <v>14</v>
      </c>
    </row>
    <row r="34" spans="1:10" ht="14.25" x14ac:dyDescent="0.15">
      <c r="A34" s="111">
        <f>COUNTA(A32:A32)</f>
        <v>1</v>
      </c>
      <c r="B34" s="112">
        <f>COUNTA(B32:B32)</f>
        <v>1</v>
      </c>
      <c r="C34" s="113" t="s">
        <v>9</v>
      </c>
      <c r="D34" s="113">
        <f>COUNTIF(C32:D32,"公")</f>
        <v>0</v>
      </c>
      <c r="E34" s="328"/>
      <c r="F34" s="306"/>
      <c r="G34" s="331"/>
      <c r="H34" s="105" t="s">
        <v>12</v>
      </c>
      <c r="I34" s="114">
        <f>COUNTIF(H32:I32,"&gt;5")</f>
        <v>1</v>
      </c>
      <c r="J34" s="175">
        <f>SUM(J32:J32)</f>
        <v>65</v>
      </c>
    </row>
    <row r="35" spans="1:10" ht="15" thickBot="1" x14ac:dyDescent="0.2">
      <c r="A35" s="116" t="s">
        <v>8</v>
      </c>
      <c r="B35" s="117"/>
      <c r="C35" s="118" t="s">
        <v>10</v>
      </c>
      <c r="D35" s="118">
        <f>COUNTIF(C32:D32,"私")</f>
        <v>1</v>
      </c>
      <c r="E35" s="329"/>
      <c r="F35" s="308"/>
      <c r="G35" s="332"/>
      <c r="H35" s="119" t="s">
        <v>13</v>
      </c>
      <c r="I35" s="120">
        <f>COUNTIF(H32:I32,"&lt;6")</f>
        <v>0</v>
      </c>
      <c r="J35" s="121"/>
    </row>
    <row r="36" spans="1:10" ht="25.5" customHeight="1" x14ac:dyDescent="0.15">
      <c r="A36" s="103"/>
      <c r="B36" s="132"/>
      <c r="E36" s="74"/>
      <c r="F36" s="74"/>
      <c r="G36" s="74"/>
      <c r="H36" s="74"/>
      <c r="I36" s="74"/>
    </row>
    <row r="37" spans="1:10" ht="23.25" customHeight="1" thickBot="1" x14ac:dyDescent="0.2">
      <c r="A37" s="78" t="s">
        <v>59</v>
      </c>
      <c r="B37" s="133"/>
      <c r="C37" s="79"/>
      <c r="D37" s="79"/>
      <c r="E37" s="123"/>
      <c r="F37" s="123"/>
      <c r="G37" s="133"/>
      <c r="H37" s="134"/>
      <c r="I37" s="134"/>
      <c r="J37" s="79"/>
    </row>
    <row r="38" spans="1:10" ht="42.75" x14ac:dyDescent="0.15">
      <c r="A38" s="177" t="s">
        <v>1</v>
      </c>
      <c r="B38" s="21" t="s">
        <v>6</v>
      </c>
      <c r="C38" s="333" t="s">
        <v>5</v>
      </c>
      <c r="D38" s="333"/>
      <c r="E38" s="334" t="s">
        <v>29</v>
      </c>
      <c r="F38" s="335"/>
      <c r="G38" s="135" t="s">
        <v>44</v>
      </c>
      <c r="H38" s="21" t="s">
        <v>46</v>
      </c>
      <c r="I38" s="21" t="s">
        <v>31</v>
      </c>
      <c r="J38" s="21" t="s">
        <v>45</v>
      </c>
    </row>
    <row r="39" spans="1:10" ht="15" thickBot="1" x14ac:dyDescent="0.2">
      <c r="A39" s="85"/>
      <c r="B39" s="31"/>
      <c r="C39" s="325"/>
      <c r="D39" s="325"/>
      <c r="E39" s="326" t="s">
        <v>11</v>
      </c>
      <c r="F39" s="327"/>
      <c r="G39" s="88"/>
      <c r="H39" s="31"/>
      <c r="I39" s="136"/>
      <c r="J39" s="31"/>
    </row>
    <row r="40" spans="1:10" ht="25.5" customHeight="1" x14ac:dyDescent="0.15">
      <c r="A40" s="320" t="s">
        <v>16</v>
      </c>
      <c r="B40" s="10" t="s">
        <v>43</v>
      </c>
      <c r="C40" s="322" t="s">
        <v>2</v>
      </c>
      <c r="D40" s="322"/>
      <c r="E40" s="323">
        <v>12</v>
      </c>
      <c r="F40" s="324"/>
      <c r="G40" s="160"/>
      <c r="H40" s="158"/>
      <c r="I40" s="30"/>
      <c r="J40" s="30"/>
    </row>
    <row r="41" spans="1:10" ht="26.25" customHeight="1" x14ac:dyDescent="0.15">
      <c r="A41" s="320"/>
      <c r="B41" s="10" t="s">
        <v>70</v>
      </c>
      <c r="C41" s="311" t="s">
        <v>2</v>
      </c>
      <c r="D41" s="311"/>
      <c r="E41" s="312">
        <v>12</v>
      </c>
      <c r="F41" s="313"/>
      <c r="G41" s="165"/>
      <c r="H41" s="167"/>
      <c r="I41" s="22"/>
      <c r="J41" s="22"/>
    </row>
    <row r="42" spans="1:10" ht="25.5" customHeight="1" x14ac:dyDescent="0.15">
      <c r="A42" s="321"/>
      <c r="B42" s="10" t="s">
        <v>23</v>
      </c>
      <c r="C42" s="311" t="s">
        <v>2</v>
      </c>
      <c r="D42" s="311"/>
      <c r="E42" s="312">
        <v>12</v>
      </c>
      <c r="F42" s="313"/>
      <c r="G42" s="165"/>
      <c r="H42" s="167"/>
      <c r="I42" s="22"/>
      <c r="J42" s="22"/>
    </row>
    <row r="43" spans="1:10" ht="26.25" customHeight="1" x14ac:dyDescent="0.15">
      <c r="A43" s="309" t="s">
        <v>17</v>
      </c>
      <c r="B43" s="16" t="s">
        <v>24</v>
      </c>
      <c r="C43" s="311" t="s">
        <v>2</v>
      </c>
      <c r="D43" s="311"/>
      <c r="E43" s="312">
        <v>12</v>
      </c>
      <c r="F43" s="313"/>
      <c r="G43" s="165"/>
      <c r="H43" s="167"/>
      <c r="I43" s="22"/>
      <c r="J43" s="22"/>
    </row>
    <row r="44" spans="1:10" ht="26.25" customHeight="1" x14ac:dyDescent="0.15">
      <c r="A44" s="310"/>
      <c r="B44" s="137" t="s">
        <v>32</v>
      </c>
      <c r="C44" s="269" t="s">
        <v>61</v>
      </c>
      <c r="D44" s="314"/>
      <c r="E44" s="315">
        <v>12</v>
      </c>
      <c r="F44" s="316"/>
      <c r="G44" s="138"/>
      <c r="H44" s="139"/>
      <c r="I44" s="140"/>
      <c r="J44" s="140"/>
    </row>
    <row r="45" spans="1:10" ht="26.25" customHeight="1" x14ac:dyDescent="0.15">
      <c r="A45" s="309" t="s">
        <v>85</v>
      </c>
      <c r="B45" s="185" t="s">
        <v>86</v>
      </c>
      <c r="C45" s="311" t="s">
        <v>2</v>
      </c>
      <c r="D45" s="311"/>
      <c r="E45" s="312">
        <v>12</v>
      </c>
      <c r="F45" s="313"/>
      <c r="G45" s="186"/>
      <c r="H45" s="187"/>
      <c r="I45" s="188"/>
      <c r="J45" s="188"/>
    </row>
    <row r="46" spans="1:10" ht="26.25" customHeight="1" x14ac:dyDescent="0.15">
      <c r="A46" s="317"/>
      <c r="B46" s="182" t="s">
        <v>87</v>
      </c>
      <c r="C46" s="269" t="s">
        <v>61</v>
      </c>
      <c r="D46" s="314"/>
      <c r="E46" s="315">
        <v>12</v>
      </c>
      <c r="F46" s="316"/>
      <c r="G46" s="183"/>
      <c r="H46" s="92"/>
      <c r="I46" s="184"/>
      <c r="J46" s="184"/>
    </row>
    <row r="47" spans="1:10" ht="26.25" customHeight="1" x14ac:dyDescent="0.15">
      <c r="A47" s="309" t="s">
        <v>34</v>
      </c>
      <c r="B47" s="16" t="s">
        <v>48</v>
      </c>
      <c r="C47" s="319" t="s">
        <v>2</v>
      </c>
      <c r="D47" s="319"/>
      <c r="E47" s="276">
        <v>12</v>
      </c>
      <c r="F47" s="277"/>
      <c r="G47" s="73"/>
      <c r="H47" s="168"/>
      <c r="I47" s="23"/>
      <c r="J47" s="23"/>
    </row>
    <row r="48" spans="1:10" ht="29.25" customHeight="1" thickBot="1" x14ac:dyDescent="0.2">
      <c r="A48" s="318"/>
      <c r="B48" s="24" t="s">
        <v>47</v>
      </c>
      <c r="C48" s="278" t="s">
        <v>2</v>
      </c>
      <c r="D48" s="278"/>
      <c r="E48" s="279">
        <v>12</v>
      </c>
      <c r="F48" s="280"/>
      <c r="G48" s="36"/>
      <c r="H48" s="161"/>
      <c r="I48" s="25"/>
      <c r="J48" s="25"/>
    </row>
    <row r="49" spans="1:12" ht="15" thickTop="1" x14ac:dyDescent="0.15">
      <c r="A49" s="105" t="s">
        <v>3</v>
      </c>
      <c r="B49" s="106" t="s">
        <v>0</v>
      </c>
      <c r="C49" s="107"/>
      <c r="D49" s="107" t="s">
        <v>0</v>
      </c>
      <c r="E49" s="108"/>
      <c r="F49" s="109" t="s">
        <v>0</v>
      </c>
      <c r="G49" s="303"/>
      <c r="H49" s="304"/>
      <c r="I49" s="304"/>
      <c r="J49" s="304"/>
    </row>
    <row r="50" spans="1:12" ht="14.25" x14ac:dyDescent="0.15">
      <c r="A50" s="111">
        <f>COUNTA(A40:A48)</f>
        <v>4</v>
      </c>
      <c r="B50" s="112">
        <f>COUNTA(B40:B48)</f>
        <v>9</v>
      </c>
      <c r="C50" s="113" t="s">
        <v>4</v>
      </c>
      <c r="D50" s="113">
        <f>COUNTIF(C40:D48,"公")</f>
        <v>0</v>
      </c>
      <c r="E50" s="105" t="s">
        <v>12</v>
      </c>
      <c r="F50" s="114">
        <f>COUNTIF(E40:F48,"&gt;5")</f>
        <v>9</v>
      </c>
      <c r="G50" s="305"/>
      <c r="H50" s="306"/>
      <c r="I50" s="306"/>
      <c r="J50" s="306"/>
    </row>
    <row r="51" spans="1:12" ht="25.5" customHeight="1" thickBot="1" x14ac:dyDescent="0.2">
      <c r="A51" s="116" t="s">
        <v>8</v>
      </c>
      <c r="B51" s="117"/>
      <c r="C51" s="118" t="s">
        <v>2</v>
      </c>
      <c r="D51" s="120">
        <f>COUNTIF(C40:D48,"私")</f>
        <v>9</v>
      </c>
      <c r="E51" s="119" t="s">
        <v>13</v>
      </c>
      <c r="F51" s="120">
        <f>COUNTIF(E48:F48,"&lt;6")</f>
        <v>0</v>
      </c>
      <c r="G51" s="307"/>
      <c r="H51" s="308"/>
      <c r="I51" s="308"/>
      <c r="J51" s="308"/>
    </row>
    <row r="52" spans="1:12" ht="25.5" customHeight="1" x14ac:dyDescent="0.15">
      <c r="A52" s="107"/>
      <c r="B52" s="141"/>
      <c r="C52" s="113"/>
      <c r="D52" s="113"/>
      <c r="E52" s="141"/>
      <c r="F52" s="113"/>
      <c r="G52" s="160"/>
      <c r="H52" s="160"/>
      <c r="I52" s="160"/>
      <c r="J52" s="160"/>
    </row>
    <row r="53" spans="1:12" ht="20.25" customHeight="1" thickBot="1" x14ac:dyDescent="0.2">
      <c r="A53" s="26" t="s">
        <v>60</v>
      </c>
      <c r="B53" s="1"/>
      <c r="C53" s="2"/>
      <c r="D53" s="2"/>
      <c r="E53" s="3"/>
      <c r="F53" s="3"/>
      <c r="G53" s="1"/>
      <c r="H53" s="1"/>
      <c r="I53" s="142"/>
    </row>
    <row r="54" spans="1:12" ht="43.5" customHeight="1" thickBot="1" x14ac:dyDescent="0.2">
      <c r="A54" s="162" t="s">
        <v>1</v>
      </c>
      <c r="B54" s="5" t="s">
        <v>25</v>
      </c>
      <c r="C54" s="302" t="s">
        <v>5</v>
      </c>
      <c r="D54" s="302"/>
      <c r="E54" s="289" t="s">
        <v>49</v>
      </c>
      <c r="F54" s="290"/>
      <c r="G54" s="166" t="s">
        <v>29</v>
      </c>
      <c r="H54" s="289" t="s">
        <v>69</v>
      </c>
      <c r="I54" s="290"/>
    </row>
    <row r="55" spans="1:12" ht="14.25" x14ac:dyDescent="0.15">
      <c r="A55" s="4"/>
      <c r="B55" s="6"/>
      <c r="C55" s="291"/>
      <c r="D55" s="291"/>
      <c r="E55" s="8"/>
      <c r="F55" s="9" t="s">
        <v>30</v>
      </c>
      <c r="G55" s="7" t="s">
        <v>11</v>
      </c>
      <c r="H55" s="292" t="s">
        <v>7</v>
      </c>
      <c r="I55" s="293"/>
    </row>
    <row r="56" spans="1:12" ht="26.25" customHeight="1" x14ac:dyDescent="0.15">
      <c r="A56" s="143" t="s">
        <v>72</v>
      </c>
      <c r="B56" s="144" t="s">
        <v>77</v>
      </c>
      <c r="C56" s="270" t="s">
        <v>2</v>
      </c>
      <c r="D56" s="299"/>
      <c r="E56" s="274">
        <v>2000</v>
      </c>
      <c r="F56" s="275"/>
      <c r="G56" s="145">
        <v>12</v>
      </c>
      <c r="H56" s="146"/>
      <c r="I56" s="147"/>
      <c r="L56" s="74" t="s">
        <v>56</v>
      </c>
    </row>
    <row r="57" spans="1:12" ht="26.25" customHeight="1" thickBot="1" x14ac:dyDescent="0.2">
      <c r="A57" s="170" t="s">
        <v>33</v>
      </c>
      <c r="B57" s="32" t="s">
        <v>50</v>
      </c>
      <c r="C57" s="294" t="s">
        <v>2</v>
      </c>
      <c r="D57" s="294"/>
      <c r="E57" s="295">
        <v>2000</v>
      </c>
      <c r="F57" s="296"/>
      <c r="G57" s="33">
        <v>12</v>
      </c>
      <c r="H57" s="297"/>
      <c r="I57" s="298"/>
    </row>
    <row r="58" spans="1:12" ht="15" thickTop="1" x14ac:dyDescent="0.15">
      <c r="A58" s="148" t="s">
        <v>3</v>
      </c>
      <c r="B58" s="149" t="s">
        <v>0</v>
      </c>
      <c r="C58" s="150">
        <v>1</v>
      </c>
      <c r="D58" s="150" t="s">
        <v>0</v>
      </c>
      <c r="E58" s="281"/>
      <c r="F58" s="282"/>
      <c r="G58" s="151" t="s">
        <v>51</v>
      </c>
      <c r="H58" s="152"/>
      <c r="I58" s="153" t="s">
        <v>14</v>
      </c>
    </row>
    <row r="59" spans="1:12" ht="14.25" x14ac:dyDescent="0.15">
      <c r="A59" s="111">
        <f>COUNTA(A55:A57)</f>
        <v>2</v>
      </c>
      <c r="B59" s="112">
        <f>COUNTA(B56:B57)</f>
        <v>2</v>
      </c>
      <c r="C59" s="113" t="s">
        <v>4</v>
      </c>
      <c r="D59" s="113">
        <f>COUNTIF(C55:D57,"公")</f>
        <v>0</v>
      </c>
      <c r="E59" s="283"/>
      <c r="F59" s="284"/>
      <c r="G59" s="133" t="s">
        <v>73</v>
      </c>
      <c r="H59" s="287">
        <f>SUM(H57)</f>
        <v>0</v>
      </c>
      <c r="I59" s="288"/>
      <c r="J59" s="77"/>
    </row>
    <row r="60" spans="1:12" ht="15" thickBot="1" x14ac:dyDescent="0.2">
      <c r="A60" s="116" t="s">
        <v>8</v>
      </c>
      <c r="B60" s="117"/>
      <c r="C60" s="118" t="s">
        <v>2</v>
      </c>
      <c r="D60" s="120">
        <f>COUNTIF(C55:D57,"私")</f>
        <v>2</v>
      </c>
      <c r="E60" s="285"/>
      <c r="F60" s="286"/>
      <c r="G60" s="154" t="s">
        <v>13</v>
      </c>
      <c r="H60" s="155"/>
      <c r="I60" s="121"/>
      <c r="J60" s="77"/>
    </row>
  </sheetData>
  <sheetProtection insertRows="0" deleteRows="0"/>
  <mergeCells count="55">
    <mergeCell ref="E26:E28"/>
    <mergeCell ref="F26:F28"/>
    <mergeCell ref="G26:G28"/>
    <mergeCell ref="A20:A21"/>
    <mergeCell ref="A2:J2"/>
    <mergeCell ref="H6:I6"/>
    <mergeCell ref="H7:I7"/>
    <mergeCell ref="A8:A13"/>
    <mergeCell ref="A18:A19"/>
    <mergeCell ref="C30:D30"/>
    <mergeCell ref="H30:I30"/>
    <mergeCell ref="C31:D31"/>
    <mergeCell ref="H31:I31"/>
    <mergeCell ref="E33:E35"/>
    <mergeCell ref="F33:F35"/>
    <mergeCell ref="G33:G35"/>
    <mergeCell ref="C38:D38"/>
    <mergeCell ref="E38:F38"/>
    <mergeCell ref="C39:D39"/>
    <mergeCell ref="E39:F39"/>
    <mergeCell ref="A40:A42"/>
    <mergeCell ref="C40:D40"/>
    <mergeCell ref="E40:F40"/>
    <mergeCell ref="C41:D41"/>
    <mergeCell ref="E41:F41"/>
    <mergeCell ref="C42:D42"/>
    <mergeCell ref="E42:F42"/>
    <mergeCell ref="A43:A44"/>
    <mergeCell ref="C43:D43"/>
    <mergeCell ref="E43:F43"/>
    <mergeCell ref="C44:D44"/>
    <mergeCell ref="E44:F44"/>
    <mergeCell ref="A47:A48"/>
    <mergeCell ref="C47:D47"/>
    <mergeCell ref="E47:F47"/>
    <mergeCell ref="C48:D48"/>
    <mergeCell ref="E48:F48"/>
    <mergeCell ref="A45:A46"/>
    <mergeCell ref="C45:D45"/>
    <mergeCell ref="E45:F45"/>
    <mergeCell ref="C46:D46"/>
    <mergeCell ref="E46:F46"/>
    <mergeCell ref="E58:F60"/>
    <mergeCell ref="H59:I59"/>
    <mergeCell ref="G49:J51"/>
    <mergeCell ref="C54:D54"/>
    <mergeCell ref="E54:F54"/>
    <mergeCell ref="H54:I54"/>
    <mergeCell ref="C55:D55"/>
    <mergeCell ref="H55:I55"/>
    <mergeCell ref="C56:D56"/>
    <mergeCell ref="E56:F56"/>
    <mergeCell ref="C57:D57"/>
    <mergeCell ref="E57:F57"/>
    <mergeCell ref="H57:I57"/>
  </mergeCells>
  <phoneticPr fontId="2"/>
  <printOptions horizontalCentered="1"/>
  <pageMargins left="0.59055118110236227" right="0.19685039370078741" top="0.47244094488188981" bottom="0.19685039370078741" header="0.51181102362204722" footer="0.23622047244094491"/>
  <pageSetup paperSize="9" scale="61" fitToHeight="2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9"/>
  <sheetViews>
    <sheetView view="pageBreakPreview" topLeftCell="A28" zoomScale="75" zoomScaleNormal="75" zoomScaleSheetLayoutView="75" workbookViewId="0">
      <selection activeCell="I55" sqref="I55"/>
    </sheetView>
  </sheetViews>
  <sheetFormatPr defaultRowHeight="20.25" customHeight="1" x14ac:dyDescent="0.15"/>
  <cols>
    <col min="1" max="1" width="13.5" style="77" customWidth="1"/>
    <col min="2" max="2" width="26.375" style="77" bestFit="1" customWidth="1"/>
    <col min="3" max="4" width="5.125" style="74" customWidth="1"/>
    <col min="5" max="6" width="10" style="156" bestFit="1" customWidth="1"/>
    <col min="7" max="7" width="16.375" style="77" bestFit="1" customWidth="1"/>
    <col min="8" max="8" width="11.75" style="77" bestFit="1" customWidth="1"/>
    <col min="9" max="9" width="10.25" style="77" bestFit="1" customWidth="1"/>
    <col min="10" max="10" width="14" style="74" bestFit="1" customWidth="1"/>
    <col min="11" max="11" width="2.125" style="74" customWidth="1"/>
    <col min="12" max="12" width="5.25" style="74" bestFit="1" customWidth="1"/>
    <col min="13" max="16384" width="9" style="74"/>
  </cols>
  <sheetData>
    <row r="2" spans="1:12" ht="25.5" customHeight="1" x14ac:dyDescent="0.15">
      <c r="A2" s="341" t="s">
        <v>78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2" ht="11.25" customHeight="1" x14ac:dyDescent="0.15">
      <c r="A3" s="74"/>
      <c r="B3" s="74"/>
      <c r="E3" s="75"/>
      <c r="F3" s="76"/>
      <c r="G3" s="74"/>
    </row>
    <row r="4" spans="1:12" ht="24" customHeight="1" x14ac:dyDescent="0.15">
      <c r="A4" s="78" t="s">
        <v>55</v>
      </c>
      <c r="B4" s="79"/>
      <c r="C4" s="79"/>
      <c r="D4" s="79"/>
      <c r="E4" s="80"/>
      <c r="F4" s="81"/>
      <c r="G4" s="79"/>
      <c r="J4" s="79"/>
    </row>
    <row r="5" spans="1:12" ht="24" customHeight="1" thickBot="1" x14ac:dyDescent="0.2">
      <c r="A5" s="78" t="s">
        <v>57</v>
      </c>
      <c r="B5" s="79"/>
      <c r="C5" s="79"/>
      <c r="D5" s="79"/>
      <c r="E5" s="80"/>
      <c r="F5" s="81"/>
      <c r="G5" s="79"/>
      <c r="J5" s="79"/>
    </row>
    <row r="6" spans="1:12" ht="35.25" customHeight="1" x14ac:dyDescent="0.15">
      <c r="A6" s="82" t="s">
        <v>1</v>
      </c>
      <c r="B6" s="21" t="s">
        <v>25</v>
      </c>
      <c r="C6" s="83" t="s">
        <v>5</v>
      </c>
      <c r="D6" s="83"/>
      <c r="E6" s="21" t="s">
        <v>26</v>
      </c>
      <c r="F6" s="83" t="s">
        <v>27</v>
      </c>
      <c r="G6" s="21" t="s">
        <v>28</v>
      </c>
      <c r="H6" s="334" t="s">
        <v>29</v>
      </c>
      <c r="I6" s="335"/>
      <c r="J6" s="84" t="s">
        <v>63</v>
      </c>
    </row>
    <row r="7" spans="1:12" ht="15" thickBot="1" x14ac:dyDescent="0.2">
      <c r="A7" s="85"/>
      <c r="B7" s="31"/>
      <c r="C7" s="86"/>
      <c r="D7" s="86"/>
      <c r="E7" s="87"/>
      <c r="F7" s="88" t="s">
        <v>7</v>
      </c>
      <c r="G7" s="31" t="s">
        <v>64</v>
      </c>
      <c r="H7" s="326" t="s">
        <v>11</v>
      </c>
      <c r="I7" s="342"/>
      <c r="J7" s="89" t="s">
        <v>7</v>
      </c>
    </row>
    <row r="8" spans="1:12" ht="26.25" customHeight="1" x14ac:dyDescent="0.15">
      <c r="A8" s="346" t="s">
        <v>15</v>
      </c>
      <c r="B8" s="10" t="s">
        <v>74</v>
      </c>
      <c r="C8" s="69" t="s">
        <v>2</v>
      </c>
      <c r="D8" s="69"/>
      <c r="E8" s="65" t="s">
        <v>35</v>
      </c>
      <c r="F8" s="13">
        <v>6</v>
      </c>
      <c r="G8" s="14">
        <v>1800</v>
      </c>
      <c r="H8" s="70">
        <v>12</v>
      </c>
      <c r="I8" s="71"/>
      <c r="J8" s="17">
        <v>440</v>
      </c>
    </row>
    <row r="9" spans="1:12" ht="26.25" customHeight="1" x14ac:dyDescent="0.15">
      <c r="A9" s="347"/>
      <c r="B9" s="10" t="s">
        <v>36</v>
      </c>
      <c r="C9" s="61" t="s">
        <v>2</v>
      </c>
      <c r="D9" s="61"/>
      <c r="E9" s="65" t="s">
        <v>35</v>
      </c>
      <c r="F9" s="13">
        <v>6</v>
      </c>
      <c r="G9" s="14">
        <v>1800</v>
      </c>
      <c r="H9" s="59">
        <v>12</v>
      </c>
      <c r="I9" s="60"/>
      <c r="J9" s="15">
        <v>1017</v>
      </c>
    </row>
    <row r="10" spans="1:12" ht="26.25" customHeight="1" x14ac:dyDescent="0.15">
      <c r="A10" s="347"/>
      <c r="B10" s="10" t="s">
        <v>37</v>
      </c>
      <c r="C10" s="61" t="s">
        <v>2</v>
      </c>
      <c r="D10" s="61"/>
      <c r="E10" s="65" t="s">
        <v>35</v>
      </c>
      <c r="F10" s="13">
        <v>6</v>
      </c>
      <c r="G10" s="14">
        <v>1800</v>
      </c>
      <c r="H10" s="59">
        <v>12</v>
      </c>
      <c r="I10" s="60"/>
      <c r="J10" s="15">
        <v>867</v>
      </c>
    </row>
    <row r="11" spans="1:12" ht="26.25" customHeight="1" x14ac:dyDescent="0.15">
      <c r="A11" s="347"/>
      <c r="B11" s="10" t="s">
        <v>65</v>
      </c>
      <c r="C11" s="61" t="s">
        <v>2</v>
      </c>
      <c r="D11" s="61"/>
      <c r="E11" s="65" t="s">
        <v>35</v>
      </c>
      <c r="F11" s="13">
        <v>6</v>
      </c>
      <c r="G11" s="14">
        <v>1800</v>
      </c>
      <c r="H11" s="59">
        <v>12</v>
      </c>
      <c r="I11" s="60"/>
      <c r="J11" s="15">
        <v>883</v>
      </c>
    </row>
    <row r="12" spans="1:12" ht="26.25" customHeight="1" x14ac:dyDescent="0.15">
      <c r="A12" s="347"/>
      <c r="B12" s="10" t="s">
        <v>80</v>
      </c>
      <c r="C12" s="34" t="s">
        <v>2</v>
      </c>
      <c r="D12" s="35"/>
      <c r="E12" s="65" t="s">
        <v>35</v>
      </c>
      <c r="F12" s="13">
        <v>6</v>
      </c>
      <c r="G12" s="14">
        <v>1800</v>
      </c>
      <c r="H12" s="59">
        <v>12</v>
      </c>
      <c r="I12" s="60"/>
      <c r="J12" s="15">
        <v>442</v>
      </c>
    </row>
    <row r="13" spans="1:12" ht="26.25" hidden="1" customHeight="1" x14ac:dyDescent="0.15">
      <c r="A13" s="348"/>
      <c r="B13" s="90" t="s">
        <v>56</v>
      </c>
      <c r="C13" s="91" t="s">
        <v>2</v>
      </c>
      <c r="D13" s="91"/>
      <c r="E13" s="92"/>
      <c r="F13" s="93"/>
      <c r="G13" s="94"/>
      <c r="H13" s="95">
        <v>0</v>
      </c>
      <c r="I13" s="96"/>
      <c r="J13" s="97"/>
      <c r="L13" s="74" t="s">
        <v>56</v>
      </c>
    </row>
    <row r="14" spans="1:12" ht="26.25" customHeight="1" x14ac:dyDescent="0.15">
      <c r="A14" s="159"/>
      <c r="B14" s="90" t="s">
        <v>79</v>
      </c>
      <c r="C14" s="34" t="s">
        <v>2</v>
      </c>
      <c r="D14" s="35"/>
      <c r="E14" s="158" t="s">
        <v>35</v>
      </c>
      <c r="F14" s="93">
        <v>6</v>
      </c>
      <c r="G14" s="94">
        <v>1800</v>
      </c>
      <c r="H14" s="95">
        <v>12</v>
      </c>
      <c r="I14" s="96"/>
      <c r="J14" s="97">
        <v>677</v>
      </c>
    </row>
    <row r="15" spans="1:12" ht="26.25" customHeight="1" x14ac:dyDescent="0.15">
      <c r="A15" s="34" t="s">
        <v>16</v>
      </c>
      <c r="B15" s="98" t="s">
        <v>53</v>
      </c>
      <c r="C15" s="91" t="s">
        <v>2</v>
      </c>
      <c r="D15" s="91"/>
      <c r="E15" s="92" t="s">
        <v>35</v>
      </c>
      <c r="F15" s="93">
        <v>3</v>
      </c>
      <c r="G15" s="94">
        <v>2000</v>
      </c>
      <c r="H15" s="95">
        <v>12</v>
      </c>
      <c r="I15" s="96"/>
      <c r="J15" s="97">
        <v>367</v>
      </c>
    </row>
    <row r="16" spans="1:12" ht="26.25" customHeight="1" x14ac:dyDescent="0.15">
      <c r="A16" s="34" t="s">
        <v>17</v>
      </c>
      <c r="B16" s="99" t="s">
        <v>38</v>
      </c>
      <c r="C16" s="91" t="s">
        <v>2</v>
      </c>
      <c r="D16" s="91"/>
      <c r="E16" s="92" t="s">
        <v>66</v>
      </c>
      <c r="F16" s="93">
        <v>3</v>
      </c>
      <c r="G16" s="94">
        <v>1800</v>
      </c>
      <c r="H16" s="95">
        <v>12</v>
      </c>
      <c r="I16" s="96"/>
      <c r="J16" s="100">
        <v>243</v>
      </c>
    </row>
    <row r="17" spans="1:12" ht="26.25" customHeight="1" x14ac:dyDescent="0.15">
      <c r="A17" s="34" t="s">
        <v>18</v>
      </c>
      <c r="B17" s="99" t="s">
        <v>39</v>
      </c>
      <c r="C17" s="91" t="s">
        <v>2</v>
      </c>
      <c r="D17" s="91"/>
      <c r="E17" s="92" t="s">
        <v>35</v>
      </c>
      <c r="F17" s="93">
        <v>3</v>
      </c>
      <c r="G17" s="94">
        <v>2000</v>
      </c>
      <c r="H17" s="95">
        <v>12</v>
      </c>
      <c r="I17" s="96"/>
      <c r="J17" s="101">
        <v>281</v>
      </c>
    </row>
    <row r="18" spans="1:12" ht="26.25" customHeight="1" x14ac:dyDescent="0.15">
      <c r="A18" s="309" t="s">
        <v>19</v>
      </c>
      <c r="B18" s="99" t="s">
        <v>54</v>
      </c>
      <c r="C18" s="91" t="s">
        <v>2</v>
      </c>
      <c r="D18" s="91"/>
      <c r="E18" s="92" t="s">
        <v>35</v>
      </c>
      <c r="F18" s="93">
        <v>3</v>
      </c>
      <c r="G18" s="94">
        <v>2000</v>
      </c>
      <c r="H18" s="95">
        <v>12</v>
      </c>
      <c r="I18" s="96"/>
      <c r="J18" s="101">
        <v>137</v>
      </c>
    </row>
    <row r="19" spans="1:12" ht="26.25" customHeight="1" x14ac:dyDescent="0.15">
      <c r="A19" s="345"/>
      <c r="B19" s="99" t="s">
        <v>67</v>
      </c>
      <c r="C19" s="91" t="s">
        <v>2</v>
      </c>
      <c r="D19" s="91"/>
      <c r="E19" s="92" t="s">
        <v>35</v>
      </c>
      <c r="F19" s="93">
        <v>6</v>
      </c>
      <c r="G19" s="94">
        <v>2000</v>
      </c>
      <c r="H19" s="95">
        <v>12</v>
      </c>
      <c r="I19" s="96"/>
      <c r="J19" s="101">
        <v>318</v>
      </c>
      <c r="L19" s="74" t="s">
        <v>56</v>
      </c>
    </row>
    <row r="20" spans="1:12" ht="26.25" customHeight="1" x14ac:dyDescent="0.15">
      <c r="A20" s="157" t="s">
        <v>81</v>
      </c>
      <c r="B20" s="98" t="s">
        <v>82</v>
      </c>
      <c r="C20" s="91" t="s">
        <v>83</v>
      </c>
      <c r="D20" s="91"/>
      <c r="E20" s="92" t="s">
        <v>84</v>
      </c>
      <c r="F20" s="93">
        <v>3</v>
      </c>
      <c r="G20" s="94">
        <v>2000</v>
      </c>
      <c r="H20" s="95">
        <v>7</v>
      </c>
      <c r="I20" s="96"/>
      <c r="J20" s="101">
        <v>50</v>
      </c>
    </row>
    <row r="21" spans="1:12" ht="26.25" customHeight="1" x14ac:dyDescent="0.15">
      <c r="A21" s="68" t="s">
        <v>20</v>
      </c>
      <c r="B21" s="99" t="s">
        <v>75</v>
      </c>
      <c r="C21" s="91" t="s">
        <v>2</v>
      </c>
      <c r="D21" s="91"/>
      <c r="E21" s="92" t="s">
        <v>76</v>
      </c>
      <c r="F21" s="93">
        <v>3</v>
      </c>
      <c r="G21" s="94">
        <v>2000</v>
      </c>
      <c r="H21" s="95">
        <v>12</v>
      </c>
      <c r="I21" s="96"/>
      <c r="J21" s="101">
        <v>19</v>
      </c>
      <c r="L21" s="74" t="s">
        <v>56</v>
      </c>
    </row>
    <row r="22" spans="1:12" s="103" customFormat="1" ht="26.25" customHeight="1" x14ac:dyDescent="0.15">
      <c r="A22" s="34" t="s">
        <v>21</v>
      </c>
      <c r="B22" s="16" t="s">
        <v>40</v>
      </c>
      <c r="C22" s="61" t="s">
        <v>2</v>
      </c>
      <c r="D22" s="61"/>
      <c r="E22" s="63" t="s">
        <v>35</v>
      </c>
      <c r="F22" s="11">
        <v>9</v>
      </c>
      <c r="G22" s="12">
        <v>1800</v>
      </c>
      <c r="H22" s="59">
        <v>12</v>
      </c>
      <c r="I22" s="60"/>
      <c r="J22" s="102">
        <v>966</v>
      </c>
    </row>
    <row r="23" spans="1:12" ht="26.25" customHeight="1" x14ac:dyDescent="0.15">
      <c r="A23" s="56" t="s">
        <v>22</v>
      </c>
      <c r="B23" s="39" t="s">
        <v>62</v>
      </c>
      <c r="C23" s="40" t="s">
        <v>2</v>
      </c>
      <c r="D23" s="40"/>
      <c r="E23" s="41" t="s">
        <v>35</v>
      </c>
      <c r="F23" s="42">
        <v>6</v>
      </c>
      <c r="G23" s="43">
        <v>1800</v>
      </c>
      <c r="H23" s="44">
        <v>12</v>
      </c>
      <c r="I23" s="45"/>
      <c r="J23" s="46">
        <v>452</v>
      </c>
      <c r="K23" s="104"/>
    </row>
    <row r="24" spans="1:12" ht="26.25" customHeight="1" thickBot="1" x14ac:dyDescent="0.2">
      <c r="A24" s="47" t="s">
        <v>34</v>
      </c>
      <c r="B24" s="48" t="s">
        <v>68</v>
      </c>
      <c r="C24" s="49" t="s">
        <v>2</v>
      </c>
      <c r="D24" s="49"/>
      <c r="E24" s="50" t="s">
        <v>35</v>
      </c>
      <c r="F24" s="51">
        <v>6</v>
      </c>
      <c r="G24" s="52">
        <v>1800</v>
      </c>
      <c r="H24" s="53">
        <v>12</v>
      </c>
      <c r="I24" s="54"/>
      <c r="J24" s="55">
        <v>1296</v>
      </c>
      <c r="K24" s="104"/>
    </row>
    <row r="25" spans="1:12" ht="15" thickTop="1" x14ac:dyDescent="0.15">
      <c r="A25" s="105" t="s">
        <v>3</v>
      </c>
      <c r="B25" s="106" t="s">
        <v>0</v>
      </c>
      <c r="C25" s="107"/>
      <c r="D25" s="107" t="s">
        <v>0</v>
      </c>
      <c r="E25" s="328"/>
      <c r="F25" s="306"/>
      <c r="G25" s="330"/>
      <c r="H25" s="108"/>
      <c r="I25" s="109" t="s">
        <v>0</v>
      </c>
      <c r="J25" s="110" t="s">
        <v>14</v>
      </c>
    </row>
    <row r="26" spans="1:12" ht="14.25" x14ac:dyDescent="0.15">
      <c r="A26" s="111">
        <v>10</v>
      </c>
      <c r="B26" s="112">
        <v>16</v>
      </c>
      <c r="C26" s="113" t="s">
        <v>9</v>
      </c>
      <c r="D26" s="113">
        <f>COUNTIF(C8:D24,"公")</f>
        <v>0</v>
      </c>
      <c r="E26" s="328"/>
      <c r="F26" s="306"/>
      <c r="G26" s="331"/>
      <c r="H26" s="105" t="s">
        <v>12</v>
      </c>
      <c r="I26" s="114">
        <v>16</v>
      </c>
      <c r="J26" s="115">
        <f>SUM(J8:J24)</f>
        <v>8455</v>
      </c>
    </row>
    <row r="27" spans="1:12" ht="26.25" customHeight="1" thickBot="1" x14ac:dyDescent="0.2">
      <c r="A27" s="116" t="s">
        <v>8</v>
      </c>
      <c r="B27" s="117"/>
      <c r="C27" s="118" t="s">
        <v>10</v>
      </c>
      <c r="D27" s="118">
        <v>16</v>
      </c>
      <c r="E27" s="329"/>
      <c r="F27" s="308"/>
      <c r="G27" s="332"/>
      <c r="H27" s="119" t="s">
        <v>13</v>
      </c>
      <c r="I27" s="120">
        <v>0</v>
      </c>
      <c r="J27" s="121"/>
    </row>
    <row r="28" spans="1:12" ht="22.5" customHeight="1" thickBot="1" x14ac:dyDescent="0.2">
      <c r="A28" s="78" t="s">
        <v>58</v>
      </c>
      <c r="B28" s="79"/>
      <c r="C28" s="122"/>
      <c r="D28" s="122"/>
      <c r="E28" s="123"/>
      <c r="F28" s="123"/>
      <c r="G28" s="79"/>
      <c r="H28" s="124"/>
      <c r="I28" s="125"/>
      <c r="J28" s="79"/>
    </row>
    <row r="29" spans="1:12" ht="30.75" customHeight="1" thickBot="1" x14ac:dyDescent="0.2">
      <c r="A29" s="82" t="s">
        <v>1</v>
      </c>
      <c r="B29" s="21" t="s">
        <v>25</v>
      </c>
      <c r="C29" s="333" t="s">
        <v>5</v>
      </c>
      <c r="D29" s="333"/>
      <c r="E29" s="21" t="s">
        <v>26</v>
      </c>
      <c r="F29" s="83" t="s">
        <v>27</v>
      </c>
      <c r="G29" s="21" t="s">
        <v>28</v>
      </c>
      <c r="H29" s="336" t="s">
        <v>29</v>
      </c>
      <c r="I29" s="337"/>
      <c r="J29" s="126" t="s">
        <v>69</v>
      </c>
    </row>
    <row r="30" spans="1:12" ht="14.25" x14ac:dyDescent="0.15">
      <c r="A30" s="127"/>
      <c r="B30" s="128"/>
      <c r="C30" s="338"/>
      <c r="D30" s="338"/>
      <c r="E30" s="129"/>
      <c r="F30" s="130" t="s">
        <v>7</v>
      </c>
      <c r="G30" s="128" t="s">
        <v>30</v>
      </c>
      <c r="H30" s="339" t="s">
        <v>11</v>
      </c>
      <c r="I30" s="340"/>
      <c r="J30" s="131" t="s">
        <v>7</v>
      </c>
    </row>
    <row r="31" spans="1:12" ht="25.5" customHeight="1" thickBot="1" x14ac:dyDescent="0.2">
      <c r="A31" s="38" t="s">
        <v>41</v>
      </c>
      <c r="B31" s="18" t="s">
        <v>52</v>
      </c>
      <c r="C31" s="37" t="s">
        <v>2</v>
      </c>
      <c r="D31" s="37"/>
      <c r="E31" s="66" t="s">
        <v>42</v>
      </c>
      <c r="F31" s="19">
        <v>3</v>
      </c>
      <c r="G31" s="20">
        <v>2000</v>
      </c>
      <c r="H31" s="27">
        <v>12</v>
      </c>
      <c r="I31" s="28"/>
      <c r="J31" s="29">
        <v>65</v>
      </c>
      <c r="K31" s="103"/>
    </row>
    <row r="32" spans="1:12" s="103" customFormat="1" ht="15" thickTop="1" x14ac:dyDescent="0.15">
      <c r="A32" s="105" t="s">
        <v>3</v>
      </c>
      <c r="B32" s="106" t="s">
        <v>0</v>
      </c>
      <c r="C32" s="107"/>
      <c r="D32" s="107" t="s">
        <v>0</v>
      </c>
      <c r="E32" s="328"/>
      <c r="F32" s="306"/>
      <c r="G32" s="330"/>
      <c r="H32" s="108"/>
      <c r="I32" s="109" t="s">
        <v>0</v>
      </c>
      <c r="J32" s="109" t="s">
        <v>14</v>
      </c>
    </row>
    <row r="33" spans="1:10" ht="14.25" x14ac:dyDescent="0.15">
      <c r="A33" s="111">
        <f>COUNTA(A31:A31)</f>
        <v>1</v>
      </c>
      <c r="B33" s="112">
        <f>COUNTA(B31:B31)</f>
        <v>1</v>
      </c>
      <c r="C33" s="113" t="s">
        <v>9</v>
      </c>
      <c r="D33" s="113">
        <f>COUNTIF(C31:D31,"公")</f>
        <v>0</v>
      </c>
      <c r="E33" s="328"/>
      <c r="F33" s="306"/>
      <c r="G33" s="331"/>
      <c r="H33" s="105" t="s">
        <v>12</v>
      </c>
      <c r="I33" s="114">
        <f>COUNTIF(H31:I31,"&gt;5")</f>
        <v>1</v>
      </c>
      <c r="J33" s="115">
        <f>SUM(J31:J31)</f>
        <v>65</v>
      </c>
    </row>
    <row r="34" spans="1:10" ht="15" thickBot="1" x14ac:dyDescent="0.2">
      <c r="A34" s="116" t="s">
        <v>8</v>
      </c>
      <c r="B34" s="117"/>
      <c r="C34" s="118" t="s">
        <v>10</v>
      </c>
      <c r="D34" s="118">
        <f>COUNTIF(C31:D31,"私")</f>
        <v>1</v>
      </c>
      <c r="E34" s="329"/>
      <c r="F34" s="308"/>
      <c r="G34" s="332"/>
      <c r="H34" s="119" t="s">
        <v>13</v>
      </c>
      <c r="I34" s="120">
        <f>COUNTIF(H31:I31,"&lt;6")</f>
        <v>0</v>
      </c>
      <c r="J34" s="121"/>
    </row>
    <row r="35" spans="1:10" ht="25.5" customHeight="1" x14ac:dyDescent="0.15">
      <c r="A35" s="103"/>
      <c r="B35" s="132"/>
      <c r="E35" s="74"/>
      <c r="F35" s="74"/>
      <c r="G35" s="74"/>
      <c r="H35" s="74"/>
      <c r="I35" s="74"/>
    </row>
    <row r="36" spans="1:10" ht="23.25" customHeight="1" thickBot="1" x14ac:dyDescent="0.2">
      <c r="A36" s="78" t="s">
        <v>59</v>
      </c>
      <c r="B36" s="133"/>
      <c r="C36" s="79"/>
      <c r="D36" s="79"/>
      <c r="E36" s="123"/>
      <c r="F36" s="123"/>
      <c r="G36" s="133"/>
      <c r="H36" s="134"/>
      <c r="I36" s="134"/>
      <c r="J36" s="79"/>
    </row>
    <row r="37" spans="1:10" ht="42.75" x14ac:dyDescent="0.15">
      <c r="A37" s="82" t="s">
        <v>1</v>
      </c>
      <c r="B37" s="21" t="s">
        <v>6</v>
      </c>
      <c r="C37" s="333" t="s">
        <v>5</v>
      </c>
      <c r="D37" s="333"/>
      <c r="E37" s="334" t="s">
        <v>29</v>
      </c>
      <c r="F37" s="335"/>
      <c r="G37" s="135" t="s">
        <v>44</v>
      </c>
      <c r="H37" s="21" t="s">
        <v>46</v>
      </c>
      <c r="I37" s="21" t="s">
        <v>31</v>
      </c>
      <c r="J37" s="21" t="s">
        <v>45</v>
      </c>
    </row>
    <row r="38" spans="1:10" ht="15" thickBot="1" x14ac:dyDescent="0.2">
      <c r="A38" s="85"/>
      <c r="B38" s="31"/>
      <c r="C38" s="325"/>
      <c r="D38" s="325"/>
      <c r="E38" s="326" t="s">
        <v>11</v>
      </c>
      <c r="F38" s="327"/>
      <c r="G38" s="88"/>
      <c r="H38" s="31"/>
      <c r="I38" s="136"/>
      <c r="J38" s="31"/>
    </row>
    <row r="39" spans="1:10" ht="25.5" customHeight="1" x14ac:dyDescent="0.15">
      <c r="A39" s="320" t="s">
        <v>16</v>
      </c>
      <c r="B39" s="10" t="s">
        <v>43</v>
      </c>
      <c r="C39" s="322" t="s">
        <v>2</v>
      </c>
      <c r="D39" s="322"/>
      <c r="E39" s="323">
        <v>12</v>
      </c>
      <c r="F39" s="324"/>
      <c r="G39" s="57"/>
      <c r="H39" s="65"/>
      <c r="I39" s="30"/>
      <c r="J39" s="30"/>
    </row>
    <row r="40" spans="1:10" ht="26.25" customHeight="1" x14ac:dyDescent="0.15">
      <c r="A40" s="320"/>
      <c r="B40" s="10" t="s">
        <v>70</v>
      </c>
      <c r="C40" s="311" t="s">
        <v>2</v>
      </c>
      <c r="D40" s="311"/>
      <c r="E40" s="312">
        <v>12</v>
      </c>
      <c r="F40" s="313"/>
      <c r="G40" s="61"/>
      <c r="H40" s="63"/>
      <c r="I40" s="22"/>
      <c r="J40" s="22"/>
    </row>
    <row r="41" spans="1:10" ht="25.5" customHeight="1" x14ac:dyDescent="0.15">
      <c r="A41" s="321"/>
      <c r="B41" s="10" t="s">
        <v>23</v>
      </c>
      <c r="C41" s="311" t="s">
        <v>2</v>
      </c>
      <c r="D41" s="311"/>
      <c r="E41" s="312">
        <v>12</v>
      </c>
      <c r="F41" s="313"/>
      <c r="G41" s="61"/>
      <c r="H41" s="63"/>
      <c r="I41" s="22"/>
      <c r="J41" s="22"/>
    </row>
    <row r="42" spans="1:10" ht="26.25" customHeight="1" x14ac:dyDescent="0.15">
      <c r="A42" s="309" t="s">
        <v>17</v>
      </c>
      <c r="B42" s="16" t="s">
        <v>24</v>
      </c>
      <c r="C42" s="311" t="s">
        <v>2</v>
      </c>
      <c r="D42" s="311"/>
      <c r="E42" s="312">
        <v>12</v>
      </c>
      <c r="F42" s="313"/>
      <c r="G42" s="61"/>
      <c r="H42" s="63"/>
      <c r="I42" s="22"/>
      <c r="J42" s="22"/>
    </row>
    <row r="43" spans="1:10" ht="26.25" customHeight="1" x14ac:dyDescent="0.15">
      <c r="A43" s="310"/>
      <c r="B43" s="137" t="s">
        <v>32</v>
      </c>
      <c r="C43" s="269" t="s">
        <v>61</v>
      </c>
      <c r="D43" s="314"/>
      <c r="E43" s="315">
        <v>12</v>
      </c>
      <c r="F43" s="316"/>
      <c r="G43" s="138"/>
      <c r="H43" s="139"/>
      <c r="I43" s="140"/>
      <c r="J43" s="140"/>
    </row>
    <row r="44" spans="1:10" ht="26.25" customHeight="1" x14ac:dyDescent="0.15">
      <c r="A44" s="309" t="s">
        <v>85</v>
      </c>
      <c r="B44" s="185" t="s">
        <v>86</v>
      </c>
      <c r="C44" s="311" t="s">
        <v>2</v>
      </c>
      <c r="D44" s="311"/>
      <c r="E44" s="312">
        <v>12</v>
      </c>
      <c r="F44" s="313"/>
      <c r="G44" s="186"/>
      <c r="H44" s="187"/>
      <c r="I44" s="188"/>
      <c r="J44" s="188"/>
    </row>
    <row r="45" spans="1:10" ht="26.25" customHeight="1" x14ac:dyDescent="0.15">
      <c r="A45" s="317"/>
      <c r="B45" s="182" t="s">
        <v>87</v>
      </c>
      <c r="C45" s="269" t="s">
        <v>61</v>
      </c>
      <c r="D45" s="314"/>
      <c r="E45" s="315">
        <v>12</v>
      </c>
      <c r="F45" s="316"/>
      <c r="G45" s="183"/>
      <c r="H45" s="92"/>
      <c r="I45" s="184"/>
      <c r="J45" s="184"/>
    </row>
    <row r="46" spans="1:10" ht="26.25" customHeight="1" x14ac:dyDescent="0.15">
      <c r="A46" s="309" t="s">
        <v>34</v>
      </c>
      <c r="B46" s="16" t="s">
        <v>48</v>
      </c>
      <c r="C46" s="319" t="s">
        <v>2</v>
      </c>
      <c r="D46" s="319"/>
      <c r="E46" s="276">
        <v>12</v>
      </c>
      <c r="F46" s="277"/>
      <c r="G46" s="73"/>
      <c r="H46" s="64"/>
      <c r="I46" s="23"/>
      <c r="J46" s="23"/>
    </row>
    <row r="47" spans="1:10" ht="29.25" customHeight="1" thickBot="1" x14ac:dyDescent="0.2">
      <c r="A47" s="318"/>
      <c r="B47" s="24" t="s">
        <v>47</v>
      </c>
      <c r="C47" s="278" t="s">
        <v>2</v>
      </c>
      <c r="D47" s="278"/>
      <c r="E47" s="279">
        <v>12</v>
      </c>
      <c r="F47" s="280"/>
      <c r="G47" s="36"/>
      <c r="H47" s="72"/>
      <c r="I47" s="25"/>
      <c r="J47" s="25"/>
    </row>
    <row r="48" spans="1:10" ht="15" thickTop="1" x14ac:dyDescent="0.15">
      <c r="A48" s="105" t="s">
        <v>3</v>
      </c>
      <c r="B48" s="106" t="s">
        <v>0</v>
      </c>
      <c r="C48" s="107"/>
      <c r="D48" s="107" t="s">
        <v>0</v>
      </c>
      <c r="E48" s="108"/>
      <c r="F48" s="109" t="s">
        <v>0</v>
      </c>
      <c r="G48" s="303"/>
      <c r="H48" s="304"/>
      <c r="I48" s="304"/>
      <c r="J48" s="304"/>
    </row>
    <row r="49" spans="1:12" ht="14.25" x14ac:dyDescent="0.15">
      <c r="A49" s="111">
        <f>COUNTA(A39:A47)</f>
        <v>4</v>
      </c>
      <c r="B49" s="112">
        <f>COUNTA(B39:B47)</f>
        <v>9</v>
      </c>
      <c r="C49" s="113" t="s">
        <v>4</v>
      </c>
      <c r="D49" s="113">
        <f>COUNTIF(C39:D47,"公")</f>
        <v>0</v>
      </c>
      <c r="E49" s="105" t="s">
        <v>12</v>
      </c>
      <c r="F49" s="114">
        <f>COUNTIF(E39:F47,"&gt;5")</f>
        <v>9</v>
      </c>
      <c r="G49" s="305"/>
      <c r="H49" s="306"/>
      <c r="I49" s="306"/>
      <c r="J49" s="306"/>
    </row>
    <row r="50" spans="1:12" ht="25.5" customHeight="1" thickBot="1" x14ac:dyDescent="0.2">
      <c r="A50" s="116" t="s">
        <v>8</v>
      </c>
      <c r="B50" s="117"/>
      <c r="C50" s="118" t="s">
        <v>2</v>
      </c>
      <c r="D50" s="120">
        <f>COUNTIF(C39:D47,"私")</f>
        <v>9</v>
      </c>
      <c r="E50" s="119" t="s">
        <v>13</v>
      </c>
      <c r="F50" s="120">
        <f>COUNTIF(E47:F47,"&lt;6")</f>
        <v>0</v>
      </c>
      <c r="G50" s="307"/>
      <c r="H50" s="308"/>
      <c r="I50" s="308"/>
      <c r="J50" s="308"/>
    </row>
    <row r="51" spans="1:12" ht="25.5" customHeight="1" x14ac:dyDescent="0.15">
      <c r="A51" s="107"/>
      <c r="B51" s="141"/>
      <c r="C51" s="113"/>
      <c r="D51" s="113"/>
      <c r="E51" s="141"/>
      <c r="F51" s="113"/>
      <c r="G51" s="57"/>
      <c r="H51" s="57"/>
      <c r="I51" s="57"/>
      <c r="J51" s="57"/>
    </row>
    <row r="52" spans="1:12" ht="20.25" customHeight="1" thickBot="1" x14ac:dyDescent="0.2">
      <c r="A52" s="26" t="s">
        <v>60</v>
      </c>
      <c r="B52" s="1"/>
      <c r="C52" s="2"/>
      <c r="D52" s="2"/>
      <c r="E52" s="3"/>
      <c r="F52" s="3"/>
      <c r="G52" s="1"/>
      <c r="H52" s="1"/>
      <c r="I52" s="142"/>
    </row>
    <row r="53" spans="1:12" ht="43.5" customHeight="1" thickBot="1" x14ac:dyDescent="0.2">
      <c r="A53" s="58" t="s">
        <v>1</v>
      </c>
      <c r="B53" s="5" t="s">
        <v>25</v>
      </c>
      <c r="C53" s="302" t="s">
        <v>5</v>
      </c>
      <c r="D53" s="302"/>
      <c r="E53" s="289" t="s">
        <v>49</v>
      </c>
      <c r="F53" s="290"/>
      <c r="G53" s="62" t="s">
        <v>29</v>
      </c>
      <c r="H53" s="289" t="s">
        <v>71</v>
      </c>
      <c r="I53" s="290"/>
    </row>
    <row r="54" spans="1:12" ht="14.25" x14ac:dyDescent="0.15">
      <c r="A54" s="4"/>
      <c r="B54" s="6"/>
      <c r="C54" s="291"/>
      <c r="D54" s="291"/>
      <c r="E54" s="8"/>
      <c r="F54" s="9" t="s">
        <v>30</v>
      </c>
      <c r="G54" s="7" t="s">
        <v>11</v>
      </c>
      <c r="H54" s="292" t="s">
        <v>7</v>
      </c>
      <c r="I54" s="293"/>
    </row>
    <row r="55" spans="1:12" ht="26.25" customHeight="1" x14ac:dyDescent="0.15">
      <c r="A55" s="143" t="s">
        <v>72</v>
      </c>
      <c r="B55" s="144" t="s">
        <v>77</v>
      </c>
      <c r="C55" s="270" t="s">
        <v>2</v>
      </c>
      <c r="D55" s="299"/>
      <c r="E55" s="274">
        <v>2000</v>
      </c>
      <c r="F55" s="275"/>
      <c r="G55" s="145">
        <v>12</v>
      </c>
      <c r="H55" s="146"/>
      <c r="I55" s="147"/>
      <c r="L55" s="74" t="s">
        <v>56</v>
      </c>
    </row>
    <row r="56" spans="1:12" ht="26.25" customHeight="1" thickBot="1" x14ac:dyDescent="0.2">
      <c r="A56" s="67" t="s">
        <v>33</v>
      </c>
      <c r="B56" s="32" t="s">
        <v>50</v>
      </c>
      <c r="C56" s="294" t="s">
        <v>2</v>
      </c>
      <c r="D56" s="294"/>
      <c r="E56" s="295">
        <v>2000</v>
      </c>
      <c r="F56" s="296"/>
      <c r="G56" s="33">
        <v>12</v>
      </c>
      <c r="H56" s="297"/>
      <c r="I56" s="298"/>
    </row>
    <row r="57" spans="1:12" ht="15" thickTop="1" x14ac:dyDescent="0.15">
      <c r="A57" s="148" t="s">
        <v>3</v>
      </c>
      <c r="B57" s="149" t="s">
        <v>0</v>
      </c>
      <c r="C57" s="150">
        <v>1</v>
      </c>
      <c r="D57" s="150" t="s">
        <v>0</v>
      </c>
      <c r="E57" s="281"/>
      <c r="F57" s="282"/>
      <c r="G57" s="151" t="s">
        <v>51</v>
      </c>
      <c r="H57" s="152"/>
      <c r="I57" s="153" t="s">
        <v>14</v>
      </c>
    </row>
    <row r="58" spans="1:12" ht="14.25" x14ac:dyDescent="0.15">
      <c r="A58" s="111">
        <f>COUNTA(A54:A56)</f>
        <v>2</v>
      </c>
      <c r="B58" s="112">
        <f>COUNTA(B55:B56)</f>
        <v>2</v>
      </c>
      <c r="C58" s="113" t="s">
        <v>4</v>
      </c>
      <c r="D58" s="113">
        <f>COUNTIF(C54:D56,"公")</f>
        <v>0</v>
      </c>
      <c r="E58" s="283"/>
      <c r="F58" s="284"/>
      <c r="G58" s="133" t="s">
        <v>73</v>
      </c>
      <c r="H58" s="287">
        <f>SUM(H56)</f>
        <v>0</v>
      </c>
      <c r="I58" s="288"/>
      <c r="J58" s="77"/>
    </row>
    <row r="59" spans="1:12" ht="15" thickBot="1" x14ac:dyDescent="0.2">
      <c r="A59" s="116" t="s">
        <v>8</v>
      </c>
      <c r="B59" s="117"/>
      <c r="C59" s="118" t="s">
        <v>2</v>
      </c>
      <c r="D59" s="120">
        <f>COUNTIF(C54:D56,"私")</f>
        <v>2</v>
      </c>
      <c r="E59" s="285"/>
      <c r="F59" s="286"/>
      <c r="G59" s="154" t="s">
        <v>13</v>
      </c>
      <c r="H59" s="155"/>
      <c r="I59" s="121"/>
      <c r="J59" s="77"/>
    </row>
  </sheetData>
  <sheetProtection insertRows="0" deleteRows="0"/>
  <mergeCells count="54">
    <mergeCell ref="H30:I30"/>
    <mergeCell ref="H29:I29"/>
    <mergeCell ref="A44:A45"/>
    <mergeCell ref="C44:D44"/>
    <mergeCell ref="C45:D45"/>
    <mergeCell ref="E44:F44"/>
    <mergeCell ref="E45:F45"/>
    <mergeCell ref="C29:D29"/>
    <mergeCell ref="C30:D30"/>
    <mergeCell ref="E32:E34"/>
    <mergeCell ref="F32:F34"/>
    <mergeCell ref="C37:D37"/>
    <mergeCell ref="E37:F37"/>
    <mergeCell ref="C38:D38"/>
    <mergeCell ref="E38:F38"/>
    <mergeCell ref="A39:A41"/>
    <mergeCell ref="H58:I58"/>
    <mergeCell ref="H56:I56"/>
    <mergeCell ref="H54:I54"/>
    <mergeCell ref="H53:I53"/>
    <mergeCell ref="G32:G34"/>
    <mergeCell ref="G48:J50"/>
    <mergeCell ref="E25:E27"/>
    <mergeCell ref="F25:F27"/>
    <mergeCell ref="G25:G27"/>
    <mergeCell ref="A2:J2"/>
    <mergeCell ref="H6:I6"/>
    <mergeCell ref="H7:I7"/>
    <mergeCell ref="A8:A13"/>
    <mergeCell ref="A18:A19"/>
    <mergeCell ref="C39:D39"/>
    <mergeCell ref="E39:F39"/>
    <mergeCell ref="C40:D40"/>
    <mergeCell ref="E40:F40"/>
    <mergeCell ref="C41:D41"/>
    <mergeCell ref="E41:F41"/>
    <mergeCell ref="A42:A43"/>
    <mergeCell ref="C42:D42"/>
    <mergeCell ref="E42:F42"/>
    <mergeCell ref="C43:D43"/>
    <mergeCell ref="E43:F43"/>
    <mergeCell ref="A46:A47"/>
    <mergeCell ref="C46:D46"/>
    <mergeCell ref="E46:F46"/>
    <mergeCell ref="C47:D47"/>
    <mergeCell ref="E47:F47"/>
    <mergeCell ref="C53:D53"/>
    <mergeCell ref="E53:F53"/>
    <mergeCell ref="E57:F59"/>
    <mergeCell ref="C54:D54"/>
    <mergeCell ref="C56:D56"/>
    <mergeCell ref="E56:F56"/>
    <mergeCell ref="C55:D55"/>
    <mergeCell ref="E55:F55"/>
  </mergeCells>
  <phoneticPr fontId="2"/>
  <printOptions horizontalCentered="1"/>
  <pageMargins left="0.59055118110236227" right="0.19685039370078741" top="0.47244094488188981" bottom="0.19685039370078741" header="0.51181102362204722" footer="0.23622047244094491"/>
  <pageSetup paperSize="9" scale="63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H30病児・病後児</vt:lpstr>
      <vt:lpstr>H29病児・病後児(30.3.31) </vt:lpstr>
      <vt:lpstr>H29病児・病後児(29.11.9)</vt:lpstr>
      <vt:lpstr>H29病児・病後児 (29.8.1)</vt:lpstr>
      <vt:lpstr>H2８病児・病後児</vt:lpstr>
      <vt:lpstr>H2８病児・病後児!Print_Area</vt:lpstr>
      <vt:lpstr>'H29病児・病後児 (29.8.1)'!Print_Area</vt:lpstr>
      <vt:lpstr>'H29病児・病後児(29.11.9)'!Print_Area</vt:lpstr>
      <vt:lpstr>'H29病児・病後児(30.3.31) '!Print_Area</vt:lpstr>
      <vt:lpstr>H30病児・病後児!Print_Area</vt:lpstr>
    </vt:vector>
  </TitlesOfParts>
  <Company>厚生労働省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Tada Naoya</cp:lastModifiedBy>
  <cp:lastPrinted>2019-02-15T09:05:34Z</cp:lastPrinted>
  <dcterms:created xsi:type="dcterms:W3CDTF">2001-11-06T08:00:15Z</dcterms:created>
  <dcterms:modified xsi:type="dcterms:W3CDTF">2019-12-24T04:30:19Z</dcterms:modified>
</cp:coreProperties>
</file>