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④完成１（HP版）【PDFファイル】\エクセル原稿（ページなし）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Print_Area" localSheetId="0">Sheet1!$A$1:$X$29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1" l="1"/>
  <c r="D11" i="1" l="1"/>
  <c r="D6" i="1"/>
  <c r="S11" i="1" l="1"/>
  <c r="S6" i="1" s="1"/>
  <c r="W6" i="1" s="1"/>
  <c r="J17" i="1" l="1"/>
  <c r="J14" i="1"/>
  <c r="J11" i="1"/>
  <c r="J8" i="1"/>
  <c r="D17" i="1"/>
  <c r="W19" i="1"/>
  <c r="F19" i="1"/>
  <c r="E19" i="1"/>
  <c r="V19" i="1" s="1"/>
  <c r="W18" i="1"/>
  <c r="F18" i="1"/>
  <c r="E18" i="1"/>
  <c r="V18" i="1" s="1"/>
  <c r="U17" i="1"/>
  <c r="T17" i="1"/>
  <c r="S17" i="1"/>
  <c r="R17" i="1"/>
  <c r="Q17" i="1"/>
  <c r="P17" i="1"/>
  <c r="O17" i="1"/>
  <c r="N17" i="1"/>
  <c r="M17" i="1"/>
  <c r="L17" i="1"/>
  <c r="K17" i="1"/>
  <c r="I17" i="1"/>
  <c r="H17" i="1"/>
  <c r="G17" i="1"/>
  <c r="N11" i="1"/>
  <c r="N8" i="1"/>
  <c r="F17" i="1" l="1"/>
  <c r="W17" i="1"/>
  <c r="J6" i="1"/>
  <c r="E17" i="1"/>
  <c r="V17" i="1" s="1"/>
  <c r="W13" i="1"/>
  <c r="W16" i="1"/>
  <c r="W9" i="1"/>
  <c r="W10" i="1"/>
  <c r="W12" i="1"/>
  <c r="W15" i="1"/>
  <c r="Q27" i="1" l="1"/>
  <c r="Q26" i="1" s="1"/>
  <c r="R26" i="1"/>
  <c r="W26" i="1" l="1"/>
  <c r="S26" i="1"/>
  <c r="T26" i="1"/>
  <c r="U26" i="1"/>
  <c r="V26" i="1"/>
  <c r="E9" i="1" l="1"/>
  <c r="V9" i="1" s="1"/>
  <c r="E10" i="1"/>
  <c r="V10" i="1" s="1"/>
  <c r="E12" i="1"/>
  <c r="V12" i="1" s="1"/>
  <c r="E13" i="1"/>
  <c r="V13" i="1" s="1"/>
  <c r="E15" i="1"/>
  <c r="V15" i="1" s="1"/>
  <c r="E16" i="1"/>
  <c r="V16" i="1" s="1"/>
  <c r="F9" i="1"/>
  <c r="F10" i="1"/>
  <c r="F12" i="1"/>
  <c r="F13" i="1"/>
  <c r="F15" i="1"/>
  <c r="F16" i="1"/>
  <c r="D14" i="1"/>
  <c r="D8" i="1"/>
  <c r="G8" i="1"/>
  <c r="H8" i="1"/>
  <c r="I8" i="1"/>
  <c r="K8" i="1"/>
  <c r="L8" i="1"/>
  <c r="M8" i="1"/>
  <c r="O8" i="1"/>
  <c r="P8" i="1"/>
  <c r="Q8" i="1"/>
  <c r="R8" i="1"/>
  <c r="S8" i="1"/>
  <c r="T8" i="1"/>
  <c r="U8" i="1"/>
  <c r="G11" i="1"/>
  <c r="H11" i="1"/>
  <c r="I11" i="1"/>
  <c r="K11" i="1"/>
  <c r="L11" i="1"/>
  <c r="M11" i="1"/>
  <c r="O11" i="1"/>
  <c r="P11" i="1"/>
  <c r="Q11" i="1"/>
  <c r="R11" i="1"/>
  <c r="T11" i="1"/>
  <c r="U11" i="1"/>
  <c r="G14" i="1"/>
  <c r="H14" i="1"/>
  <c r="I14" i="1"/>
  <c r="K14" i="1"/>
  <c r="L14" i="1"/>
  <c r="M14" i="1"/>
  <c r="N14" i="1"/>
  <c r="O14" i="1"/>
  <c r="P14" i="1"/>
  <c r="Q14" i="1"/>
  <c r="R14" i="1"/>
  <c r="S14" i="1"/>
  <c r="T14" i="1"/>
  <c r="U14" i="1"/>
  <c r="W11" i="1" l="1"/>
  <c r="W14" i="1"/>
  <c r="W8" i="1"/>
  <c r="L6" i="1"/>
  <c r="G6" i="1"/>
  <c r="O6" i="1"/>
  <c r="K6" i="1"/>
  <c r="E11" i="1"/>
  <c r="V11" i="1" s="1"/>
  <c r="U6" i="1"/>
  <c r="Q6" i="1"/>
  <c r="T6" i="1"/>
  <c r="P6" i="1"/>
  <c r="M6" i="1"/>
  <c r="H6" i="1"/>
  <c r="R6" i="1"/>
  <c r="N6" i="1"/>
  <c r="F14" i="1"/>
  <c r="I6" i="1"/>
  <c r="I7" i="1" s="1"/>
  <c r="F11" i="1"/>
  <c r="J7" i="1"/>
  <c r="E14" i="1"/>
  <c r="V14" i="1" s="1"/>
  <c r="F8" i="1"/>
  <c r="E8" i="1"/>
  <c r="V8" i="1" s="1"/>
  <c r="S7" i="1" l="1"/>
  <c r="N7" i="1"/>
  <c r="G7" i="1"/>
  <c r="R7" i="1"/>
  <c r="H7" i="1"/>
  <c r="F6" i="1"/>
  <c r="F7" i="1" s="1"/>
  <c r="M7" i="1"/>
  <c r="Q7" i="1"/>
  <c r="K7" i="1"/>
  <c r="P7" i="1"/>
  <c r="U7" i="1"/>
  <c r="L7" i="1"/>
  <c r="E6" i="1"/>
  <c r="T7" i="1"/>
  <c r="O7" i="1"/>
  <c r="E7" i="1" l="1"/>
  <c r="V6" i="1"/>
</calcChain>
</file>

<file path=xl/sharedStrings.xml><?xml version="1.0" encoding="utf-8"?>
<sst xmlns="http://schemas.openxmlformats.org/spreadsheetml/2006/main" count="87" uniqueCount="70">
  <si>
    <t>　　①卒業者の進路</t>
    <rPh sb="3" eb="6">
      <t>ソツギョウシャ</t>
    </rPh>
    <rPh sb="7" eb="9">
      <t>シンロ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</si>
  <si>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</si>
  <si>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</si>
  <si>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</si>
  <si>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</si>
  <si>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</si>
  <si>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</si>
  <si>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</si>
  <si>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</si>
  <si>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区　　分</t>
    <rPh sb="0" eb="1">
      <t>ク</t>
    </rPh>
    <rPh sb="3" eb="4">
      <t>ブン</t>
    </rPh>
    <phoneticPr fontId="1"/>
  </si>
  <si>
    <t>卒業者総数</t>
    <rPh sb="0" eb="3">
      <t>ソツギョウシャ</t>
    </rPh>
    <rPh sb="3" eb="5">
      <t>ソウスウ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</si>
  <si>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</si>
  <si>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</si>
  <si>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通信制</t>
    <rPh sb="0" eb="3">
      <t>ツウシンセイ</t>
    </rPh>
    <phoneticPr fontId="1"/>
  </si>
  <si>
    <t>（別科）
高等学校</t>
    <rPh sb="1" eb="3">
      <t>ベッカ</t>
    </rPh>
    <rPh sb="5" eb="7">
      <t>コウトウ</t>
    </rPh>
    <rPh sb="7" eb="9">
      <t>ガッコウ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</si>
  <si>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</si>
  <si>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高　等　部
特別支援学校</t>
    <rPh sb="0" eb="1">
      <t>コウ</t>
    </rPh>
    <rPh sb="2" eb="3">
      <t>トウ</t>
    </rPh>
    <rPh sb="4" eb="5">
      <t>ブ</t>
    </rPh>
    <rPh sb="6" eb="8">
      <t>トクベツ</t>
    </rPh>
    <rPh sb="8" eb="10">
      <t>シエン</t>
    </rPh>
    <rPh sb="10" eb="12">
      <t>ガッコウ</t>
    </rPh>
    <phoneticPr fontId="1"/>
  </si>
  <si>
    <t>（高等課程）
専修学校</t>
    <rPh sb="1" eb="3">
      <t>コウトウ</t>
    </rPh>
    <rPh sb="3" eb="5">
      <t>カテイ</t>
    </rPh>
    <rPh sb="7" eb="9">
      <t>センシュウ</t>
    </rPh>
    <rPh sb="9" eb="11">
      <t>ガッコウ</t>
    </rPh>
    <phoneticPr fontId="1"/>
  </si>
  <si>
    <t>専修学校等
（一般課程）</t>
    <rPh sb="0" eb="2">
      <t>センシュウ</t>
    </rPh>
    <rPh sb="2" eb="4">
      <t>ガッコウ</t>
    </rPh>
    <rPh sb="4" eb="5">
      <t>トウ</t>
    </rPh>
    <rPh sb="7" eb="9">
      <t>イッパン</t>
    </rPh>
    <rPh sb="9" eb="11">
      <t>カテイ</t>
    </rPh>
    <phoneticPr fontId="1"/>
  </si>
  <si>
    <t>（一般課程）
専修学校</t>
    <rPh sb="1" eb="3">
      <t>イッパン</t>
    </rPh>
    <rPh sb="3" eb="5">
      <t>カテイ</t>
    </rPh>
    <rPh sb="7" eb="9">
      <t>センシュウ</t>
    </rPh>
    <rPh sb="9" eb="11">
      <t>ガッコウ</t>
    </rPh>
    <phoneticPr fontId="1"/>
  </si>
  <si>
    <t>各種学校</t>
    <rPh sb="0" eb="2">
      <t>カクシュ</t>
    </rPh>
    <rPh sb="2" eb="4">
      <t>ガッコウ</t>
    </rPh>
    <phoneticPr fontId="1"/>
  </si>
  <si>
    <t>開発施設等
公共職業能力</t>
    <rPh sb="0" eb="2">
      <t>カイハツ</t>
    </rPh>
    <rPh sb="2" eb="4">
      <t>シセツ</t>
    </rPh>
    <rPh sb="4" eb="5">
      <t>トウ</t>
    </rPh>
    <rPh sb="6" eb="8">
      <t>コウキョウ</t>
    </rPh>
    <rPh sb="8" eb="10">
      <t>ショクギョウ</t>
    </rPh>
    <rPh sb="10" eb="12">
      <t>ノウリョク</t>
    </rPh>
    <phoneticPr fontId="1"/>
  </si>
  <si>
    <t>就　職　者</t>
    <rPh sb="0" eb="1">
      <t>シュウ</t>
    </rPh>
    <rPh sb="2" eb="3">
      <t>ショク</t>
    </rPh>
    <rPh sb="4" eb="5">
      <t>モノ</t>
    </rPh>
    <phoneticPr fontId="1"/>
  </si>
  <si>
    <t>左記以外の者</t>
    <rPh sb="0" eb="2">
      <t>サキ</t>
    </rPh>
    <rPh sb="2" eb="4">
      <t>イガイ</t>
    </rPh>
    <rPh sb="5" eb="6">
      <t>モノ</t>
    </rPh>
    <phoneticPr fontId="1"/>
  </si>
  <si>
    <t>死亡・不詳の者</t>
    <rPh sb="0" eb="2">
      <t>シボウ</t>
    </rPh>
    <rPh sb="3" eb="5">
      <t>フショウ</t>
    </rPh>
    <rPh sb="6" eb="7">
      <t>モノ</t>
    </rPh>
    <phoneticPr fontId="1"/>
  </si>
  <si>
    <t>進　学　率</t>
    <rPh sb="0" eb="1">
      <t>ススム</t>
    </rPh>
    <rPh sb="2" eb="3">
      <t>ガク</t>
    </rPh>
    <rPh sb="4" eb="5">
      <t>リツ</t>
    </rPh>
    <phoneticPr fontId="1"/>
  </si>
  <si>
    <t>　②卒業者の進学率，就職率の推移（国立＋公立＋私立）</t>
    <rPh sb="2" eb="5">
      <t>ソツギョウシャ</t>
    </rPh>
    <rPh sb="6" eb="9">
      <t>シンガクリツ</t>
    </rPh>
    <rPh sb="10" eb="13">
      <t>シュウショクリツ</t>
    </rPh>
    <rPh sb="14" eb="16">
      <t>スイイ</t>
    </rPh>
    <rPh sb="17" eb="19">
      <t>コクリツ</t>
    </rPh>
    <rPh sb="20" eb="22">
      <t>コウリツ</t>
    </rPh>
    <rPh sb="23" eb="25">
      <t>シリツ</t>
    </rPh>
    <phoneticPr fontId="1"/>
  </si>
  <si>
    <t>進学率</t>
    <rPh sb="0" eb="3">
      <t>シンガクリツ</t>
    </rPh>
    <phoneticPr fontId="1"/>
  </si>
  <si>
    <t>就職率</t>
    <rPh sb="0" eb="3">
      <t>シュウショクリツ</t>
    </rPh>
    <phoneticPr fontId="1"/>
  </si>
  <si>
    <t>県</t>
    <rPh sb="0" eb="1">
      <t>ケン</t>
    </rPh>
    <phoneticPr fontId="1"/>
  </si>
  <si>
    <t>国</t>
    <rPh sb="0" eb="1">
      <t>クニ</t>
    </rPh>
    <phoneticPr fontId="1"/>
  </si>
  <si>
    <t>　③卒業者の県内外別・産業別就職先（国立＋公立＋私立）</t>
    <rPh sb="2" eb="5">
      <t>ソツギョウシャ</t>
    </rPh>
    <rPh sb="6" eb="9">
      <t>ケンナイガイ</t>
    </rPh>
    <rPh sb="9" eb="10">
      <t>ベツ</t>
    </rPh>
    <rPh sb="11" eb="14">
      <t>サンギョウベツ</t>
    </rPh>
    <rPh sb="14" eb="17">
      <t>シュウショクサキ</t>
    </rPh>
    <rPh sb="18" eb="20">
      <t>コクリツ</t>
    </rPh>
    <rPh sb="21" eb="23">
      <t>コウリツ</t>
    </rPh>
    <rPh sb="24" eb="26">
      <t>シリツ</t>
    </rPh>
    <phoneticPr fontId="1"/>
  </si>
  <si>
    <t>区分</t>
    <rPh sb="0" eb="2">
      <t>クブン</t>
    </rPh>
    <phoneticPr fontId="1"/>
  </si>
  <si>
    <t>県内</t>
    <rPh sb="0" eb="2">
      <t>ケンナイ</t>
    </rPh>
    <phoneticPr fontId="1"/>
  </si>
  <si>
    <t>総計</t>
    <rPh sb="0" eb="2">
      <t>ソウケイ</t>
    </rPh>
    <phoneticPr fontId="1"/>
  </si>
  <si>
    <t>第１次
産業</t>
    <rPh sb="0" eb="1">
      <t>ダイ</t>
    </rPh>
    <rPh sb="2" eb="3">
      <t>ジ</t>
    </rPh>
    <rPh sb="4" eb="6">
      <t>サンギョウ</t>
    </rPh>
    <phoneticPr fontId="1"/>
  </si>
  <si>
    <t>第２次
産業</t>
    <rPh sb="0" eb="1">
      <t>ダイ</t>
    </rPh>
    <rPh sb="2" eb="3">
      <t>ジ</t>
    </rPh>
    <rPh sb="4" eb="6">
      <t>サンギョウ</t>
    </rPh>
    <phoneticPr fontId="1"/>
  </si>
  <si>
    <t>第３次
産業</t>
    <rPh sb="0" eb="1">
      <t>ダイ</t>
    </rPh>
    <rPh sb="2" eb="3">
      <t>ジ</t>
    </rPh>
    <rPh sb="4" eb="6">
      <t>サンギョウ</t>
    </rPh>
    <phoneticPr fontId="1"/>
  </si>
  <si>
    <t>その他</t>
    <rPh sb="2" eb="3">
      <t>タ</t>
    </rPh>
    <phoneticPr fontId="1"/>
  </si>
  <si>
    <t>（県単調査：卒業後の状況調査）　単位：人，％</t>
    <rPh sb="1" eb="5">
      <t>ケンタンチョウサ</t>
    </rPh>
    <rPh sb="6" eb="9">
      <t>ソツギョウゴ</t>
    </rPh>
    <rPh sb="10" eb="12">
      <t>ジョウキョウ</t>
    </rPh>
    <rPh sb="12" eb="14">
      <t>チョウサ</t>
    </rPh>
    <rPh sb="16" eb="18">
      <t>タンイ</t>
    </rPh>
    <rPh sb="19" eb="20">
      <t>ヒト</t>
    </rPh>
    <phoneticPr fontId="1"/>
  </si>
  <si>
    <t>H24年</t>
    <rPh sb="3" eb="4">
      <t>ネン</t>
    </rPh>
    <phoneticPr fontId="1"/>
  </si>
  <si>
    <t>H25年</t>
    <rPh sb="3" eb="4">
      <t>ネン</t>
    </rPh>
    <phoneticPr fontId="1"/>
  </si>
  <si>
    <t>H26年</t>
    <rPh sb="3" eb="4">
      <t>ネン</t>
    </rPh>
    <phoneticPr fontId="1"/>
  </si>
  <si>
    <t>H27年</t>
    <rPh sb="3" eb="4">
      <t>ネン</t>
    </rPh>
    <phoneticPr fontId="1"/>
  </si>
  <si>
    <t>H28年</t>
    <rPh sb="3" eb="4">
      <t>ネン</t>
    </rPh>
    <phoneticPr fontId="1"/>
  </si>
  <si>
    <t>（学校基本調査：卒業後の状況調査票）　単位：％</t>
    <rPh sb="1" eb="3">
      <t>ガッコウ</t>
    </rPh>
    <rPh sb="3" eb="5">
      <t>キホン</t>
    </rPh>
    <rPh sb="5" eb="7">
      <t>チョウサ</t>
    </rPh>
    <rPh sb="8" eb="11">
      <t>ソツギョウゴ</t>
    </rPh>
    <rPh sb="12" eb="17">
      <t>ジョウキョウチョウサヒョウ</t>
    </rPh>
    <rPh sb="19" eb="21">
      <t>タンイ</t>
    </rPh>
    <phoneticPr fontId="1"/>
  </si>
  <si>
    <t>（学校基本調査：卒業後の状況調査票）　単位：人</t>
    <rPh sb="1" eb="3">
      <t>ガッコウ</t>
    </rPh>
    <rPh sb="3" eb="5">
      <t>キホン</t>
    </rPh>
    <rPh sb="5" eb="7">
      <t>チョウサ</t>
    </rPh>
    <rPh sb="8" eb="11">
      <t>ソツギョウゴ</t>
    </rPh>
    <rPh sb="12" eb="17">
      <t>ジョウキョウチョウサヒョウ</t>
    </rPh>
    <rPh sb="19" eb="21">
      <t>タンイ</t>
    </rPh>
    <rPh sb="22" eb="23">
      <t>ニン</t>
    </rPh>
    <phoneticPr fontId="1"/>
  </si>
  <si>
    <t>した者（再掲）
進学しかつ就職</t>
    <rPh sb="4" eb="6">
      <t>サイケイ</t>
    </rPh>
    <rPh sb="8" eb="10">
      <t>シンガク</t>
    </rPh>
    <phoneticPr fontId="1"/>
  </si>
  <si>
    <t>進　　　　　　　学　　　　　　　者</t>
    <rPh sb="0" eb="1">
      <t>ススム</t>
    </rPh>
    <rPh sb="8" eb="9">
      <t>ガク</t>
    </rPh>
    <rPh sb="16" eb="17">
      <t>モノ</t>
    </rPh>
    <phoneticPr fontId="1"/>
  </si>
  <si>
    <t>高　　等　　学　　校</t>
    <rPh sb="0" eb="1">
      <t>コウ</t>
    </rPh>
    <rPh sb="3" eb="4">
      <t>トウ</t>
    </rPh>
    <rPh sb="6" eb="7">
      <t>ガク</t>
    </rPh>
    <rPh sb="9" eb="10">
      <t>コウ</t>
    </rPh>
    <phoneticPr fontId="1"/>
  </si>
  <si>
    <t>計</t>
  </si>
  <si>
    <t>男</t>
  </si>
  <si>
    <t>女</t>
  </si>
  <si>
    <t>中等教育学校
（後期課程）</t>
    <rPh sb="0" eb="2">
      <t>チュウトウ</t>
    </rPh>
    <rPh sb="2" eb="4">
      <t>キョウイク</t>
    </rPh>
    <rPh sb="4" eb="6">
      <t>ガッコウ</t>
    </rPh>
    <rPh sb="8" eb="10">
      <t>コウキ</t>
    </rPh>
    <rPh sb="10" eb="12">
      <t>カテイ</t>
    </rPh>
    <phoneticPr fontId="1"/>
  </si>
  <si>
    <t>比率※１</t>
    <rPh sb="0" eb="2">
      <t>ヒリツ</t>
    </rPh>
    <phoneticPr fontId="1"/>
  </si>
  <si>
    <t>中等教育学校（前期課程）※２</t>
    <rPh sb="0" eb="2">
      <t>チュウトウ</t>
    </rPh>
    <rPh sb="2" eb="4">
      <t>キョウイク</t>
    </rPh>
    <rPh sb="4" eb="6">
      <t>ガッコウ</t>
    </rPh>
    <rPh sb="7" eb="9">
      <t>ゼンキ</t>
    </rPh>
    <rPh sb="9" eb="11">
      <t>カテイ</t>
    </rPh>
    <phoneticPr fontId="1"/>
  </si>
  <si>
    <t>H29年</t>
  </si>
  <si>
    <t>H30年</t>
  </si>
  <si>
    <t>R元年</t>
  </si>
  <si>
    <t>R２年</t>
  </si>
  <si>
    <t>R３年</t>
    <rPh sb="2" eb="3">
      <t>ネン</t>
    </rPh>
    <phoneticPr fontId="1"/>
  </si>
  <si>
    <t>未</t>
    <rPh sb="0" eb="1">
      <t>ミ</t>
    </rPh>
    <phoneticPr fontId="1"/>
  </si>
  <si>
    <t>中学校</t>
  </si>
  <si>
    <t>中学校</t>
    <rPh sb="0" eb="3">
      <t>チュウガッコウ</t>
    </rPh>
    <phoneticPr fontId="1"/>
  </si>
  <si>
    <t>県外</t>
    <rPh sb="0" eb="2">
      <t>ケンガイ</t>
    </rPh>
    <phoneticPr fontId="1"/>
  </si>
  <si>
    <t>(注)「進学しかつ就職した者」と「就職者」のうち，有期雇用労働者及び臨時労働者を除く。</t>
    <rPh sb="1" eb="2">
      <t>チュウ</t>
    </rPh>
    <rPh sb="4" eb="6">
      <t>シンガク</t>
    </rPh>
    <rPh sb="9" eb="11">
      <t>シュウショク</t>
    </rPh>
    <rPh sb="13" eb="14">
      <t>モノ</t>
    </rPh>
    <rPh sb="17" eb="20">
      <t>シュウショクシャ</t>
    </rPh>
    <rPh sb="25" eb="27">
      <t>ユウキ</t>
    </rPh>
    <rPh sb="27" eb="29">
      <t>コヨウ</t>
    </rPh>
    <rPh sb="29" eb="32">
      <t>ロウドウシャ</t>
    </rPh>
    <rPh sb="32" eb="33">
      <t>オヨ</t>
    </rPh>
    <rPh sb="34" eb="36">
      <t>リンジ</t>
    </rPh>
    <rPh sb="36" eb="39">
      <t>ロウドウシャ</t>
    </rPh>
    <rPh sb="40" eb="41">
      <t>ノゾ</t>
    </rPh>
    <phoneticPr fontId="1"/>
  </si>
  <si>
    <t>（注）今年度の国が公表する進学率と就職率は１２月に公表予定。</t>
    <rPh sb="1" eb="2">
      <t>チュウ</t>
    </rPh>
    <rPh sb="3" eb="6">
      <t>コンネンド</t>
    </rPh>
    <rPh sb="7" eb="8">
      <t>クニ</t>
    </rPh>
    <rPh sb="9" eb="11">
      <t>コウヒョウ</t>
    </rPh>
    <rPh sb="13" eb="15">
      <t>シンガク</t>
    </rPh>
    <rPh sb="15" eb="16">
      <t>リツ</t>
    </rPh>
    <rPh sb="17" eb="19">
      <t>シュウショク</t>
    </rPh>
    <rPh sb="19" eb="20">
      <t>リツ</t>
    </rPh>
    <rPh sb="23" eb="24">
      <t>ツキ</t>
    </rPh>
    <rPh sb="25" eb="27">
      <t>コウヒョウ</t>
    </rPh>
    <rPh sb="27" eb="29">
      <t>ヨテイ</t>
    </rPh>
    <phoneticPr fontId="1"/>
  </si>
  <si>
    <t>就　職　率　※３</t>
    <rPh sb="0" eb="1">
      <t>シュウ</t>
    </rPh>
    <rPh sb="2" eb="3">
      <t>ショク</t>
    </rPh>
    <rPh sb="4" eb="5">
      <t>リツ</t>
    </rPh>
    <phoneticPr fontId="1"/>
  </si>
  <si>
    <t>中学校卒業後の状況（令和３年３月卒業）</t>
    <rPh sb="0" eb="3">
      <t>チュウガッコウ</t>
    </rPh>
    <rPh sb="3" eb="6">
      <t>ソツギョウゴ</t>
    </rPh>
    <rPh sb="7" eb="9">
      <t>ジョウキョウ</t>
    </rPh>
    <rPh sb="10" eb="12">
      <t>レイワ</t>
    </rPh>
    <rPh sb="13" eb="14">
      <t>ネン</t>
    </rPh>
    <rPh sb="14" eb="15">
      <t>ヘイネン</t>
    </rPh>
    <rPh sb="15" eb="16">
      <t>ガツ</t>
    </rPh>
    <rPh sb="16" eb="18">
      <t>ソツギョウ</t>
    </rPh>
    <phoneticPr fontId="1"/>
  </si>
  <si>
    <t>※１　比率は四捨五入をしているので，総数の比率と各比率の計は必ずしも一致しない。 「0.0」は表章単位未満四捨五入のため。　　※２　中等教育学校（前期課程）は修了後のことで別集計。　　※３　就職率は「進学しかつ就職した者」を含む。
（注）進学かつ就職した者がいるため，進学率と就職率が１００％を超える場合があります。</t>
    <rPh sb="21" eb="23">
      <t>ヒリツ</t>
    </rPh>
    <rPh sb="24" eb="25">
      <t>カク</t>
    </rPh>
    <rPh sb="25" eb="27">
      <t>ヒリツ</t>
    </rPh>
    <rPh sb="47" eb="49">
      <t>ヒョウショウ</t>
    </rPh>
    <rPh sb="49" eb="51">
      <t>タンイ</t>
    </rPh>
    <rPh sb="51" eb="53">
      <t>ミマン</t>
    </rPh>
    <rPh sb="53" eb="57">
      <t>シシャゴニュウ</t>
    </rPh>
    <rPh sb="79" eb="82">
      <t>シュウリョウゴ</t>
    </rPh>
    <rPh sb="86" eb="87">
      <t>ベツ</t>
    </rPh>
    <rPh sb="87" eb="89">
      <t>シュウケイ</t>
    </rPh>
    <rPh sb="117" eb="118">
      <t>チュウ</t>
    </rPh>
    <rPh sb="119" eb="121">
      <t>シンガク</t>
    </rPh>
    <rPh sb="123" eb="125">
      <t>シュウショク</t>
    </rPh>
    <rPh sb="127" eb="128">
      <t>モノ</t>
    </rPh>
    <rPh sb="134" eb="137">
      <t>シンガクリツ</t>
    </rPh>
    <rPh sb="138" eb="141">
      <t>シュウショクリツ</t>
    </rPh>
    <rPh sb="147" eb="148">
      <t>コ</t>
    </rPh>
    <rPh sb="150" eb="152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</si>
</sst>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0.0_ "/>
    <numFmt numFmtId="177" formatCode="#,##0_ "/>
    <numFmt numFmtId="178" formatCode="_ * #,##0.0_ ;_ * \-#,##0.0_ ;_ * &quot;-&quot;?_ ;_ @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4" xfId="0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177" fontId="0" fillId="0" borderId="39" xfId="0" applyNumberFormat="1" applyBorder="1">
      <alignment vertical="center"/>
    </xf>
    <xf numFmtId="177" fontId="0" fillId="0" borderId="4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" xfId="0" applyNumberFormat="1" applyBorder="1">
      <alignment vertical="center"/>
    </xf>
    <xf numFmtId="41" fontId="0" fillId="0" borderId="20" xfId="0" applyNumberFormat="1" applyBorder="1">
      <alignment vertical="center"/>
    </xf>
    <xf numFmtId="41" fontId="0" fillId="0" borderId="15" xfId="0" applyNumberFormat="1" applyBorder="1">
      <alignment vertical="center"/>
    </xf>
    <xf numFmtId="41" fontId="0" fillId="0" borderId="52" xfId="0" applyNumberFormat="1" applyBorder="1">
      <alignment vertical="center"/>
    </xf>
    <xf numFmtId="41" fontId="0" fillId="0" borderId="7" xfId="0" applyNumberFormat="1" applyBorder="1">
      <alignment vertical="center"/>
    </xf>
    <xf numFmtId="41" fontId="0" fillId="0" borderId="19" xfId="0" applyNumberFormat="1" applyBorder="1">
      <alignment vertical="center"/>
    </xf>
    <xf numFmtId="41" fontId="0" fillId="0" borderId="1" xfId="0" applyNumberFormat="1" applyBorder="1">
      <alignment vertical="center"/>
    </xf>
    <xf numFmtId="41" fontId="0" fillId="0" borderId="45" xfId="0" applyNumberFormat="1" applyBorder="1">
      <alignment vertical="center"/>
    </xf>
    <xf numFmtId="41" fontId="0" fillId="0" borderId="53" xfId="0" applyNumberFormat="1" applyBorder="1">
      <alignment vertical="center"/>
    </xf>
    <xf numFmtId="41" fontId="0" fillId="0" borderId="3" xfId="0" applyNumberFormat="1" applyBorder="1">
      <alignment vertical="center"/>
    </xf>
    <xf numFmtId="178" fontId="0" fillId="0" borderId="5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5" xfId="0" applyNumberFormat="1" applyBorder="1">
      <alignment vertical="center"/>
    </xf>
    <xf numFmtId="0" fontId="2" fillId="0" borderId="0" xfId="0" applyFont="1">
      <alignment vertical="center"/>
    </xf>
    <xf numFmtId="41" fontId="0" fillId="0" borderId="10" xfId="0" applyNumberFormat="1" applyBorder="1">
      <alignment vertical="center"/>
    </xf>
    <xf numFmtId="41" fontId="0" fillId="0" borderId="11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41" fontId="0" fillId="0" borderId="48" xfId="0" applyNumberFormat="1" applyBorder="1">
      <alignment vertical="center"/>
    </xf>
    <xf numFmtId="41" fontId="0" fillId="0" borderId="50" xfId="0" applyNumberFormat="1" applyBorder="1">
      <alignment vertical="center"/>
    </xf>
    <xf numFmtId="0" fontId="0" fillId="0" borderId="57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77" fontId="0" fillId="0" borderId="38" xfId="0" applyNumberFormat="1" applyBorder="1">
      <alignment vertical="center"/>
    </xf>
    <xf numFmtId="41" fontId="0" fillId="0" borderId="59" xfId="0" applyNumberFormat="1" applyBorder="1">
      <alignment vertical="center"/>
    </xf>
    <xf numFmtId="41" fontId="0" fillId="0" borderId="58" xfId="0" applyNumberFormat="1" applyBorder="1">
      <alignment vertical="center"/>
    </xf>
    <xf numFmtId="41" fontId="0" fillId="0" borderId="21" xfId="0" applyNumberFormat="1" applyBorder="1">
      <alignment vertical="center"/>
    </xf>
    <xf numFmtId="41" fontId="0" fillId="0" borderId="60" xfId="0" applyNumberFormat="1" applyBorder="1">
      <alignment vertical="center"/>
    </xf>
    <xf numFmtId="176" fontId="0" fillId="0" borderId="60" xfId="0" applyNumberFormat="1" applyBorder="1">
      <alignment vertical="center"/>
    </xf>
    <xf numFmtId="178" fontId="0" fillId="0" borderId="54" xfId="0" applyNumberFormat="1" applyBorder="1">
      <alignment vertical="center"/>
    </xf>
    <xf numFmtId="0" fontId="0" fillId="0" borderId="5" xfId="0" applyBorder="1" applyAlignment="1">
      <alignment horizontal="center" vertical="center" shrinkToFit="1"/>
    </xf>
    <xf numFmtId="176" fontId="0" fillId="0" borderId="40" xfId="0" applyNumberFormat="1" applyBorder="1">
      <alignment vertical="center"/>
    </xf>
    <xf numFmtId="176" fontId="0" fillId="0" borderId="53" xfId="0" applyNumberFormat="1" applyBorder="1">
      <alignment vertical="center"/>
    </xf>
    <xf numFmtId="176" fontId="0" fillId="0" borderId="61" xfId="0" applyNumberFormat="1" applyBorder="1">
      <alignment vertical="center"/>
    </xf>
    <xf numFmtId="178" fontId="0" fillId="0" borderId="62" xfId="0" applyNumberFormat="1" applyBorder="1">
      <alignment vertical="center"/>
    </xf>
    <xf numFmtId="177" fontId="0" fillId="0" borderId="63" xfId="0" applyNumberFormat="1" applyBorder="1">
      <alignment vertical="center"/>
    </xf>
    <xf numFmtId="41" fontId="0" fillId="0" borderId="30" xfId="0" applyNumberFormat="1" applyBorder="1">
      <alignment vertical="center"/>
    </xf>
    <xf numFmtId="41" fontId="0" fillId="0" borderId="64" xfId="0" applyNumberFormat="1" applyBorder="1">
      <alignment vertical="center"/>
    </xf>
    <xf numFmtId="41" fontId="0" fillId="0" borderId="6" xfId="0" applyNumberFormat="1" applyBorder="1">
      <alignment vertical="center"/>
    </xf>
    <xf numFmtId="176" fontId="0" fillId="0" borderId="8" xfId="0" applyNumberFormat="1" applyBorder="1">
      <alignment vertical="center"/>
    </xf>
    <xf numFmtId="177" fontId="0" fillId="0" borderId="59" xfId="0" applyNumberFormat="1" applyBorder="1">
      <alignment vertical="center"/>
    </xf>
    <xf numFmtId="176" fontId="0" fillId="0" borderId="34" xfId="0" applyNumberFormat="1" applyBorder="1">
      <alignment vertical="center"/>
    </xf>
    <xf numFmtId="178" fontId="0" fillId="0" borderId="2" xfId="0" applyNumberFormat="1" applyBorder="1">
      <alignment vertical="center"/>
    </xf>
    <xf numFmtId="41" fontId="0" fillId="0" borderId="40" xfId="0" applyNumberFormat="1" applyBorder="1">
      <alignment vertical="center"/>
    </xf>
    <xf numFmtId="41" fontId="0" fillId="0" borderId="38" xfId="0" applyNumberFormat="1" applyBorder="1">
      <alignment vertical="center"/>
    </xf>
    <xf numFmtId="41" fontId="0" fillId="0" borderId="39" xfId="0" applyNumberFormat="1" applyBorder="1">
      <alignment vertical="center"/>
    </xf>
    <xf numFmtId="41" fontId="0" fillId="0" borderId="63" xfId="0" applyNumberFormat="1" applyBorder="1">
      <alignment vertical="center"/>
    </xf>
    <xf numFmtId="41" fontId="0" fillId="0" borderId="67" xfId="0" applyNumberFormat="1" applyBorder="1">
      <alignment vertical="center"/>
    </xf>
    <xf numFmtId="41" fontId="0" fillId="0" borderId="68" xfId="0" applyNumberFormat="1" applyBorder="1">
      <alignment vertical="center"/>
    </xf>
    <xf numFmtId="41" fontId="0" fillId="0" borderId="65" xfId="0" applyNumberFormat="1" applyBorder="1">
      <alignment vertical="center"/>
    </xf>
    <xf numFmtId="41" fontId="0" fillId="0" borderId="47" xfId="0" applyNumberFormat="1" applyBorder="1">
      <alignment vertical="center"/>
    </xf>
    <xf numFmtId="176" fontId="0" fillId="0" borderId="11" xfId="0" applyNumberFormat="1" applyBorder="1" applyAlignment="1">
      <alignment vertical="center"/>
    </xf>
    <xf numFmtId="176" fontId="0" fillId="0" borderId="54" xfId="0" applyNumberForma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top"/>
    </xf>
    <xf numFmtId="41" fontId="0" fillId="0" borderId="15" xfId="0" applyNumberFormat="1" applyFont="1" applyBorder="1">
      <alignment vertical="center"/>
    </xf>
    <xf numFmtId="41" fontId="0" fillId="0" borderId="20" xfId="0" applyNumberFormat="1" applyFont="1" applyBorder="1">
      <alignment vertical="center"/>
    </xf>
    <xf numFmtId="41" fontId="0" fillId="0" borderId="30" xfId="0" applyNumberFormat="1" applyFont="1" applyBorder="1">
      <alignment vertical="center"/>
    </xf>
    <xf numFmtId="41" fontId="0" fillId="0" borderId="52" xfId="0" applyNumberFormat="1" applyFont="1" applyBorder="1">
      <alignment vertical="center"/>
    </xf>
    <xf numFmtId="41" fontId="0" fillId="0" borderId="19" xfId="0" applyNumberFormat="1" applyFont="1" applyBorder="1">
      <alignment vertical="center"/>
    </xf>
    <xf numFmtId="41" fontId="0" fillId="0" borderId="64" xfId="0" applyNumberFormat="1" applyFont="1" applyBorder="1">
      <alignment vertical="center"/>
    </xf>
    <xf numFmtId="177" fontId="0" fillId="0" borderId="15" xfId="0" applyNumberFormat="1" applyFont="1" applyBorder="1">
      <alignment vertical="center"/>
    </xf>
    <xf numFmtId="177" fontId="0" fillId="0" borderId="20" xfId="0" applyNumberFormat="1" applyFont="1" applyBorder="1">
      <alignment vertical="center"/>
    </xf>
    <xf numFmtId="177" fontId="0" fillId="0" borderId="30" xfId="0" applyNumberFormat="1" applyFont="1" applyBorder="1">
      <alignment vertical="center"/>
    </xf>
    <xf numFmtId="177" fontId="0" fillId="0" borderId="45" xfId="0" applyNumberFormat="1" applyFont="1" applyBorder="1">
      <alignment vertical="center"/>
    </xf>
    <xf numFmtId="41" fontId="0" fillId="0" borderId="45" xfId="0" applyNumberFormat="1" applyFont="1" applyBorder="1">
      <alignment vertical="center"/>
    </xf>
    <xf numFmtId="177" fontId="0" fillId="0" borderId="0" xfId="0" applyNumberFormat="1" applyBorder="1">
      <alignment vertical="center"/>
    </xf>
    <xf numFmtId="41" fontId="0" fillId="0" borderId="0" xfId="0" applyNumberFormat="1" applyBorder="1">
      <alignment vertical="center"/>
    </xf>
    <xf numFmtId="41" fontId="0" fillId="0" borderId="44" xfId="0" applyNumberFormat="1" applyBorder="1">
      <alignment vertical="center"/>
    </xf>
    <xf numFmtId="178" fontId="0" fillId="0" borderId="33" xfId="0" applyNumberFormat="1" applyBorder="1">
      <alignment vertical="center"/>
    </xf>
    <xf numFmtId="41" fontId="0" fillId="0" borderId="71" xfId="0" applyNumberFormat="1" applyBorder="1">
      <alignment vertical="center"/>
    </xf>
    <xf numFmtId="177" fontId="0" fillId="0" borderId="53" xfId="0" applyNumberFormat="1" applyBorder="1">
      <alignment vertical="center"/>
    </xf>
    <xf numFmtId="41" fontId="0" fillId="0" borderId="53" xfId="0" applyNumberFormat="1" applyFont="1" applyBorder="1">
      <alignment vertical="center"/>
    </xf>
    <xf numFmtId="0" fontId="0" fillId="0" borderId="72" xfId="0" applyBorder="1" applyAlignment="1">
      <alignment horizontal="center" vertical="center"/>
    </xf>
    <xf numFmtId="177" fontId="0" fillId="0" borderId="73" xfId="0" applyNumberFormat="1" applyBorder="1">
      <alignment vertical="center"/>
    </xf>
    <xf numFmtId="177" fontId="0" fillId="0" borderId="74" xfId="0" applyNumberFormat="1" applyFont="1" applyBorder="1">
      <alignment vertical="center"/>
    </xf>
    <xf numFmtId="41" fontId="0" fillId="0" borderId="74" xfId="0" applyNumberFormat="1" applyFont="1" applyBorder="1">
      <alignment vertical="center"/>
    </xf>
    <xf numFmtId="41" fontId="0" fillId="0" borderId="74" xfId="0" applyNumberFormat="1" applyBorder="1">
      <alignment vertical="center"/>
    </xf>
    <xf numFmtId="41" fontId="0" fillId="0" borderId="75" xfId="0" applyNumberFormat="1" applyBorder="1">
      <alignment vertical="center"/>
    </xf>
    <xf numFmtId="41" fontId="0" fillId="0" borderId="77" xfId="0" applyNumberFormat="1" applyBorder="1">
      <alignment vertical="center"/>
    </xf>
    <xf numFmtId="41" fontId="0" fillId="0" borderId="78" xfId="0" applyNumberFormat="1" applyBorder="1">
      <alignment vertical="center"/>
    </xf>
    <xf numFmtId="41" fontId="0" fillId="0" borderId="73" xfId="0" applyNumberFormat="1" applyBorder="1">
      <alignment vertical="center"/>
    </xf>
    <xf numFmtId="176" fontId="0" fillId="0" borderId="77" xfId="0" applyNumberFormat="1" applyBorder="1">
      <alignment vertical="center"/>
    </xf>
    <xf numFmtId="178" fontId="0" fillId="0" borderId="72" xfId="0" applyNumberFormat="1" applyBorder="1">
      <alignment vertical="center"/>
    </xf>
    <xf numFmtId="0" fontId="0" fillId="0" borderId="25" xfId="0" applyBorder="1" applyAlignment="1">
      <alignment horizontal="center" vertical="center"/>
    </xf>
    <xf numFmtId="41" fontId="0" fillId="0" borderId="14" xfId="0" applyNumberFormat="1" applyBorder="1">
      <alignment vertical="center"/>
    </xf>
    <xf numFmtId="178" fontId="0" fillId="0" borderId="32" xfId="0" applyNumberFormat="1" applyBorder="1">
      <alignment vertical="center"/>
    </xf>
    <xf numFmtId="177" fontId="0" fillId="0" borderId="3" xfId="0" applyNumberFormat="1" applyFont="1" applyBorder="1">
      <alignment vertical="center"/>
    </xf>
    <xf numFmtId="41" fontId="0" fillId="0" borderId="80" xfId="0" applyNumberFormat="1" applyFont="1" applyBorder="1">
      <alignment vertical="center"/>
    </xf>
    <xf numFmtId="41" fontId="0" fillId="0" borderId="4" xfId="0" applyNumberFormat="1" applyFont="1" applyBorder="1">
      <alignment vertical="center"/>
    </xf>
    <xf numFmtId="41" fontId="0" fillId="0" borderId="80" xfId="0" applyNumberFormat="1" applyBorder="1">
      <alignment vertical="center"/>
    </xf>
    <xf numFmtId="41" fontId="0" fillId="0" borderId="79" xfId="0" applyNumberFormat="1" applyBorder="1">
      <alignment vertical="center"/>
    </xf>
    <xf numFmtId="41" fontId="0" fillId="0" borderId="28" xfId="0" applyNumberFormat="1" applyBorder="1">
      <alignment vertical="center"/>
    </xf>
    <xf numFmtId="176" fontId="0" fillId="0" borderId="79" xfId="0" applyNumberFormat="1" applyBorder="1">
      <alignment vertical="center"/>
    </xf>
    <xf numFmtId="177" fontId="0" fillId="0" borderId="71" xfId="0" applyNumberFormat="1" applyBorder="1">
      <alignment vertical="center"/>
    </xf>
    <xf numFmtId="41" fontId="0" fillId="0" borderId="69" xfId="0" applyNumberFormat="1" applyFont="1" applyBorder="1">
      <alignment vertical="center"/>
    </xf>
    <xf numFmtId="41" fontId="0" fillId="0" borderId="69" xfId="0" applyNumberFormat="1" applyBorder="1">
      <alignment vertical="center"/>
    </xf>
    <xf numFmtId="176" fontId="0" fillId="0" borderId="1" xfId="0" applyNumberFormat="1" applyBorder="1">
      <alignment vertical="center"/>
    </xf>
    <xf numFmtId="41" fontId="0" fillId="0" borderId="81" xfId="0" applyNumberFormat="1" applyBorder="1">
      <alignment vertical="center"/>
    </xf>
    <xf numFmtId="178" fontId="0" fillId="0" borderId="19" xfId="0" applyNumberFormat="1" applyBorder="1">
      <alignment vertical="center"/>
    </xf>
    <xf numFmtId="177" fontId="0" fillId="0" borderId="81" xfId="0" applyNumberFormat="1" applyFont="1" applyBorder="1">
      <alignment vertical="center"/>
    </xf>
    <xf numFmtId="177" fontId="0" fillId="0" borderId="1" xfId="0" applyNumberFormat="1" applyFont="1" applyBorder="1">
      <alignment vertical="center"/>
    </xf>
    <xf numFmtId="177" fontId="0" fillId="0" borderId="58" xfId="0" applyNumberFormat="1" applyFont="1" applyBorder="1">
      <alignment vertical="center"/>
    </xf>
    <xf numFmtId="41" fontId="0" fillId="0" borderId="58" xfId="0" applyNumberFormat="1" applyFont="1" applyBorder="1">
      <alignment vertical="center"/>
    </xf>
    <xf numFmtId="41" fontId="0" fillId="0" borderId="21" xfId="0" applyNumberFormat="1" applyFont="1" applyBorder="1">
      <alignment vertical="center"/>
    </xf>
    <xf numFmtId="176" fontId="0" fillId="0" borderId="45" xfId="0" applyNumberFormat="1" applyFont="1" applyBorder="1">
      <alignment vertical="center"/>
    </xf>
    <xf numFmtId="176" fontId="0" fillId="0" borderId="53" xfId="0" applyNumberFormat="1" applyFont="1" applyBorder="1">
      <alignment vertical="center"/>
    </xf>
    <xf numFmtId="176" fontId="0" fillId="0" borderId="5" xfId="0" applyNumberFormat="1" applyBorder="1" applyAlignment="1">
      <alignment horizontal="center" vertical="center"/>
    </xf>
    <xf numFmtId="176" fontId="0" fillId="0" borderId="17" xfId="0" applyNumberFormat="1" applyBorder="1">
      <alignment vertical="center"/>
    </xf>
    <xf numFmtId="0" fontId="0" fillId="0" borderId="6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0" fillId="0" borderId="54" xfId="0" applyNumberFormat="1" applyBorder="1">
      <alignment vertical="center"/>
    </xf>
    <xf numFmtId="0" fontId="0" fillId="0" borderId="51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70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51" xfId="0" applyBorder="1" applyAlignment="1">
      <alignment horizontal="center" vertical="center" textRotation="255" wrapText="1"/>
    </xf>
    <xf numFmtId="0" fontId="0" fillId="0" borderId="42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textRotation="255" wrapText="1"/>
    </xf>
    <xf numFmtId="0" fontId="0" fillId="0" borderId="41" xfId="0" applyBorder="1" applyAlignment="1">
      <alignment horizontal="center" vertical="center" textRotation="255" wrapText="1"/>
    </xf>
    <xf numFmtId="0" fontId="0" fillId="0" borderId="42" xfId="0" applyBorder="1" applyAlignment="1">
      <alignment horizontal="center" vertical="center" textRotation="255" wrapText="1"/>
    </xf>
    <xf numFmtId="0" fontId="0" fillId="0" borderId="43" xfId="0" applyBorder="1" applyAlignment="1">
      <alignment horizontal="center" vertical="center"/>
    </xf>
    <xf numFmtId="0" fontId="0" fillId="0" borderId="35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5" xfId="0" applyBorder="1" applyAlignment="1">
      <alignment horizontal="center" vertical="center" textRotation="255" wrapText="1"/>
    </xf>
    <xf numFmtId="0" fontId="0" fillId="0" borderId="36" xfId="0" applyBorder="1" applyAlignment="1">
      <alignment horizontal="center" vertical="center" textRotation="255" wrapText="1"/>
    </xf>
    <xf numFmtId="0" fontId="0" fillId="0" borderId="37" xfId="0" applyBorder="1" applyAlignment="1">
      <alignment horizontal="center" vertical="center" textRotation="255" wrapText="1"/>
    </xf>
    <xf numFmtId="0" fontId="0" fillId="0" borderId="13" xfId="0" applyBorder="1" applyAlignment="1">
      <alignment horizontal="center" vertical="center" textRotation="255"/>
    </xf>
    <xf numFmtId="0" fontId="0" fillId="0" borderId="66" xfId="0" applyBorder="1" applyAlignment="1">
      <alignment horizontal="center" vertical="center" textRotation="255"/>
    </xf>
    <xf numFmtId="0" fontId="0" fillId="0" borderId="27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34" xfId="0" applyBorder="1" applyAlignment="1">
      <alignment horizontal="center" vertical="center" textRotation="255"/>
    </xf>
    <xf numFmtId="0" fontId="4" fillId="0" borderId="55" xfId="0" applyFont="1" applyBorder="1" applyAlignment="1">
      <alignment vertical="top" wrapText="1"/>
    </xf>
    <xf numFmtId="0" fontId="4" fillId="0" borderId="55" xfId="0" applyFont="1" applyBorder="1" applyAlignment="1">
      <alignment vertical="top"/>
    </xf>
    <xf numFmtId="0" fontId="0" fillId="0" borderId="34" xfId="0" applyBorder="1" applyAlignment="1">
      <alignment horizontal="center" vertical="center"/>
    </xf>
    <xf numFmtId="0" fontId="0" fillId="0" borderId="43" xfId="0" applyBorder="1" applyAlignment="1">
      <alignment horizontal="center" vertical="center" textRotation="255" wrapText="1"/>
    </xf>
    <xf numFmtId="0" fontId="0" fillId="0" borderId="8" xfId="0" applyBorder="1" applyAlignment="1">
      <alignment horizontal="center" vertical="center" textRotation="255" wrapText="1"/>
    </xf>
    <xf numFmtId="0" fontId="0" fillId="0" borderId="34" xfId="0" applyBorder="1" applyAlignment="1">
      <alignment horizontal="center" vertical="center" textRotation="255" wrapText="1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55" xfId="0" applyFont="1" applyBorder="1" applyAlignment="1">
      <alignment horizontal="left" vertical="top" wrapText="1"/>
    </xf>
    <xf numFmtId="0" fontId="5" fillId="0" borderId="7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55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30"/>
  <sheetViews>
    <sheetView tabSelected="1" topLeftCell="A10" zoomScale="90" zoomScaleNormal="90" workbookViewId="0">
      <selection activeCell="Y22" sqref="Y22"/>
    </sheetView>
  </sheetViews>
  <sheetFormatPr defaultRowHeight="13.5" x14ac:dyDescent="0.15"/>
  <cols>
    <col min="1" max="1" width="0.875" customWidth="1"/>
    <col min="2" max="3" width="6.625" customWidth="1"/>
    <col min="4" max="23" width="7.625" customWidth="1"/>
    <col min="24" max="24" width="1.25" customWidth="1"/>
  </cols>
  <sheetData>
    <row r="1" spans="2:23" ht="24" customHeight="1" x14ac:dyDescent="0.15">
      <c r="B1" s="39" t="s">
        <v>68</v>
      </c>
    </row>
    <row r="2" spans="2:23" ht="24" customHeight="1" thickBot="1" x14ac:dyDescent="0.2">
      <c r="B2" t="s">
        <v>0</v>
      </c>
      <c r="V2" s="17" t="s">
        <v>39</v>
      </c>
    </row>
    <row r="3" spans="2:23" ht="24" customHeight="1" x14ac:dyDescent="0.15">
      <c r="B3" s="153" t="s">
        <v>9</v>
      </c>
      <c r="C3" s="154"/>
      <c r="D3" s="166" t="s">
        <v>10</v>
      </c>
      <c r="E3" s="169" t="s">
        <v>48</v>
      </c>
      <c r="F3" s="169"/>
      <c r="G3" s="169"/>
      <c r="H3" s="169"/>
      <c r="I3" s="169"/>
      <c r="J3" s="169"/>
      <c r="K3" s="169"/>
      <c r="L3" s="169"/>
      <c r="M3" s="169"/>
      <c r="N3" s="191" t="s">
        <v>17</v>
      </c>
      <c r="O3" s="159" t="s">
        <v>18</v>
      </c>
      <c r="P3" s="145"/>
      <c r="Q3" s="162" t="s">
        <v>21</v>
      </c>
      <c r="R3" s="174" t="s">
        <v>47</v>
      </c>
      <c r="S3" s="177" t="s">
        <v>22</v>
      </c>
      <c r="T3" s="180" t="s">
        <v>23</v>
      </c>
      <c r="U3" s="182" t="s">
        <v>24</v>
      </c>
      <c r="V3" s="185" t="s">
        <v>25</v>
      </c>
      <c r="W3" s="182" t="s">
        <v>67</v>
      </c>
    </row>
    <row r="4" spans="2:23" ht="24" customHeight="1" x14ac:dyDescent="0.15">
      <c r="B4" s="155"/>
      <c r="C4" s="156"/>
      <c r="D4" s="167"/>
      <c r="E4" s="200" t="s">
        <v>3</v>
      </c>
      <c r="F4" s="171" t="s">
        <v>49</v>
      </c>
      <c r="G4" s="172"/>
      <c r="H4" s="172"/>
      <c r="I4" s="173"/>
      <c r="J4" s="170" t="s">
        <v>53</v>
      </c>
      <c r="K4" s="170" t="s">
        <v>14</v>
      </c>
      <c r="L4" s="147" t="s">
        <v>15</v>
      </c>
      <c r="M4" s="149" t="s">
        <v>16</v>
      </c>
      <c r="N4" s="192"/>
      <c r="O4" s="160"/>
      <c r="P4" s="161"/>
      <c r="Q4" s="163"/>
      <c r="R4" s="175"/>
      <c r="S4" s="178"/>
      <c r="T4" s="181"/>
      <c r="U4" s="183"/>
      <c r="V4" s="186"/>
      <c r="W4" s="183"/>
    </row>
    <row r="5" spans="2:23" ht="89.25" customHeight="1" thickBot="1" x14ac:dyDescent="0.2">
      <c r="B5" s="157"/>
      <c r="C5" s="158"/>
      <c r="D5" s="168"/>
      <c r="E5" s="201"/>
      <c r="F5" s="2" t="s">
        <v>3</v>
      </c>
      <c r="G5" s="2" t="s">
        <v>11</v>
      </c>
      <c r="H5" s="2" t="s">
        <v>12</v>
      </c>
      <c r="I5" s="2" t="s">
        <v>13</v>
      </c>
      <c r="J5" s="148"/>
      <c r="K5" s="148"/>
      <c r="L5" s="148"/>
      <c r="M5" s="150"/>
      <c r="N5" s="193"/>
      <c r="O5" s="3" t="s">
        <v>19</v>
      </c>
      <c r="P5" s="2" t="s">
        <v>20</v>
      </c>
      <c r="Q5" s="164"/>
      <c r="R5" s="176"/>
      <c r="S5" s="179"/>
      <c r="T5" s="148"/>
      <c r="U5" s="184"/>
      <c r="V5" s="187"/>
      <c r="W5" s="184"/>
    </row>
    <row r="6" spans="2:23" ht="24" customHeight="1" x14ac:dyDescent="0.15">
      <c r="B6" s="165" t="s">
        <v>2</v>
      </c>
      <c r="C6" s="46" t="s">
        <v>1</v>
      </c>
      <c r="D6" s="48">
        <f>SUM(D8,D11,D14)</f>
        <v>5741</v>
      </c>
      <c r="E6" s="127">
        <f>SUM(G6:M6)</f>
        <v>5686</v>
      </c>
      <c r="F6" s="127">
        <f>SUM(G6:I6)</f>
        <v>5445</v>
      </c>
      <c r="G6" s="127">
        <f>SUM(G8,G11,G14)</f>
        <v>5240</v>
      </c>
      <c r="H6" s="127">
        <f t="shared" ref="H6:M6" si="0">SUM(H8,H11,H14)</f>
        <v>97</v>
      </c>
      <c r="I6" s="127">
        <f t="shared" si="0"/>
        <v>108</v>
      </c>
      <c r="J6" s="127">
        <f>SUM(J8,J11,J14)</f>
        <v>1</v>
      </c>
      <c r="K6" s="127">
        <f>SUM(K8,K11,K14)</f>
        <v>0</v>
      </c>
      <c r="L6" s="127">
        <f t="shared" si="0"/>
        <v>172</v>
      </c>
      <c r="M6" s="128">
        <f t="shared" si="0"/>
        <v>68</v>
      </c>
      <c r="N6" s="51">
        <f t="shared" ref="N6:U6" si="1">SUM(N8,N11,N14)</f>
        <v>22</v>
      </c>
      <c r="O6" s="49">
        <f t="shared" si="1"/>
        <v>0</v>
      </c>
      <c r="P6" s="49">
        <f t="shared" si="1"/>
        <v>0</v>
      </c>
      <c r="Q6" s="50">
        <f t="shared" si="1"/>
        <v>2</v>
      </c>
      <c r="R6" s="48">
        <f t="shared" si="1"/>
        <v>2</v>
      </c>
      <c r="S6" s="49">
        <f>SUM(S8,S11,S14)</f>
        <v>8</v>
      </c>
      <c r="T6" s="49">
        <f t="shared" si="1"/>
        <v>23</v>
      </c>
      <c r="U6" s="49">
        <f t="shared" si="1"/>
        <v>0</v>
      </c>
      <c r="V6" s="52">
        <f>E6*100/D6</f>
        <v>99.041978749346811</v>
      </c>
      <c r="W6" s="76">
        <f>(R6+S6)/D6*100</f>
        <v>0.17418568193694478</v>
      </c>
    </row>
    <row r="7" spans="2:23" ht="24" customHeight="1" thickBot="1" x14ac:dyDescent="0.2">
      <c r="B7" s="190"/>
      <c r="C7" s="54" t="s">
        <v>54</v>
      </c>
      <c r="D7" s="55">
        <v>100</v>
      </c>
      <c r="E7" s="129">
        <f>E6*100/D6</f>
        <v>99.041978749346811</v>
      </c>
      <c r="F7" s="129">
        <f>F6*100/D6</f>
        <v>94.84410381466644</v>
      </c>
      <c r="G7" s="129">
        <f>G6*100/D6</f>
        <v>91.273297334959068</v>
      </c>
      <c r="H7" s="129">
        <f>H6*100/D6</f>
        <v>1.6896011147883645</v>
      </c>
      <c r="I7" s="129">
        <f>I6*100/D6</f>
        <v>1.8812053649190037</v>
      </c>
      <c r="J7" s="129">
        <f>J6*100/D6</f>
        <v>1.7418568193694479E-2</v>
      </c>
      <c r="K7" s="89">
        <f>K6*100/D6</f>
        <v>0</v>
      </c>
      <c r="L7" s="129">
        <f>L6*100/D6</f>
        <v>2.9959937293154502</v>
      </c>
      <c r="M7" s="130">
        <f>M6*100/D6</f>
        <v>1.1844626371712246</v>
      </c>
      <c r="N7" s="21">
        <f>N6*100/D6</f>
        <v>0.38320850026127851</v>
      </c>
      <c r="O7" s="25">
        <f>O6*100/D6</f>
        <v>0</v>
      </c>
      <c r="P7" s="25">
        <f>P6*100/D6</f>
        <v>0</v>
      </c>
      <c r="Q7" s="56">
        <f>Q6*100/D6</f>
        <v>3.4837136387388959E-2</v>
      </c>
      <c r="R7" s="67">
        <f>R6*100/D6</f>
        <v>3.4837136387388959E-2</v>
      </c>
      <c r="S7" s="25">
        <f>S6*100/D6</f>
        <v>0.13934854554955584</v>
      </c>
      <c r="T7" s="25">
        <f>T6*100/D6</f>
        <v>0.40062706845497298</v>
      </c>
      <c r="U7" s="33">
        <f>U6*100/D6</f>
        <v>0</v>
      </c>
      <c r="V7" s="57"/>
      <c r="W7" s="58"/>
    </row>
    <row r="8" spans="2:23" ht="24" customHeight="1" x14ac:dyDescent="0.15">
      <c r="B8" s="151" t="s">
        <v>6</v>
      </c>
      <c r="C8" s="4" t="s">
        <v>3</v>
      </c>
      <c r="D8" s="47">
        <f>SUM(D9:D10)</f>
        <v>130</v>
      </c>
      <c r="E8" s="85">
        <f>SUM(G8:M8)</f>
        <v>130</v>
      </c>
      <c r="F8" s="79">
        <f>SUM(G8:I8)</f>
        <v>130</v>
      </c>
      <c r="G8" s="79">
        <f t="shared" ref="G8:M8" si="2">SUM(G9,G10)</f>
        <v>129</v>
      </c>
      <c r="H8" s="79">
        <f t="shared" si="2"/>
        <v>0</v>
      </c>
      <c r="I8" s="79">
        <f t="shared" si="2"/>
        <v>1</v>
      </c>
      <c r="J8" s="79">
        <f t="shared" ref="J8" si="3">SUM(J9,J10)</f>
        <v>0</v>
      </c>
      <c r="K8" s="28">
        <f t="shared" si="2"/>
        <v>0</v>
      </c>
      <c r="L8" s="79">
        <f t="shared" si="2"/>
        <v>0</v>
      </c>
      <c r="M8" s="82">
        <f t="shared" si="2"/>
        <v>0</v>
      </c>
      <c r="N8" s="30">
        <f t="shared" ref="N8:U8" si="4">SUM(N9,N10)</f>
        <v>0</v>
      </c>
      <c r="O8" s="28">
        <f t="shared" si="4"/>
        <v>0</v>
      </c>
      <c r="P8" s="28">
        <f t="shared" si="4"/>
        <v>0</v>
      </c>
      <c r="Q8" s="29">
        <f t="shared" si="4"/>
        <v>0</v>
      </c>
      <c r="R8" s="68">
        <f t="shared" si="4"/>
        <v>0</v>
      </c>
      <c r="S8" s="28">
        <f t="shared" si="4"/>
        <v>0</v>
      </c>
      <c r="T8" s="28">
        <f t="shared" si="4"/>
        <v>0</v>
      </c>
      <c r="U8" s="28">
        <f t="shared" si="4"/>
        <v>0</v>
      </c>
      <c r="V8" s="20">
        <f t="shared" ref="V8:V16" si="5">E8*100/D8</f>
        <v>100</v>
      </c>
      <c r="W8" s="53">
        <f t="shared" ref="W8:W15" si="6">(R8+S8)/D8*100</f>
        <v>0</v>
      </c>
    </row>
    <row r="9" spans="2:23" ht="24" customHeight="1" x14ac:dyDescent="0.15">
      <c r="B9" s="151"/>
      <c r="C9" s="1" t="s">
        <v>4</v>
      </c>
      <c r="D9" s="18">
        <v>63</v>
      </c>
      <c r="E9" s="86">
        <f t="shared" ref="E9:E16" si="7">SUM(G9:M9)</f>
        <v>63</v>
      </c>
      <c r="F9" s="80">
        <f t="shared" ref="F9:F16" si="8">SUM(G9:I9)</f>
        <v>63</v>
      </c>
      <c r="G9" s="80">
        <v>62</v>
      </c>
      <c r="H9" s="80">
        <v>0</v>
      </c>
      <c r="I9" s="80">
        <v>1</v>
      </c>
      <c r="J9" s="80">
        <v>0</v>
      </c>
      <c r="K9" s="27">
        <v>0</v>
      </c>
      <c r="L9" s="80">
        <v>0</v>
      </c>
      <c r="M9" s="83">
        <v>0</v>
      </c>
      <c r="N9" s="32">
        <v>0</v>
      </c>
      <c r="O9" s="27">
        <v>0</v>
      </c>
      <c r="P9" s="27">
        <v>0</v>
      </c>
      <c r="Q9" s="31">
        <v>0</v>
      </c>
      <c r="R9" s="69">
        <v>0</v>
      </c>
      <c r="S9" s="27">
        <v>0</v>
      </c>
      <c r="T9" s="27">
        <v>0</v>
      </c>
      <c r="U9" s="27">
        <v>0</v>
      </c>
      <c r="V9" s="20">
        <f t="shared" si="5"/>
        <v>100</v>
      </c>
      <c r="W9" s="66">
        <f t="shared" si="6"/>
        <v>0</v>
      </c>
    </row>
    <row r="10" spans="2:23" ht="24" customHeight="1" thickBot="1" x14ac:dyDescent="0.2">
      <c r="B10" s="151"/>
      <c r="C10" s="45" t="s">
        <v>5</v>
      </c>
      <c r="D10" s="59">
        <v>67</v>
      </c>
      <c r="E10" s="87">
        <f t="shared" si="7"/>
        <v>67</v>
      </c>
      <c r="F10" s="81">
        <f t="shared" si="8"/>
        <v>67</v>
      </c>
      <c r="G10" s="81">
        <v>67</v>
      </c>
      <c r="H10" s="81">
        <v>0</v>
      </c>
      <c r="I10" s="81">
        <v>0</v>
      </c>
      <c r="J10" s="81">
        <v>0</v>
      </c>
      <c r="K10" s="60">
        <v>0</v>
      </c>
      <c r="L10" s="81">
        <v>0</v>
      </c>
      <c r="M10" s="84">
        <v>0</v>
      </c>
      <c r="N10" s="62">
        <v>0</v>
      </c>
      <c r="O10" s="60">
        <v>0</v>
      </c>
      <c r="P10" s="60">
        <v>0</v>
      </c>
      <c r="Q10" s="61">
        <v>0</v>
      </c>
      <c r="R10" s="70">
        <v>0</v>
      </c>
      <c r="S10" s="60">
        <v>0</v>
      </c>
      <c r="T10" s="60">
        <v>0</v>
      </c>
      <c r="U10" s="60">
        <v>0</v>
      </c>
      <c r="V10" s="63">
        <f t="shared" si="5"/>
        <v>100</v>
      </c>
      <c r="W10" s="36">
        <f t="shared" si="6"/>
        <v>0</v>
      </c>
    </row>
    <row r="11" spans="2:23" ht="24" customHeight="1" x14ac:dyDescent="0.15">
      <c r="B11" s="165" t="s">
        <v>7</v>
      </c>
      <c r="C11" s="46" t="s">
        <v>3</v>
      </c>
      <c r="D11" s="64">
        <f>SUM(D12:D13)</f>
        <v>5475</v>
      </c>
      <c r="E11" s="126">
        <f t="shared" si="7"/>
        <v>5420</v>
      </c>
      <c r="F11" s="127">
        <f t="shared" si="8"/>
        <v>5180</v>
      </c>
      <c r="G11" s="127">
        <f t="shared" ref="G11:M11" si="9">SUM(G12,G13)</f>
        <v>4976</v>
      </c>
      <c r="H11" s="127">
        <f t="shared" si="9"/>
        <v>97</v>
      </c>
      <c r="I11" s="127">
        <f t="shared" si="9"/>
        <v>107</v>
      </c>
      <c r="J11" s="127">
        <f t="shared" ref="J11" si="10">SUM(J12,J13)</f>
        <v>1</v>
      </c>
      <c r="K11" s="127">
        <f t="shared" si="9"/>
        <v>0</v>
      </c>
      <c r="L11" s="127">
        <f t="shared" si="9"/>
        <v>171</v>
      </c>
      <c r="M11" s="128">
        <f t="shared" si="9"/>
        <v>68</v>
      </c>
      <c r="N11" s="51">
        <f t="shared" ref="N11:U11" si="11">SUM(N12,N13)</f>
        <v>22</v>
      </c>
      <c r="O11" s="49">
        <f t="shared" si="11"/>
        <v>0</v>
      </c>
      <c r="P11" s="49">
        <f t="shared" si="11"/>
        <v>0</v>
      </c>
      <c r="Q11" s="50">
        <f t="shared" si="11"/>
        <v>2</v>
      </c>
      <c r="R11" s="48">
        <f t="shared" si="11"/>
        <v>2</v>
      </c>
      <c r="S11" s="49">
        <f>SUM(S12,S13)</f>
        <v>8</v>
      </c>
      <c r="T11" s="49">
        <f t="shared" si="11"/>
        <v>23</v>
      </c>
      <c r="U11" s="49">
        <f t="shared" si="11"/>
        <v>0</v>
      </c>
      <c r="V11" s="52">
        <f t="shared" si="5"/>
        <v>98.995433789954333</v>
      </c>
      <c r="W11" s="76">
        <f t="shared" si="6"/>
        <v>0.18264840182648401</v>
      </c>
    </row>
    <row r="12" spans="2:23" ht="24" customHeight="1" x14ac:dyDescent="0.15">
      <c r="B12" s="151"/>
      <c r="C12" s="1" t="s">
        <v>4</v>
      </c>
      <c r="D12" s="18">
        <v>2798</v>
      </c>
      <c r="E12" s="86">
        <f t="shared" si="7"/>
        <v>2769</v>
      </c>
      <c r="F12" s="80">
        <f t="shared" si="8"/>
        <v>2607</v>
      </c>
      <c r="G12" s="80">
        <v>2492</v>
      </c>
      <c r="H12" s="80">
        <v>63</v>
      </c>
      <c r="I12" s="80">
        <v>52</v>
      </c>
      <c r="J12" s="80">
        <v>1</v>
      </c>
      <c r="K12" s="80">
        <v>0</v>
      </c>
      <c r="L12" s="80">
        <v>113</v>
      </c>
      <c r="M12" s="83">
        <v>48</v>
      </c>
      <c r="N12" s="32">
        <v>9</v>
      </c>
      <c r="O12" s="27">
        <v>0</v>
      </c>
      <c r="P12" s="27">
        <v>0</v>
      </c>
      <c r="Q12" s="31">
        <v>2</v>
      </c>
      <c r="R12" s="69">
        <v>2</v>
      </c>
      <c r="S12" s="27">
        <v>4</v>
      </c>
      <c r="T12" s="27">
        <v>14</v>
      </c>
      <c r="U12" s="27">
        <v>0</v>
      </c>
      <c r="V12" s="20">
        <f t="shared" si="5"/>
        <v>98.963545389563976</v>
      </c>
      <c r="W12" s="66">
        <f t="shared" si="6"/>
        <v>0.21443888491779842</v>
      </c>
    </row>
    <row r="13" spans="2:23" ht="24" customHeight="1" thickBot="1" x14ac:dyDescent="0.2">
      <c r="B13" s="190"/>
      <c r="C13" s="5" t="s">
        <v>5</v>
      </c>
      <c r="D13" s="19">
        <v>2677</v>
      </c>
      <c r="E13" s="88">
        <f t="shared" si="7"/>
        <v>2651</v>
      </c>
      <c r="F13" s="89">
        <f t="shared" si="8"/>
        <v>2573</v>
      </c>
      <c r="G13" s="89">
        <v>2484</v>
      </c>
      <c r="H13" s="89">
        <v>34</v>
      </c>
      <c r="I13" s="89">
        <v>55</v>
      </c>
      <c r="J13" s="89">
        <v>0</v>
      </c>
      <c r="K13" s="89">
        <v>0</v>
      </c>
      <c r="L13" s="89">
        <v>58</v>
      </c>
      <c r="M13" s="96">
        <v>20</v>
      </c>
      <c r="N13" s="35">
        <v>13</v>
      </c>
      <c r="O13" s="33">
        <v>0</v>
      </c>
      <c r="P13" s="33">
        <v>0</v>
      </c>
      <c r="Q13" s="34">
        <v>0</v>
      </c>
      <c r="R13" s="67">
        <v>0</v>
      </c>
      <c r="S13" s="33">
        <v>4</v>
      </c>
      <c r="T13" s="33">
        <v>9</v>
      </c>
      <c r="U13" s="33">
        <v>0</v>
      </c>
      <c r="V13" s="65">
        <f>E13*100/D13</f>
        <v>99.028763541277556</v>
      </c>
      <c r="W13" s="75">
        <f t="shared" si="6"/>
        <v>0.14942099364960779</v>
      </c>
    </row>
    <row r="14" spans="2:23" ht="24" customHeight="1" x14ac:dyDescent="0.15">
      <c r="B14" s="151" t="s">
        <v>8</v>
      </c>
      <c r="C14" s="4" t="s">
        <v>3</v>
      </c>
      <c r="D14" s="47">
        <f>SUM(D15:D16)</f>
        <v>136</v>
      </c>
      <c r="E14" s="85">
        <f t="shared" si="7"/>
        <v>136</v>
      </c>
      <c r="F14" s="79">
        <f t="shared" si="8"/>
        <v>135</v>
      </c>
      <c r="G14" s="79">
        <f t="shared" ref="G14:M14" si="12">SUM(G15,G16)</f>
        <v>135</v>
      </c>
      <c r="H14" s="79">
        <f t="shared" si="12"/>
        <v>0</v>
      </c>
      <c r="I14" s="79">
        <f t="shared" si="12"/>
        <v>0</v>
      </c>
      <c r="J14" s="79">
        <f t="shared" ref="J14" si="13">SUM(J15,J16)</f>
        <v>0</v>
      </c>
      <c r="K14" s="28">
        <f t="shared" si="12"/>
        <v>0</v>
      </c>
      <c r="L14" s="28">
        <f t="shared" si="12"/>
        <v>1</v>
      </c>
      <c r="M14" s="29">
        <f t="shared" si="12"/>
        <v>0</v>
      </c>
      <c r="N14" s="30">
        <f t="shared" ref="N14:U14" si="14">SUM(N15,N16)</f>
        <v>0</v>
      </c>
      <c r="O14" s="28">
        <f t="shared" si="14"/>
        <v>0</v>
      </c>
      <c r="P14" s="28">
        <f t="shared" si="14"/>
        <v>0</v>
      </c>
      <c r="Q14" s="29">
        <f t="shared" si="14"/>
        <v>0</v>
      </c>
      <c r="R14" s="68">
        <f t="shared" si="14"/>
        <v>0</v>
      </c>
      <c r="S14" s="28">
        <f t="shared" si="14"/>
        <v>0</v>
      </c>
      <c r="T14" s="28">
        <f t="shared" si="14"/>
        <v>0</v>
      </c>
      <c r="U14" s="28">
        <f t="shared" si="14"/>
        <v>0</v>
      </c>
      <c r="V14" s="20">
        <f t="shared" si="5"/>
        <v>100</v>
      </c>
      <c r="W14" s="53">
        <f t="shared" si="6"/>
        <v>0</v>
      </c>
    </row>
    <row r="15" spans="2:23" ht="24" customHeight="1" x14ac:dyDescent="0.15">
      <c r="B15" s="151"/>
      <c r="C15" s="1" t="s">
        <v>4</v>
      </c>
      <c r="D15" s="18">
        <v>67</v>
      </c>
      <c r="E15" s="86">
        <f t="shared" si="7"/>
        <v>67</v>
      </c>
      <c r="F15" s="80">
        <f t="shared" si="8"/>
        <v>66</v>
      </c>
      <c r="G15" s="80">
        <v>66</v>
      </c>
      <c r="H15" s="80">
        <v>0</v>
      </c>
      <c r="I15" s="80">
        <v>0</v>
      </c>
      <c r="J15" s="80">
        <v>0</v>
      </c>
      <c r="K15" s="27">
        <v>0</v>
      </c>
      <c r="L15" s="27">
        <v>1</v>
      </c>
      <c r="M15" s="31">
        <v>0</v>
      </c>
      <c r="N15" s="32">
        <v>0</v>
      </c>
      <c r="O15" s="27">
        <v>0</v>
      </c>
      <c r="P15" s="27">
        <v>0</v>
      </c>
      <c r="Q15" s="31">
        <v>0</v>
      </c>
      <c r="R15" s="69">
        <v>0</v>
      </c>
      <c r="S15" s="27">
        <v>0</v>
      </c>
      <c r="T15" s="27">
        <v>0</v>
      </c>
      <c r="U15" s="27">
        <v>0</v>
      </c>
      <c r="V15" s="20">
        <f t="shared" si="5"/>
        <v>100</v>
      </c>
      <c r="W15" s="66">
        <f t="shared" si="6"/>
        <v>0</v>
      </c>
    </row>
    <row r="16" spans="2:23" ht="24" customHeight="1" thickBot="1" x14ac:dyDescent="0.2">
      <c r="B16" s="152"/>
      <c r="C16" s="97" t="s">
        <v>5</v>
      </c>
      <c r="D16" s="98">
        <v>69</v>
      </c>
      <c r="E16" s="99">
        <f t="shared" si="7"/>
        <v>69</v>
      </c>
      <c r="F16" s="100">
        <f t="shared" si="8"/>
        <v>69</v>
      </c>
      <c r="G16" s="100">
        <v>69</v>
      </c>
      <c r="H16" s="100">
        <v>0</v>
      </c>
      <c r="I16" s="100">
        <v>0</v>
      </c>
      <c r="J16" s="100">
        <v>0</v>
      </c>
      <c r="K16" s="101">
        <v>0</v>
      </c>
      <c r="L16" s="101">
        <v>0</v>
      </c>
      <c r="M16" s="102">
        <v>0</v>
      </c>
      <c r="N16" s="103">
        <v>0</v>
      </c>
      <c r="O16" s="101">
        <v>0</v>
      </c>
      <c r="P16" s="101">
        <v>0</v>
      </c>
      <c r="Q16" s="104">
        <v>0</v>
      </c>
      <c r="R16" s="105">
        <v>0</v>
      </c>
      <c r="S16" s="101">
        <v>0</v>
      </c>
      <c r="T16" s="101">
        <v>0</v>
      </c>
      <c r="U16" s="101">
        <v>0</v>
      </c>
      <c r="V16" s="106">
        <f t="shared" si="5"/>
        <v>100</v>
      </c>
      <c r="W16" s="107">
        <f>(R16+S16)/D16*100</f>
        <v>0</v>
      </c>
    </row>
    <row r="17" spans="2:24" ht="24" customHeight="1" thickTop="1" x14ac:dyDescent="0.15">
      <c r="B17" s="197" t="s">
        <v>55</v>
      </c>
      <c r="C17" s="108" t="s">
        <v>50</v>
      </c>
      <c r="D17" s="90">
        <f>SUM(D18:D19)</f>
        <v>137</v>
      </c>
      <c r="E17" s="124">
        <f t="shared" ref="E17:E19" si="15">SUM(G17:M17)</f>
        <v>137</v>
      </c>
      <c r="F17" s="112">
        <f t="shared" ref="F17:F19" si="16">SUM(G17:I17)</f>
        <v>0</v>
      </c>
      <c r="G17" s="112">
        <f t="shared" ref="G17:U17" si="17">SUM(G18,G19)</f>
        <v>0</v>
      </c>
      <c r="H17" s="112">
        <f t="shared" si="17"/>
        <v>0</v>
      </c>
      <c r="I17" s="112">
        <f t="shared" si="17"/>
        <v>0</v>
      </c>
      <c r="J17" s="112">
        <f t="shared" ref="J17" si="18">SUM(J18,J19)</f>
        <v>137</v>
      </c>
      <c r="K17" s="114">
        <f t="shared" si="17"/>
        <v>0</v>
      </c>
      <c r="L17" s="114">
        <f t="shared" si="17"/>
        <v>0</v>
      </c>
      <c r="M17" s="91">
        <f t="shared" si="17"/>
        <v>0</v>
      </c>
      <c r="N17" s="115">
        <f t="shared" si="17"/>
        <v>0</v>
      </c>
      <c r="O17" s="114">
        <f t="shared" si="17"/>
        <v>0</v>
      </c>
      <c r="P17" s="114">
        <f t="shared" si="17"/>
        <v>0</v>
      </c>
      <c r="Q17" s="91">
        <f t="shared" si="17"/>
        <v>0</v>
      </c>
      <c r="R17" s="109">
        <f t="shared" si="17"/>
        <v>0</v>
      </c>
      <c r="S17" s="122">
        <f t="shared" si="17"/>
        <v>0</v>
      </c>
      <c r="T17" s="114">
        <f t="shared" si="17"/>
        <v>0</v>
      </c>
      <c r="U17" s="91">
        <f t="shared" si="17"/>
        <v>0</v>
      </c>
      <c r="V17" s="117">
        <f t="shared" ref="V17:V19" si="19">E17*100/D17</f>
        <v>100</v>
      </c>
      <c r="W17" s="110">
        <f t="shared" ref="W17:W18" si="20">(R17+S17)/D17*100</f>
        <v>0</v>
      </c>
    </row>
    <row r="18" spans="2:24" ht="24" customHeight="1" x14ac:dyDescent="0.15">
      <c r="B18" s="198"/>
      <c r="C18" s="1" t="s">
        <v>51</v>
      </c>
      <c r="D18" s="118">
        <v>54</v>
      </c>
      <c r="E18" s="125">
        <f t="shared" si="15"/>
        <v>54</v>
      </c>
      <c r="F18" s="119">
        <f t="shared" si="16"/>
        <v>0</v>
      </c>
      <c r="G18" s="119">
        <v>0</v>
      </c>
      <c r="H18" s="119">
        <v>0</v>
      </c>
      <c r="I18" s="119">
        <v>0</v>
      </c>
      <c r="J18" s="119">
        <v>54</v>
      </c>
      <c r="K18" s="120">
        <v>0</v>
      </c>
      <c r="L18" s="120">
        <v>0</v>
      </c>
      <c r="M18" s="31">
        <v>0</v>
      </c>
      <c r="N18" s="32">
        <v>0</v>
      </c>
      <c r="O18" s="120">
        <v>0</v>
      </c>
      <c r="P18" s="120">
        <v>0</v>
      </c>
      <c r="Q18" s="31">
        <v>0</v>
      </c>
      <c r="R18" s="94">
        <v>0</v>
      </c>
      <c r="S18" s="32">
        <v>0</v>
      </c>
      <c r="T18" s="120">
        <v>0</v>
      </c>
      <c r="U18" s="31">
        <v>0</v>
      </c>
      <c r="V18" s="121">
        <f t="shared" si="19"/>
        <v>100</v>
      </c>
      <c r="W18" s="123">
        <f t="shared" si="20"/>
        <v>0</v>
      </c>
      <c r="X18" s="13"/>
    </row>
    <row r="19" spans="2:24" ht="24" customHeight="1" thickBot="1" x14ac:dyDescent="0.2">
      <c r="B19" s="199"/>
      <c r="C19" s="5" t="s">
        <v>52</v>
      </c>
      <c r="D19" s="95">
        <v>83</v>
      </c>
      <c r="E19" s="111">
        <f t="shared" si="15"/>
        <v>83</v>
      </c>
      <c r="F19" s="113">
        <f t="shared" si="16"/>
        <v>0</v>
      </c>
      <c r="G19" s="113">
        <v>0</v>
      </c>
      <c r="H19" s="113">
        <v>0</v>
      </c>
      <c r="I19" s="113">
        <v>0</v>
      </c>
      <c r="J19" s="113">
        <v>83</v>
      </c>
      <c r="K19" s="37">
        <v>0</v>
      </c>
      <c r="L19" s="37">
        <v>0</v>
      </c>
      <c r="M19" s="34">
        <v>0</v>
      </c>
      <c r="N19" s="35">
        <v>0</v>
      </c>
      <c r="O19" s="37">
        <v>0</v>
      </c>
      <c r="P19" s="116">
        <v>0</v>
      </c>
      <c r="Q19" s="92">
        <v>0</v>
      </c>
      <c r="R19" s="72">
        <v>0</v>
      </c>
      <c r="S19" s="35">
        <v>0</v>
      </c>
      <c r="T19" s="116">
        <v>0</v>
      </c>
      <c r="U19" s="92">
        <v>0</v>
      </c>
      <c r="V19" s="21">
        <f t="shared" si="19"/>
        <v>100</v>
      </c>
      <c r="W19" s="93">
        <f>(R19+S19)/D19*100</f>
        <v>0</v>
      </c>
    </row>
    <row r="20" spans="2:24" ht="31.5" customHeight="1" x14ac:dyDescent="0.15">
      <c r="B20" s="202" t="s">
        <v>69</v>
      </c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</row>
    <row r="21" spans="2:24" ht="6.75" customHeight="1" x14ac:dyDescent="0.15">
      <c r="B21" s="8"/>
      <c r="C21" s="9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8"/>
      <c r="W21" s="78"/>
    </row>
    <row r="22" spans="2:24" ht="24" customHeight="1" x14ac:dyDescent="0.15">
      <c r="B22" s="9" t="s">
        <v>26</v>
      </c>
      <c r="C22" s="8"/>
      <c r="D22" s="7"/>
      <c r="E22" s="7"/>
      <c r="F22" s="7"/>
      <c r="G22" s="7"/>
      <c r="H22" s="7"/>
      <c r="I22" s="7"/>
      <c r="J22" s="7"/>
      <c r="K22" s="7"/>
      <c r="L22" s="9"/>
      <c r="M22" s="7"/>
      <c r="N22" s="7"/>
      <c r="O22" s="7"/>
      <c r="P22" s="9" t="s">
        <v>31</v>
      </c>
      <c r="Q22" s="7"/>
      <c r="R22" s="7"/>
      <c r="S22" s="7"/>
      <c r="T22" s="7"/>
      <c r="U22" s="7"/>
      <c r="V22" s="7"/>
      <c r="W22" s="7"/>
    </row>
    <row r="23" spans="2:24" ht="24" customHeight="1" thickBot="1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12" t="s">
        <v>45</v>
      </c>
      <c r="O23" s="7"/>
      <c r="P23" s="6"/>
      <c r="Q23" s="6"/>
      <c r="R23" s="6"/>
      <c r="S23" s="6"/>
      <c r="T23" s="6"/>
      <c r="U23" s="6"/>
      <c r="V23" s="6"/>
      <c r="W23" s="12" t="s">
        <v>46</v>
      </c>
    </row>
    <row r="24" spans="2:24" ht="24" customHeight="1" thickBot="1" x14ac:dyDescent="0.2">
      <c r="B24" s="141" t="s">
        <v>9</v>
      </c>
      <c r="C24" s="142"/>
      <c r="D24" s="142"/>
      <c r="E24" s="133" t="s">
        <v>40</v>
      </c>
      <c r="F24" s="10" t="s">
        <v>41</v>
      </c>
      <c r="G24" s="10" t="s">
        <v>42</v>
      </c>
      <c r="H24" s="10" t="s">
        <v>43</v>
      </c>
      <c r="I24" s="10" t="s">
        <v>44</v>
      </c>
      <c r="J24" s="10" t="s">
        <v>56</v>
      </c>
      <c r="K24" s="10" t="s">
        <v>57</v>
      </c>
      <c r="L24" s="10" t="s">
        <v>58</v>
      </c>
      <c r="M24" s="10" t="s">
        <v>59</v>
      </c>
      <c r="N24" s="11" t="s">
        <v>60</v>
      </c>
      <c r="O24" s="13"/>
      <c r="P24" s="194" t="s">
        <v>32</v>
      </c>
      <c r="Q24" s="153" t="s">
        <v>34</v>
      </c>
      <c r="R24" s="165" t="s">
        <v>4</v>
      </c>
      <c r="S24" s="143" t="s">
        <v>5</v>
      </c>
      <c r="T24" s="145" t="s">
        <v>35</v>
      </c>
      <c r="U24" s="203" t="s">
        <v>36</v>
      </c>
      <c r="V24" s="203" t="s">
        <v>37</v>
      </c>
      <c r="W24" s="143" t="s">
        <v>38</v>
      </c>
    </row>
    <row r="25" spans="2:24" ht="24" customHeight="1" thickBot="1" x14ac:dyDescent="0.2">
      <c r="B25" s="165" t="s">
        <v>27</v>
      </c>
      <c r="C25" s="134" t="s">
        <v>29</v>
      </c>
      <c r="D25" s="135" t="s">
        <v>63</v>
      </c>
      <c r="E25" s="52">
        <v>98.9</v>
      </c>
      <c r="F25" s="23">
        <v>99.2</v>
      </c>
      <c r="G25" s="23">
        <v>98.6</v>
      </c>
      <c r="H25" s="23">
        <v>98.8</v>
      </c>
      <c r="I25" s="23">
        <v>99</v>
      </c>
      <c r="J25" s="23">
        <v>98.8</v>
      </c>
      <c r="K25" s="23">
        <v>99.1</v>
      </c>
      <c r="L25" s="23">
        <v>99.3</v>
      </c>
      <c r="M25" s="23">
        <v>99.1</v>
      </c>
      <c r="N25" s="24">
        <v>99.041978749346811</v>
      </c>
      <c r="O25" s="13"/>
      <c r="P25" s="195"/>
      <c r="Q25" s="157"/>
      <c r="R25" s="190"/>
      <c r="S25" s="144"/>
      <c r="T25" s="146"/>
      <c r="U25" s="204"/>
      <c r="V25" s="204"/>
      <c r="W25" s="144"/>
    </row>
    <row r="26" spans="2:24" ht="24" customHeight="1" thickBot="1" x14ac:dyDescent="0.2">
      <c r="B26" s="151"/>
      <c r="C26" s="136" t="s">
        <v>30</v>
      </c>
      <c r="D26" s="137" t="s">
        <v>62</v>
      </c>
      <c r="E26" s="21">
        <v>98.3</v>
      </c>
      <c r="F26" s="26">
        <v>98.4</v>
      </c>
      <c r="G26" s="26">
        <v>98.4</v>
      </c>
      <c r="H26" s="26">
        <v>98.5</v>
      </c>
      <c r="I26" s="26">
        <v>98.7</v>
      </c>
      <c r="J26" s="26">
        <v>98.8</v>
      </c>
      <c r="K26" s="26">
        <v>98.8</v>
      </c>
      <c r="L26" s="26">
        <v>98.8</v>
      </c>
      <c r="M26" s="26">
        <v>98.8</v>
      </c>
      <c r="N26" s="131" t="s">
        <v>61</v>
      </c>
      <c r="O26" s="13"/>
      <c r="P26" s="42" t="s">
        <v>3</v>
      </c>
      <c r="Q26" s="71">
        <f t="shared" ref="Q26:W26" si="21">SUM(Q27:Q28)</f>
        <v>7</v>
      </c>
      <c r="R26" s="73">
        <f t="shared" si="21"/>
        <v>5</v>
      </c>
      <c r="S26" s="74">
        <f t="shared" si="21"/>
        <v>2</v>
      </c>
      <c r="T26" s="43">
        <f t="shared" si="21"/>
        <v>0</v>
      </c>
      <c r="U26" s="43">
        <f t="shared" si="21"/>
        <v>1</v>
      </c>
      <c r="V26" s="43">
        <f t="shared" si="21"/>
        <v>5</v>
      </c>
      <c r="W26" s="44">
        <f t="shared" si="21"/>
        <v>1</v>
      </c>
    </row>
    <row r="27" spans="2:24" ht="24" customHeight="1" x14ac:dyDescent="0.15">
      <c r="B27" s="165" t="s">
        <v>28</v>
      </c>
      <c r="C27" s="139" t="s">
        <v>29</v>
      </c>
      <c r="D27" s="138" t="s">
        <v>63</v>
      </c>
      <c r="E27" s="22">
        <v>0.2</v>
      </c>
      <c r="F27" s="23">
        <v>0.2</v>
      </c>
      <c r="G27" s="23">
        <v>0.3</v>
      </c>
      <c r="H27" s="23">
        <v>0.3</v>
      </c>
      <c r="I27" s="23">
        <v>0.3</v>
      </c>
      <c r="J27" s="23">
        <v>0.3</v>
      </c>
      <c r="K27" s="23">
        <v>0.1</v>
      </c>
      <c r="L27" s="23">
        <v>0</v>
      </c>
      <c r="M27" s="23">
        <v>0.2</v>
      </c>
      <c r="N27" s="75">
        <v>0.17418568193694478</v>
      </c>
      <c r="O27" s="13"/>
      <c r="P27" s="15" t="s">
        <v>33</v>
      </c>
      <c r="Q27" s="29">
        <f>SUM(R27:S27)</f>
        <v>5</v>
      </c>
      <c r="R27" s="30">
        <v>3</v>
      </c>
      <c r="S27" s="41">
        <v>2</v>
      </c>
      <c r="T27" s="28">
        <v>0</v>
      </c>
      <c r="U27" s="40">
        <v>1</v>
      </c>
      <c r="V27" s="40">
        <v>3</v>
      </c>
      <c r="W27" s="41">
        <v>1</v>
      </c>
    </row>
    <row r="28" spans="2:24" ht="24" customHeight="1" thickBot="1" x14ac:dyDescent="0.2">
      <c r="B28" s="151"/>
      <c r="C28" s="136" t="s">
        <v>30</v>
      </c>
      <c r="D28" s="24" t="s">
        <v>62</v>
      </c>
      <c r="E28" s="121">
        <v>0.4</v>
      </c>
      <c r="F28" s="132">
        <v>0.4</v>
      </c>
      <c r="G28" s="132">
        <v>0.4</v>
      </c>
      <c r="H28" s="132">
        <v>0.4</v>
      </c>
      <c r="I28" s="132">
        <v>0.5</v>
      </c>
      <c r="J28" s="132">
        <v>0.3</v>
      </c>
      <c r="K28" s="132">
        <v>0.2</v>
      </c>
      <c r="L28" s="132">
        <v>0.2</v>
      </c>
      <c r="M28" s="132">
        <v>0.2</v>
      </c>
      <c r="N28" s="140" t="s">
        <v>61</v>
      </c>
      <c r="O28" s="13"/>
      <c r="P28" s="14" t="s">
        <v>64</v>
      </c>
      <c r="Q28" s="34">
        <f>SUM(R28:S28)</f>
        <v>2</v>
      </c>
      <c r="R28" s="35">
        <v>2</v>
      </c>
      <c r="S28" s="38">
        <v>0</v>
      </c>
      <c r="T28" s="33">
        <v>0</v>
      </c>
      <c r="U28" s="37">
        <v>0</v>
      </c>
      <c r="V28" s="37">
        <v>2</v>
      </c>
      <c r="W28" s="38">
        <v>0</v>
      </c>
    </row>
    <row r="29" spans="2:24" ht="18" customHeight="1" x14ac:dyDescent="0.15">
      <c r="B29" s="196" t="s">
        <v>66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77"/>
      <c r="P29" s="188" t="s">
        <v>65</v>
      </c>
      <c r="Q29" s="189"/>
      <c r="R29" s="189"/>
      <c r="S29" s="189"/>
      <c r="T29" s="189"/>
      <c r="U29" s="189"/>
      <c r="V29" s="189"/>
      <c r="W29" s="189"/>
    </row>
    <row r="30" spans="2:24" ht="20.100000000000001" customHeight="1" x14ac:dyDescent="0.15">
      <c r="C30" s="16"/>
    </row>
  </sheetData>
  <mergeCells count="37">
    <mergeCell ref="K4:K5"/>
    <mergeCell ref="P29:W29"/>
    <mergeCell ref="W24:W25"/>
    <mergeCell ref="R24:R25"/>
    <mergeCell ref="N3:N5"/>
    <mergeCell ref="P24:P25"/>
    <mergeCell ref="B29:N29"/>
    <mergeCell ref="B27:B28"/>
    <mergeCell ref="B11:B13"/>
    <mergeCell ref="B17:B19"/>
    <mergeCell ref="B6:B7"/>
    <mergeCell ref="E4:E5"/>
    <mergeCell ref="B20:W20"/>
    <mergeCell ref="U24:U25"/>
    <mergeCell ref="V24:V25"/>
    <mergeCell ref="W3:W5"/>
    <mergeCell ref="R3:R5"/>
    <mergeCell ref="S3:S5"/>
    <mergeCell ref="T3:T5"/>
    <mergeCell ref="U3:U5"/>
    <mergeCell ref="V3:V5"/>
    <mergeCell ref="B24:D24"/>
    <mergeCell ref="S24:S25"/>
    <mergeCell ref="T24:T25"/>
    <mergeCell ref="L4:L5"/>
    <mergeCell ref="M4:M5"/>
    <mergeCell ref="B14:B16"/>
    <mergeCell ref="B3:C5"/>
    <mergeCell ref="O3:P4"/>
    <mergeCell ref="Q3:Q5"/>
    <mergeCell ref="B25:B26"/>
    <mergeCell ref="D3:D5"/>
    <mergeCell ref="E3:M3"/>
    <mergeCell ref="B8:B10"/>
    <mergeCell ref="J4:J5"/>
    <mergeCell ref="Q24:Q25"/>
    <mergeCell ref="F4:I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2021-09-21T02:20:32Z</cp:lastPrinted>
  <dcterms:created xsi:type="dcterms:W3CDTF">2018-09-20T09:35:20Z</dcterms:created>
  <dcterms:modified xsi:type="dcterms:W3CDTF">2021-10-08T00:19:14Z</dcterms:modified>
</cp:coreProperties>
</file>