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50954\Desktop\原稿（ページなし）\"/>
    </mc:Choice>
  </mc:AlternateContent>
  <bookViews>
    <workbookView xWindow="0" yWindow="0" windowWidth="10230" windowHeight="7695"/>
  </bookViews>
  <sheets>
    <sheet name="R3" sheetId="1" r:id="rId1"/>
  </sheets>
  <definedNames>
    <definedName name="_xlnm.Print_Area" localSheetId="0">'R3'!$A$1:$X$26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T12" i="1" l="1"/>
  <c r="U12" i="1" s="1"/>
  <c r="R12" i="1"/>
  <c r="T8" i="1"/>
  <c r="T14" i="1" s="1"/>
  <c r="R8" i="1"/>
  <c r="S12" i="1" l="1"/>
  <c r="S8" i="1"/>
  <c r="U11" i="1"/>
  <c r="U9" i="1"/>
  <c r="U6" i="1"/>
  <c r="U13" i="1"/>
  <c r="U10" i="1"/>
  <c r="U7" i="1"/>
  <c r="U5" i="1"/>
  <c r="U8" i="1"/>
  <c r="R14" i="1"/>
  <c r="S11" i="1" l="1"/>
  <c r="S9" i="1"/>
  <c r="S6" i="1"/>
  <c r="S7" i="1"/>
  <c r="S10" i="1"/>
  <c r="S5" i="1"/>
  <c r="S13" i="1"/>
  <c r="H14" i="1"/>
  <c r="C16" i="1"/>
  <c r="C15" i="1"/>
  <c r="J14" i="1"/>
  <c r="I14" i="1"/>
  <c r="G14" i="1"/>
  <c r="F14" i="1"/>
  <c r="E14" i="1"/>
  <c r="C14" i="1" l="1"/>
  <c r="C25" i="1"/>
  <c r="F23" i="1" l="1"/>
  <c r="G23" i="1"/>
  <c r="H23" i="1"/>
  <c r="I23" i="1"/>
  <c r="J23" i="1"/>
  <c r="E23" i="1"/>
  <c r="V12" i="1"/>
  <c r="V8" i="1"/>
  <c r="C23" i="1" l="1"/>
  <c r="V14" i="1"/>
  <c r="W11" i="1" l="1"/>
  <c r="W7" i="1"/>
  <c r="W10" i="1"/>
  <c r="W6" i="1"/>
  <c r="W13" i="1"/>
  <c r="W9" i="1"/>
  <c r="W5" i="1"/>
  <c r="W12" i="1"/>
  <c r="W8" i="1"/>
</calcChain>
</file>

<file path=xl/sharedStrings.xml><?xml version="1.0" encoding="utf-8"?>
<sst xmlns="http://schemas.openxmlformats.org/spreadsheetml/2006/main" count="80" uniqueCount="60">
  <si>
    <t>進学率</t>
    <rPh sb="0" eb="3">
      <t>シンガクリツ</t>
    </rPh>
    <phoneticPr fontId="1"/>
  </si>
  <si>
    <t>就職率</t>
    <rPh sb="0" eb="3">
      <t>シュウショクリツ</t>
    </rPh>
    <phoneticPr fontId="1"/>
  </si>
  <si>
    <t>県</t>
    <rPh sb="0" eb="1">
      <t>ケン</t>
    </rPh>
    <phoneticPr fontId="1"/>
  </si>
  <si>
    <t>国</t>
    <rPh sb="0" eb="1">
      <t>クニ</t>
    </rPh>
    <phoneticPr fontId="1"/>
  </si>
  <si>
    <t>H24年</t>
    <rPh sb="3" eb="4">
      <t>ネン</t>
    </rPh>
    <phoneticPr fontId="1"/>
  </si>
  <si>
    <t>H25年</t>
    <rPh sb="3" eb="4">
      <t>ネン</t>
    </rPh>
    <phoneticPr fontId="1"/>
  </si>
  <si>
    <t>H26年</t>
    <rPh sb="3" eb="4">
      <t>ネン</t>
    </rPh>
    <phoneticPr fontId="1"/>
  </si>
  <si>
    <t>H27年</t>
    <rPh sb="3" eb="4">
      <t>ネン</t>
    </rPh>
    <phoneticPr fontId="1"/>
  </si>
  <si>
    <t>H28年</t>
    <rPh sb="3" eb="4">
      <t>ネン</t>
    </rPh>
    <phoneticPr fontId="1"/>
  </si>
  <si>
    <t>H29年</t>
    <rPh sb="3" eb="4">
      <t>ネン</t>
    </rPh>
    <phoneticPr fontId="1"/>
  </si>
  <si>
    <t>H30年</t>
    <rPh sb="3" eb="4">
      <t>ネン</t>
    </rPh>
    <phoneticPr fontId="1"/>
  </si>
  <si>
    <t>（学校基本調査：卒業後の状況調査）　単位：％</t>
    <rPh sb="1" eb="3">
      <t>ガッコウ</t>
    </rPh>
    <rPh sb="3" eb="5">
      <t>キホン</t>
    </rPh>
    <rPh sb="5" eb="7">
      <t>チョウサ</t>
    </rPh>
    <rPh sb="8" eb="11">
      <t>ソツギョウゴ</t>
    </rPh>
    <rPh sb="12" eb="14">
      <t>ジョウキョウ</t>
    </rPh>
    <rPh sb="14" eb="16">
      <t>チョウサ</t>
    </rPh>
    <rPh sb="18" eb="20">
      <t>タンイ</t>
    </rPh>
    <phoneticPr fontId="1"/>
  </si>
  <si>
    <t>（進学者）</t>
    <rPh sb="1" eb="4">
      <t>シンガクシャ</t>
    </rPh>
    <phoneticPr fontId="1"/>
  </si>
  <si>
    <t>大学（学部）</t>
    <rPh sb="0" eb="2">
      <t>ダイガク</t>
    </rPh>
    <rPh sb="3" eb="5">
      <t>ガクブ</t>
    </rPh>
    <phoneticPr fontId="1"/>
  </si>
  <si>
    <t>短期大学（本科）</t>
    <rPh sb="0" eb="2">
      <t>タンキ</t>
    </rPh>
    <rPh sb="2" eb="4">
      <t>ダイガク</t>
    </rPh>
    <rPh sb="5" eb="7">
      <t>ホンカ</t>
    </rPh>
    <phoneticPr fontId="1"/>
  </si>
  <si>
    <t>国立</t>
    <rPh sb="0" eb="2">
      <t>コクリツ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</si>
  <si>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</si>
  <si>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</si>
  <si>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（県単調査：卒業後の進路状況調査）　単位：人</t>
    <rPh sb="1" eb="3">
      <t>ケンタン</t>
    </rPh>
    <rPh sb="3" eb="5">
      <t>チョウサ</t>
    </rPh>
    <rPh sb="6" eb="9">
      <t>ソツギョウゴ</t>
    </rPh>
    <rPh sb="10" eb="12">
      <t>シンロ</t>
    </rPh>
    <rPh sb="12" eb="14">
      <t>ジョウキョウ</t>
    </rPh>
    <rPh sb="14" eb="16">
      <t>チョウサ</t>
    </rPh>
    <rPh sb="18" eb="20">
      <t>タンイ</t>
    </rPh>
    <rPh sb="21" eb="22">
      <t>ニン</t>
    </rPh>
    <phoneticPr fontId="1"/>
  </si>
  <si>
    <t>（県単調査：卒業後の進路状況調査）　単位：人，％</t>
    <rPh sb="1" eb="3">
      <t>ケンタン</t>
    </rPh>
    <rPh sb="3" eb="5">
      <t>チョウサ</t>
    </rPh>
    <rPh sb="6" eb="9">
      <t>ソツギョウゴ</t>
    </rPh>
    <rPh sb="10" eb="12">
      <t>シンロ</t>
    </rPh>
    <rPh sb="12" eb="14">
      <t>ジョウキョウ</t>
    </rPh>
    <rPh sb="14" eb="16">
      <t>チョウサ</t>
    </rPh>
    <rPh sb="18" eb="20">
      <t>タンイ</t>
    </rPh>
    <rPh sb="21" eb="22">
      <t>ニン</t>
    </rPh>
    <phoneticPr fontId="1"/>
  </si>
  <si>
    <t>区　　　分</t>
    <rPh sb="0" eb="1">
      <t>ク</t>
    </rPh>
    <rPh sb="4" eb="5">
      <t>ブン</t>
    </rPh>
    <phoneticPr fontId="1"/>
  </si>
  <si>
    <t>実数</t>
    <rPh sb="0" eb="2">
      <t>ジッスウ</t>
    </rPh>
    <phoneticPr fontId="1"/>
  </si>
  <si>
    <t>構成比</t>
    <rPh sb="0" eb="3">
      <t>コウセイヒ</t>
    </rPh>
    <phoneticPr fontId="1"/>
  </si>
  <si>
    <t>合計（進学者）</t>
    <rPh sb="0" eb="2">
      <t>ゴウケイ</t>
    </rPh>
    <rPh sb="3" eb="6">
      <t>シンガクシャ</t>
    </rPh>
    <phoneticPr fontId="1"/>
  </si>
  <si>
    <t>大学・短大別科
通信制，高校専攻科等</t>
    <rPh sb="0" eb="2">
      <t>ダイガク</t>
    </rPh>
    <rPh sb="3" eb="5">
      <t>タンダイ</t>
    </rPh>
    <rPh sb="5" eb="7">
      <t>ベッカ</t>
    </rPh>
    <rPh sb="8" eb="11">
      <t>ツウシンセイ</t>
    </rPh>
    <rPh sb="12" eb="14">
      <t>コウコウ</t>
    </rPh>
    <rPh sb="14" eb="16">
      <t>センコウ</t>
    </rPh>
    <rPh sb="16" eb="17">
      <t>カ</t>
    </rPh>
    <rPh sb="17" eb="18">
      <t>トウ</t>
    </rPh>
    <phoneticPr fontId="1"/>
  </si>
  <si>
    <t>短期大学</t>
    <rPh sb="0" eb="2">
      <t>タンキ</t>
    </rPh>
    <rPh sb="2" eb="4">
      <t>ダイガク</t>
    </rPh>
    <phoneticPr fontId="1"/>
  </si>
  <si>
    <t>大　　学</t>
    <rPh sb="0" eb="1">
      <t>ダイ</t>
    </rPh>
    <rPh sb="3" eb="4">
      <t>ガク</t>
    </rPh>
    <phoneticPr fontId="1"/>
  </si>
  <si>
    <t>計</t>
    <rPh sb="0" eb="1">
      <t>ケイ</t>
    </rPh>
    <phoneticPr fontId="1"/>
  </si>
  <si>
    <t>国　　立</t>
    <rPh sb="0" eb="1">
      <t>クニ</t>
    </rPh>
    <rPh sb="3" eb="4">
      <t>タチ</t>
    </rPh>
    <phoneticPr fontId="1"/>
  </si>
  <si>
    <t>公　　立</t>
    <rPh sb="0" eb="1">
      <t>コウ</t>
    </rPh>
    <rPh sb="3" eb="4">
      <t>タチ</t>
    </rPh>
    <phoneticPr fontId="1"/>
  </si>
  <si>
    <t>私　　立</t>
    <rPh sb="0" eb="1">
      <t>ワタシ</t>
    </rPh>
    <rPh sb="3" eb="4">
      <t>タチ</t>
    </rPh>
    <phoneticPr fontId="1"/>
  </si>
  <si>
    <t>区分</t>
    <rPh sb="0" eb="1">
      <t>ク</t>
    </rPh>
    <rPh sb="1" eb="2">
      <t>ブン</t>
    </rPh>
    <phoneticPr fontId="1"/>
  </si>
  <si>
    <t>（学校基本調査：卒業後の状況調査）　単位：人</t>
    <rPh sb="1" eb="3">
      <t>ガッコウ</t>
    </rPh>
    <rPh sb="3" eb="5">
      <t>キホン</t>
    </rPh>
    <rPh sb="5" eb="7">
      <t>チョウサ</t>
    </rPh>
    <rPh sb="8" eb="11">
      <t>ソツギョウゴ</t>
    </rPh>
    <rPh sb="12" eb="14">
      <t>ジョウキョウ</t>
    </rPh>
    <rPh sb="14" eb="16">
      <t>チョウサ</t>
    </rPh>
    <rPh sb="18" eb="20">
      <t>タンイ</t>
    </rPh>
    <rPh sb="21" eb="22">
      <t>ニン</t>
    </rPh>
    <phoneticPr fontId="1"/>
  </si>
  <si>
    <t>県内</t>
    <rPh sb="0" eb="2">
      <t>ケンナイ</t>
    </rPh>
    <phoneticPr fontId="1"/>
  </si>
  <si>
    <t>県外</t>
    <rPh sb="0" eb="2">
      <t>ケンガイ</t>
    </rPh>
    <phoneticPr fontId="1"/>
  </si>
  <si>
    <t>総　計</t>
    <rPh sb="0" eb="1">
      <t>ソウ</t>
    </rPh>
    <rPh sb="2" eb="3">
      <t>ケイ</t>
    </rPh>
    <phoneticPr fontId="1"/>
  </si>
  <si>
    <t>（就職者）</t>
    <rPh sb="1" eb="3">
      <t>シュウショク</t>
    </rPh>
    <rPh sb="3" eb="4">
      <t>シャ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</si>
  <si>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</si>
  <si>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</si>
  <si>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その他</t>
    <rPh sb="2" eb="3">
      <t>タ</t>
    </rPh>
    <phoneticPr fontId="1"/>
  </si>
  <si>
    <t>第１次
産業</t>
    <rPh sb="0" eb="1">
      <t>ダイ</t>
    </rPh>
    <rPh sb="2" eb="3">
      <t>ジ</t>
    </rPh>
    <rPh sb="4" eb="6">
      <t>サンギョウ</t>
    </rPh>
    <phoneticPr fontId="1"/>
  </si>
  <si>
    <t>第２次
産業</t>
    <rPh sb="0" eb="1">
      <t>ダイ</t>
    </rPh>
    <rPh sb="2" eb="3">
      <t>ジ</t>
    </rPh>
    <rPh sb="4" eb="6">
      <t>サンギョウ</t>
    </rPh>
    <phoneticPr fontId="1"/>
  </si>
  <si>
    <t>第３次
産業</t>
    <rPh sb="0" eb="1">
      <t>ダイ</t>
    </rPh>
    <rPh sb="2" eb="3">
      <t>ジ</t>
    </rPh>
    <rPh sb="4" eb="6">
      <t>サンギョウ</t>
    </rPh>
    <phoneticPr fontId="1"/>
  </si>
  <si>
    <t>区　　分</t>
    <rPh sb="0" eb="1">
      <t>ク</t>
    </rPh>
    <rPh sb="3" eb="4">
      <t>ブン</t>
    </rPh>
    <phoneticPr fontId="1"/>
  </si>
  <si>
    <t>R元年</t>
    <rPh sb="1" eb="3">
      <t>ガンネン</t>
    </rPh>
    <phoneticPr fontId="1"/>
  </si>
  <si>
    <t>　　　　</t>
    <phoneticPr fontId="1"/>
  </si>
  <si>
    <t>②卒業者の進学率，就職率の推移（公立全・定＋私立）</t>
    <rPh sb="1" eb="4">
      <t>ソツギョウシャ</t>
    </rPh>
    <rPh sb="5" eb="8">
      <t>シンガクリツ</t>
    </rPh>
    <rPh sb="9" eb="12">
      <t>シュウショクリツ</t>
    </rPh>
    <rPh sb="13" eb="15">
      <t>スイイ</t>
    </rPh>
    <rPh sb="16" eb="18">
      <t>コウリツ</t>
    </rPh>
    <rPh sb="18" eb="19">
      <t>ゼン</t>
    </rPh>
    <rPh sb="20" eb="21">
      <t>テイ</t>
    </rPh>
    <rPh sb="22" eb="24">
      <t>シリツ</t>
    </rPh>
    <phoneticPr fontId="1"/>
  </si>
  <si>
    <t>④卒業者の県内外別・産業別就職先（公立全・定＋私立）</t>
    <rPh sb="1" eb="4">
      <t>ソツギョウシャ</t>
    </rPh>
    <rPh sb="5" eb="8">
      <t>ケンナイガイ</t>
    </rPh>
    <rPh sb="8" eb="9">
      <t>ベツ</t>
    </rPh>
    <rPh sb="10" eb="13">
      <t>サンギョウベツ</t>
    </rPh>
    <rPh sb="13" eb="16">
      <t>シュウショクサキ</t>
    </rPh>
    <rPh sb="17" eb="19">
      <t>コウリツ</t>
    </rPh>
    <rPh sb="19" eb="20">
      <t>ゼン</t>
    </rPh>
    <rPh sb="21" eb="22">
      <t>テイ</t>
    </rPh>
    <rPh sb="23" eb="25">
      <t>シリツ</t>
    </rPh>
    <phoneticPr fontId="1"/>
  </si>
  <si>
    <t>R２年</t>
    <rPh sb="2" eb="3">
      <t>ネン</t>
    </rPh>
    <phoneticPr fontId="1"/>
  </si>
  <si>
    <t>R元年</t>
  </si>
  <si>
    <t>実数</t>
  </si>
  <si>
    <t>構成比</t>
  </si>
  <si>
    <t>R３年</t>
    <rPh sb="2" eb="3">
      <t>ネン</t>
    </rPh>
    <phoneticPr fontId="1"/>
  </si>
  <si>
    <t>未</t>
    <rPh sb="0" eb="1">
      <t>ミ</t>
    </rPh>
    <phoneticPr fontId="1"/>
  </si>
  <si>
    <t>③卒業者の県内外別・設置者別大学・短大進学者数（公立全・定＋私立）</t>
    <rPh sb="1" eb="4">
      <t>ソツギョウシャ</t>
    </rPh>
    <rPh sb="5" eb="8">
      <t>ケンナイガイ</t>
    </rPh>
    <rPh sb="8" eb="9">
      <t>ベツ</t>
    </rPh>
    <rPh sb="10" eb="13">
      <t>セッチシャ</t>
    </rPh>
    <rPh sb="13" eb="14">
      <t>ベツ</t>
    </rPh>
    <rPh sb="14" eb="16">
      <t>ダイガク</t>
    </rPh>
    <rPh sb="17" eb="19">
      <t>タンダイ</t>
    </rPh>
    <rPh sb="19" eb="22">
      <t>シンガクシャ</t>
    </rPh>
    <rPh sb="22" eb="23">
      <t>スウ</t>
    </rPh>
    <rPh sb="24" eb="26">
      <t>コウリツ</t>
    </rPh>
    <rPh sb="26" eb="27">
      <t>ゼン</t>
    </rPh>
    <rPh sb="28" eb="29">
      <t>テイ</t>
    </rPh>
    <rPh sb="30" eb="32">
      <t>シリツ</t>
    </rPh>
    <phoneticPr fontId="1"/>
  </si>
  <si>
    <t>（注）短期大学(本科)には高等専門学校を含む。</t>
    <rPh sb="1" eb="2">
      <t>チュウ</t>
    </rPh>
    <rPh sb="3" eb="5">
      <t>タンキ</t>
    </rPh>
    <rPh sb="5" eb="7">
      <t>ダイガク</t>
    </rPh>
    <rPh sb="8" eb="10">
      <t>ホンカ</t>
    </rPh>
    <rPh sb="13" eb="15">
      <t>コウトウ</t>
    </rPh>
    <rPh sb="15" eb="17">
      <t>センモン</t>
    </rPh>
    <rPh sb="17" eb="19">
      <t>ガッコウ</t>
    </rPh>
    <rPh sb="20" eb="21">
      <t>フク</t>
    </rPh>
    <phoneticPr fontId="1"/>
  </si>
  <si>
    <t>⑤卒業者の進学状況（公立全・定＋私立）</t>
    <rPh sb="1" eb="4">
      <t>ソツギョウシャ</t>
    </rPh>
    <rPh sb="5" eb="7">
      <t>シンガク</t>
    </rPh>
    <rPh sb="7" eb="9">
      <t>ジョウキョウ</t>
    </rPh>
    <rPh sb="10" eb="12">
      <t>コウリツ</t>
    </rPh>
    <rPh sb="12" eb="13">
      <t>ゼン</t>
    </rPh>
    <rPh sb="14" eb="15">
      <t>テイ</t>
    </rPh>
    <rPh sb="16" eb="18">
      <t>シリツ</t>
    </rPh>
    <phoneticPr fontId="1"/>
  </si>
  <si>
    <t>(注)就職者のうち，有期雇用労働者を除く。</t>
    <rPh sb="3" eb="6">
      <t>シュウショクシャ</t>
    </rPh>
    <rPh sb="10" eb="12">
      <t>ユウキ</t>
    </rPh>
    <rPh sb="12" eb="14">
      <t>コヨウ</t>
    </rPh>
    <rPh sb="14" eb="17">
      <t>ロウドウシャ</t>
    </rPh>
    <rPh sb="18" eb="19">
      <t>ノゾ</t>
    </rPh>
    <phoneticPr fontId="1"/>
  </si>
  <si>
    <t>（注）１　構成比は四捨五入をしているので，合計と内訳の計は必ずしも一致しない。
　　　２　短期大学には高等専門学校を含む。
      ３　「0.0」は表章単位未満四捨五入のため。</t>
    <rPh sb="1" eb="2">
      <t>チュウ</t>
    </rPh>
    <rPh sb="5" eb="8">
      <t>コウセイヒ</t>
    </rPh>
    <rPh sb="9" eb="13">
      <t>シシャゴニュウ</t>
    </rPh>
    <rPh sb="21" eb="23">
      <t>ゴウケイ</t>
    </rPh>
    <rPh sb="24" eb="26">
      <t>ウチワケ</t>
    </rPh>
    <rPh sb="27" eb="28">
      <t>ケイ</t>
    </rPh>
    <rPh sb="29" eb="30">
      <t>カナラ</t>
    </rPh>
    <rPh sb="33" eb="35">
      <t>イッチ</t>
    </rPh>
    <rPh sb="76" eb="78">
      <t>ヒョウショウ</t>
    </rPh>
    <rPh sb="78" eb="80">
      <t>タンイ</t>
    </rPh>
    <rPh sb="80" eb="82">
      <t>ミマン</t>
    </rPh>
    <rPh sb="82" eb="86">
      <t>シシャゴニュウ</t>
    </rPh>
    <phoneticPr fontId="1"/>
  </si>
  <si>
    <t>（注）１　就職率は進学しかつ就職した者を含む。
　　　２　国の進学率と就職率は１２月公表予定。</t>
    <rPh sb="42" eb="44">
      <t>コウヒョウ</t>
    </rPh>
    <rPh sb="44" eb="46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</si>
</sst>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0.0_ "/>
    <numFmt numFmtId="177" formatCode="_ * #,##0.0_ ;_ * \-#,##0.0_ ;_ * &quot;-&quot;?_ ;_ @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11" xfId="0" applyNumberFormat="1" applyBorder="1" applyAlignment="1">
      <alignment horizontal="right" vertical="center"/>
    </xf>
    <xf numFmtId="176" fontId="0" fillId="0" borderId="18" xfId="0" applyNumberFormat="1" applyBorder="1" applyAlignment="1">
      <alignment horizontal="right" vertical="center"/>
    </xf>
    <xf numFmtId="176" fontId="0" fillId="0" borderId="17" xfId="0" applyNumberFormat="1" applyBorder="1" applyAlignment="1">
      <alignment horizontal="right" vertical="center"/>
    </xf>
    <xf numFmtId="176" fontId="0" fillId="0" borderId="9" xfId="0" applyNumberFormat="1" applyBorder="1" applyAlignment="1">
      <alignment horizontal="right" vertical="center"/>
    </xf>
    <xf numFmtId="176" fontId="0" fillId="0" borderId="26" xfId="0" applyNumberFormat="1" applyBorder="1" applyAlignment="1">
      <alignment horizontal="right" vertical="center"/>
    </xf>
    <xf numFmtId="176" fontId="0" fillId="0" borderId="8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6" fontId="0" fillId="0" borderId="2" xfId="0" applyNumberForma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0" fontId="0" fillId="0" borderId="0" xfId="0" applyAlignment="1">
      <alignment vertical="top"/>
    </xf>
    <xf numFmtId="0" fontId="0" fillId="0" borderId="3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41" fontId="0" fillId="0" borderId="18" xfId="0" applyNumberFormat="1" applyBorder="1">
      <alignment vertical="center"/>
    </xf>
    <xf numFmtId="41" fontId="0" fillId="0" borderId="2" xfId="0" applyNumberFormat="1" applyBorder="1">
      <alignment vertical="center"/>
    </xf>
    <xf numFmtId="41" fontId="0" fillId="0" borderId="3" xfId="0" applyNumberFormat="1" applyBorder="1">
      <alignment vertical="center"/>
    </xf>
    <xf numFmtId="41" fontId="0" fillId="0" borderId="4" xfId="0" applyNumberFormat="1" applyBorder="1">
      <alignment vertical="center"/>
    </xf>
    <xf numFmtId="41" fontId="0" fillId="0" borderId="5" xfId="0" applyNumberFormat="1" applyBorder="1">
      <alignment vertical="center"/>
    </xf>
    <xf numFmtId="41" fontId="0" fillId="0" borderId="6" xfId="0" applyNumberFormat="1" applyBorder="1">
      <alignment vertical="center"/>
    </xf>
    <xf numFmtId="177" fontId="0" fillId="0" borderId="4" xfId="0" applyNumberFormat="1" applyBorder="1" applyAlignment="1">
      <alignment horizontal="right" vertical="center"/>
    </xf>
    <xf numFmtId="177" fontId="0" fillId="0" borderId="6" xfId="0" applyNumberFormat="1" applyBorder="1" applyAlignment="1">
      <alignment horizontal="right" vertical="center"/>
    </xf>
    <xf numFmtId="177" fontId="0" fillId="0" borderId="2" xfId="0" applyNumberFormat="1" applyBorder="1" applyAlignment="1">
      <alignment horizontal="right" vertical="center"/>
    </xf>
    <xf numFmtId="41" fontId="0" fillId="0" borderId="37" xfId="0" applyNumberFormat="1" applyBorder="1" applyAlignment="1">
      <alignment horizontal="right" vertical="center"/>
    </xf>
    <xf numFmtId="41" fontId="0" fillId="0" borderId="38" xfId="0" applyNumberFormat="1" applyBorder="1" applyAlignment="1">
      <alignment horizontal="right" vertical="center"/>
    </xf>
    <xf numFmtId="41" fontId="0" fillId="0" borderId="39" xfId="0" applyNumberFormat="1" applyBorder="1" applyAlignment="1">
      <alignment horizontal="right" vertical="center"/>
    </xf>
    <xf numFmtId="0" fontId="0" fillId="0" borderId="55" xfId="0" applyBorder="1" applyAlignment="1">
      <alignment horizontal="center" vertical="center"/>
    </xf>
    <xf numFmtId="41" fontId="0" fillId="0" borderId="56" xfId="0" applyNumberFormat="1" applyBorder="1" applyAlignment="1">
      <alignment horizontal="right" vertical="center"/>
    </xf>
    <xf numFmtId="41" fontId="0" fillId="0" borderId="22" xfId="0" applyNumberFormat="1" applyBorder="1" applyAlignment="1">
      <alignment horizontal="right" vertical="center"/>
    </xf>
    <xf numFmtId="177" fontId="0" fillId="0" borderId="21" xfId="0" applyNumberFormat="1" applyBorder="1" applyAlignment="1">
      <alignment horizontal="right" vertical="center"/>
    </xf>
    <xf numFmtId="41" fontId="0" fillId="0" borderId="11" xfId="0" applyNumberFormat="1" applyBorder="1">
      <alignment vertical="center"/>
    </xf>
    <xf numFmtId="41" fontId="0" fillId="0" borderId="13" xfId="0" applyNumberFormat="1" applyBorder="1">
      <alignment vertical="center"/>
    </xf>
    <xf numFmtId="41" fontId="0" fillId="0" borderId="14" xfId="0" applyNumberFormat="1" applyBorder="1">
      <alignment vertical="center"/>
    </xf>
    <xf numFmtId="41" fontId="0" fillId="0" borderId="42" xfId="0" applyNumberFormat="1" applyBorder="1">
      <alignment vertical="center"/>
    </xf>
    <xf numFmtId="41" fontId="0" fillId="0" borderId="17" xfId="0" applyNumberFormat="1" applyBorder="1">
      <alignment vertical="center"/>
    </xf>
    <xf numFmtId="41" fontId="0" fillId="0" borderId="38" xfId="0" applyNumberFormat="1" applyBorder="1">
      <alignment vertical="center"/>
    </xf>
    <xf numFmtId="41" fontId="0" fillId="0" borderId="39" xfId="0" applyNumberFormat="1" applyBorder="1">
      <alignment vertical="center"/>
    </xf>
    <xf numFmtId="41" fontId="0" fillId="0" borderId="41" xfId="0" applyNumberFormat="1" applyBorder="1" applyAlignment="1">
      <alignment vertical="center"/>
    </xf>
    <xf numFmtId="177" fontId="0" fillId="0" borderId="52" xfId="0" applyNumberFormat="1" applyBorder="1" applyAlignment="1">
      <alignment vertical="center"/>
    </xf>
    <xf numFmtId="177" fontId="0" fillId="0" borderId="29" xfId="0" applyNumberFormat="1" applyBorder="1" applyAlignment="1">
      <alignment horizontal="right" vertical="center"/>
    </xf>
    <xf numFmtId="177" fontId="0" fillId="0" borderId="40" xfId="0" applyNumberFormat="1" applyBorder="1" applyAlignment="1">
      <alignment horizontal="right" vertical="center"/>
    </xf>
    <xf numFmtId="177" fontId="0" fillId="0" borderId="55" xfId="0" applyNumberFormat="1" applyBorder="1" applyAlignment="1">
      <alignment horizontal="right" vertical="center"/>
    </xf>
    <xf numFmtId="177" fontId="0" fillId="0" borderId="62" xfId="0" applyNumberFormat="1" applyBorder="1" applyAlignment="1">
      <alignment vertical="center"/>
    </xf>
    <xf numFmtId="177" fontId="0" fillId="0" borderId="20" xfId="0" applyNumberFormat="1" applyBorder="1" applyAlignment="1">
      <alignment horizontal="right" vertical="center"/>
    </xf>
    <xf numFmtId="41" fontId="0" fillId="0" borderId="8" xfId="0" applyNumberFormat="1" applyBorder="1" applyAlignment="1">
      <alignment horizontal="right" vertical="center"/>
    </xf>
    <xf numFmtId="41" fontId="0" fillId="0" borderId="13" xfId="0" applyNumberFormat="1" applyBorder="1" applyAlignment="1">
      <alignment horizontal="right" vertical="center"/>
    </xf>
    <xf numFmtId="41" fontId="0" fillId="0" borderId="14" xfId="0" applyNumberFormat="1" applyBorder="1" applyAlignment="1">
      <alignment horizontal="right" vertical="center"/>
    </xf>
    <xf numFmtId="41" fontId="0" fillId="0" borderId="63" xfId="0" applyNumberFormat="1" applyBorder="1" applyAlignment="1">
      <alignment vertical="center"/>
    </xf>
    <xf numFmtId="0" fontId="0" fillId="0" borderId="0" xfId="0" applyBorder="1" applyAlignment="1">
      <alignment horizontal="right" vertical="center"/>
    </xf>
    <xf numFmtId="176" fontId="0" fillId="0" borderId="2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41" fontId="0" fillId="0" borderId="37" xfId="0" applyNumberFormat="1" applyFont="1" applyBorder="1">
      <alignment vertical="center"/>
    </xf>
    <xf numFmtId="41" fontId="0" fillId="0" borderId="38" xfId="0" applyNumberFormat="1" applyFont="1" applyBorder="1">
      <alignment vertical="center"/>
    </xf>
    <xf numFmtId="41" fontId="0" fillId="0" borderId="39" xfId="0" applyNumberFormat="1" applyFont="1" applyBorder="1">
      <alignment vertical="center"/>
    </xf>
    <xf numFmtId="41" fontId="0" fillId="0" borderId="1" xfId="0" applyNumberFormat="1" applyFont="1" applyBorder="1">
      <alignment vertical="center"/>
    </xf>
    <xf numFmtId="41" fontId="0" fillId="0" borderId="3" xfId="0" applyNumberFormat="1" applyFont="1" applyBorder="1">
      <alignment vertical="center"/>
    </xf>
    <xf numFmtId="41" fontId="0" fillId="0" borderId="5" xfId="0" applyNumberFormat="1" applyFont="1" applyBorder="1">
      <alignment vertical="center"/>
    </xf>
    <xf numFmtId="41" fontId="0" fillId="0" borderId="2" xfId="0" applyNumberFormat="1" applyFont="1" applyBorder="1">
      <alignment vertical="center"/>
    </xf>
    <xf numFmtId="41" fontId="0" fillId="0" borderId="4" xfId="0" applyNumberFormat="1" applyFont="1" applyBorder="1">
      <alignment vertical="center"/>
    </xf>
    <xf numFmtId="41" fontId="0" fillId="0" borderId="6" xfId="0" applyNumberFormat="1" applyFont="1" applyBorder="1">
      <alignment vertical="center"/>
    </xf>
    <xf numFmtId="41" fontId="0" fillId="0" borderId="10" xfId="0" applyNumberFormat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1" xfId="0" applyBorder="1" applyAlignment="1">
      <alignment horizontal="center" vertical="center" textRotation="255"/>
    </xf>
    <xf numFmtId="0" fontId="0" fillId="0" borderId="53" xfId="0" applyBorder="1" applyAlignment="1">
      <alignment horizontal="center" vertical="center" textRotation="255"/>
    </xf>
    <xf numFmtId="0" fontId="0" fillId="0" borderId="54" xfId="0" applyBorder="1" applyAlignment="1">
      <alignment horizontal="center" vertical="center" textRotation="255"/>
    </xf>
    <xf numFmtId="0" fontId="0" fillId="0" borderId="29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0" fillId="0" borderId="16" xfId="0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 shrinkToFit="1"/>
    </xf>
    <xf numFmtId="0" fontId="3" fillId="0" borderId="28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41" fontId="0" fillId="0" borderId="57" xfId="0" applyNumberFormat="1" applyFont="1" applyBorder="1" applyAlignment="1">
      <alignment horizontal="right" vertical="center"/>
    </xf>
    <xf numFmtId="41" fontId="0" fillId="0" borderId="15" xfId="0" applyNumberFormat="1" applyFont="1" applyBorder="1" applyAlignment="1">
      <alignment horizontal="right" vertical="center"/>
    </xf>
    <xf numFmtId="41" fontId="0" fillId="0" borderId="30" xfId="0" applyNumberFormat="1" applyFont="1" applyBorder="1" applyAlignment="1">
      <alignment horizontal="right" vertical="center"/>
    </xf>
    <xf numFmtId="41" fontId="0" fillId="0" borderId="34" xfId="0" applyNumberFormat="1" applyFont="1" applyBorder="1" applyAlignment="1">
      <alignment horizontal="right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41" fontId="0" fillId="0" borderId="31" xfId="0" applyNumberFormat="1" applyBorder="1" applyAlignment="1">
      <alignment horizontal="center" vertical="center"/>
    </xf>
    <xf numFmtId="41" fontId="0" fillId="0" borderId="35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2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41" fontId="0" fillId="0" borderId="57" xfId="0" applyNumberFormat="1" applyBorder="1" applyAlignment="1">
      <alignment horizontal="center" vertical="center"/>
    </xf>
    <xf numFmtId="41" fontId="0" fillId="0" borderId="15" xfId="0" applyNumberFormat="1" applyBorder="1" applyAlignment="1">
      <alignment horizontal="center" vertical="center"/>
    </xf>
    <xf numFmtId="41" fontId="0" fillId="0" borderId="31" xfId="0" applyNumberFormat="1" applyFont="1" applyBorder="1" applyAlignment="1">
      <alignment horizontal="right" vertical="center"/>
    </xf>
    <xf numFmtId="41" fontId="0" fillId="0" borderId="35" xfId="0" applyNumberFormat="1" applyFont="1" applyBorder="1" applyAlignment="1">
      <alignment horizontal="right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41" fontId="0" fillId="0" borderId="30" xfId="0" applyNumberFormat="1" applyBorder="1" applyAlignment="1">
      <alignment horizontal="center" vertical="center"/>
    </xf>
    <xf numFmtId="41" fontId="0" fillId="0" borderId="3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6"/>
  <sheetViews>
    <sheetView tabSelected="1" zoomScaleNormal="100" workbookViewId="0">
      <selection activeCell="K11" sqref="K11"/>
    </sheetView>
  </sheetViews>
  <sheetFormatPr defaultRowHeight="13.5" x14ac:dyDescent="0.15"/>
  <cols>
    <col min="1" max="1" width="1.125" customWidth="1"/>
    <col min="2" max="23" width="6.625" customWidth="1"/>
    <col min="24" max="24" width="1" customWidth="1"/>
  </cols>
  <sheetData>
    <row r="1" spans="2:23" ht="23.1" customHeight="1" x14ac:dyDescent="0.15">
      <c r="B1" t="s">
        <v>46</v>
      </c>
      <c r="O1" t="s">
        <v>56</v>
      </c>
    </row>
    <row r="2" spans="2:23" ht="23.1" customHeight="1" thickBot="1" x14ac:dyDescent="0.2">
      <c r="M2" s="9" t="s">
        <v>11</v>
      </c>
      <c r="W2" s="9" t="s">
        <v>19</v>
      </c>
    </row>
    <row r="3" spans="2:23" ht="23.1" customHeight="1" thickBot="1" x14ac:dyDescent="0.2">
      <c r="B3" s="78" t="s">
        <v>43</v>
      </c>
      <c r="C3" s="80"/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44</v>
      </c>
      <c r="L3" s="6" t="s">
        <v>48</v>
      </c>
      <c r="M3" s="7" t="s">
        <v>52</v>
      </c>
      <c r="O3" s="81" t="s">
        <v>20</v>
      </c>
      <c r="P3" s="82"/>
      <c r="Q3" s="83"/>
      <c r="R3" s="73" t="s">
        <v>49</v>
      </c>
      <c r="S3" s="73"/>
      <c r="T3" s="97" t="s">
        <v>48</v>
      </c>
      <c r="U3" s="74"/>
      <c r="V3" s="73" t="s">
        <v>52</v>
      </c>
      <c r="W3" s="74"/>
    </row>
    <row r="4" spans="2:23" ht="23.1" customHeight="1" thickBot="1" x14ac:dyDescent="0.2">
      <c r="B4" s="101" t="s">
        <v>0</v>
      </c>
      <c r="C4" s="4" t="s">
        <v>2</v>
      </c>
      <c r="D4" s="10">
        <v>49.6</v>
      </c>
      <c r="E4" s="11">
        <v>50.4</v>
      </c>
      <c r="F4" s="11">
        <v>50.5</v>
      </c>
      <c r="G4" s="11">
        <v>49.4</v>
      </c>
      <c r="H4" s="11">
        <v>51.7</v>
      </c>
      <c r="I4" s="11">
        <v>53.1</v>
      </c>
      <c r="J4" s="11">
        <v>52</v>
      </c>
      <c r="K4" s="11">
        <v>52.2</v>
      </c>
      <c r="L4" s="11">
        <v>53.8</v>
      </c>
      <c r="M4" s="12">
        <v>56.5</v>
      </c>
      <c r="O4" s="84"/>
      <c r="P4" s="85"/>
      <c r="Q4" s="86"/>
      <c r="R4" s="22" t="s">
        <v>50</v>
      </c>
      <c r="S4" s="38" t="s">
        <v>51</v>
      </c>
      <c r="T4" s="21" t="s">
        <v>50</v>
      </c>
      <c r="U4" s="3" t="s">
        <v>51</v>
      </c>
      <c r="V4" s="22" t="s">
        <v>21</v>
      </c>
      <c r="W4" s="3" t="s">
        <v>22</v>
      </c>
    </row>
    <row r="5" spans="2:23" ht="23.1" customHeight="1" thickBot="1" x14ac:dyDescent="0.2">
      <c r="B5" s="101"/>
      <c r="C5" s="8" t="s">
        <v>3</v>
      </c>
      <c r="D5" s="13">
        <v>53.5</v>
      </c>
      <c r="E5" s="14">
        <v>53.2</v>
      </c>
      <c r="F5" s="14">
        <v>53.8</v>
      </c>
      <c r="G5" s="14">
        <v>54.5</v>
      </c>
      <c r="H5" s="14">
        <v>54.9</v>
      </c>
      <c r="I5" s="14">
        <v>54.7</v>
      </c>
      <c r="J5" s="14">
        <v>54.7</v>
      </c>
      <c r="K5" s="14">
        <v>54.7</v>
      </c>
      <c r="L5" s="14">
        <v>55.8</v>
      </c>
      <c r="M5" s="61" t="s">
        <v>53</v>
      </c>
      <c r="O5" s="93" t="s">
        <v>26</v>
      </c>
      <c r="P5" s="87" t="s">
        <v>28</v>
      </c>
      <c r="Q5" s="88"/>
      <c r="R5" s="35">
        <v>883</v>
      </c>
      <c r="S5" s="51">
        <f>R5/R14*100</f>
        <v>26.660628019323674</v>
      </c>
      <c r="T5" s="35">
        <v>889</v>
      </c>
      <c r="U5" s="34">
        <f>T5/T14*100</f>
        <v>26.793248945147681</v>
      </c>
      <c r="V5" s="56">
        <v>974</v>
      </c>
      <c r="W5" s="34">
        <f>V5/V14*100</f>
        <v>29.266826923076923</v>
      </c>
    </row>
    <row r="6" spans="2:23" ht="23.1" customHeight="1" x14ac:dyDescent="0.15">
      <c r="B6" s="81" t="s">
        <v>1</v>
      </c>
      <c r="C6" s="2" t="s">
        <v>2</v>
      </c>
      <c r="D6" s="15">
        <v>22.7</v>
      </c>
      <c r="E6" s="16">
        <v>21.7</v>
      </c>
      <c r="F6" s="16">
        <v>22.9</v>
      </c>
      <c r="G6" s="16">
        <v>23.8</v>
      </c>
      <c r="H6" s="16">
        <v>23.3</v>
      </c>
      <c r="I6" s="16">
        <v>22.9</v>
      </c>
      <c r="J6" s="16">
        <v>22.8</v>
      </c>
      <c r="K6" s="16">
        <v>22.7</v>
      </c>
      <c r="L6" s="16">
        <v>23</v>
      </c>
      <c r="M6" s="17">
        <v>20.5</v>
      </c>
      <c r="O6" s="93"/>
      <c r="P6" s="89" t="s">
        <v>29</v>
      </c>
      <c r="Q6" s="90"/>
      <c r="R6" s="36">
        <v>191</v>
      </c>
      <c r="S6" s="52">
        <f>R6/R14*100</f>
        <v>5.7669082125603861</v>
      </c>
      <c r="T6" s="36">
        <v>181</v>
      </c>
      <c r="U6" s="32">
        <f>T6/T14*100</f>
        <v>5.4550934297769738</v>
      </c>
      <c r="V6" s="57">
        <v>215</v>
      </c>
      <c r="W6" s="32">
        <f>V6/V14*100</f>
        <v>6.4603365384615392</v>
      </c>
    </row>
    <row r="7" spans="2:23" ht="23.1" customHeight="1" thickBot="1" x14ac:dyDescent="0.2">
      <c r="B7" s="84"/>
      <c r="C7" s="3" t="s">
        <v>3</v>
      </c>
      <c r="D7" s="18">
        <v>16.8</v>
      </c>
      <c r="E7" s="19">
        <v>17</v>
      </c>
      <c r="F7" s="19">
        <v>17.5</v>
      </c>
      <c r="G7" s="19">
        <v>17.8</v>
      </c>
      <c r="H7" s="19">
        <v>17.8</v>
      </c>
      <c r="I7" s="19">
        <v>17.8</v>
      </c>
      <c r="J7" s="19">
        <v>17.600000000000001</v>
      </c>
      <c r="K7" s="19">
        <v>17.7</v>
      </c>
      <c r="L7" s="19">
        <v>17.399999999999999</v>
      </c>
      <c r="M7" s="62" t="s">
        <v>53</v>
      </c>
      <c r="O7" s="93"/>
      <c r="P7" s="89" t="s">
        <v>30</v>
      </c>
      <c r="Q7" s="90"/>
      <c r="R7" s="36">
        <v>1933</v>
      </c>
      <c r="S7" s="52">
        <f>R7/R14*100</f>
        <v>58.363526570048307</v>
      </c>
      <c r="T7" s="36">
        <v>1938</v>
      </c>
      <c r="U7" s="32">
        <f>T7/T14*100</f>
        <v>58.408679927667272</v>
      </c>
      <c r="V7" s="57">
        <v>1869</v>
      </c>
      <c r="W7" s="32">
        <f>V7/V14*100</f>
        <v>56.159855769230774</v>
      </c>
    </row>
    <row r="8" spans="2:23" ht="23.1" customHeight="1" thickBot="1" x14ac:dyDescent="0.2">
      <c r="B8" s="102" t="s">
        <v>59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O8" s="93"/>
      <c r="P8" s="91" t="s">
        <v>27</v>
      </c>
      <c r="Q8" s="92"/>
      <c r="R8" s="37">
        <f t="shared" ref="R8" si="0">SUM(R5:R7)</f>
        <v>3007</v>
      </c>
      <c r="S8" s="53">
        <f>R8/R14*100</f>
        <v>90.79106280193237</v>
      </c>
      <c r="T8" s="37">
        <f t="shared" ref="T8:V8" si="1">SUM(T5:T7)</f>
        <v>3008</v>
      </c>
      <c r="U8" s="33">
        <f>T8/T14*100</f>
        <v>90.657022302591926</v>
      </c>
      <c r="V8" s="58">
        <f t="shared" si="1"/>
        <v>3058</v>
      </c>
      <c r="W8" s="33">
        <f>V8/V14*100</f>
        <v>91.887019230769226</v>
      </c>
    </row>
    <row r="9" spans="2:23" s="20" customFormat="1" ht="23.1" customHeight="1" x14ac:dyDescent="0.15">
      <c r="C9" s="100" t="s">
        <v>45</v>
      </c>
      <c r="D9" s="100"/>
      <c r="E9" s="100"/>
      <c r="F9" s="100"/>
      <c r="G9" s="100"/>
      <c r="H9" s="100"/>
      <c r="I9" s="100"/>
      <c r="J9" s="100"/>
      <c r="O9" s="94" t="s">
        <v>25</v>
      </c>
      <c r="P9" s="96" t="s">
        <v>28</v>
      </c>
      <c r="Q9" s="74"/>
      <c r="R9" s="35">
        <v>1</v>
      </c>
      <c r="S9" s="51">
        <f>R9/R14*100</f>
        <v>3.0193236714975844E-2</v>
      </c>
      <c r="T9" s="35">
        <v>0</v>
      </c>
      <c r="U9" s="34">
        <f>T9/T14*100</f>
        <v>0</v>
      </c>
      <c r="V9" s="56">
        <v>0</v>
      </c>
      <c r="W9" s="34">
        <f>V9/V14*100</f>
        <v>0</v>
      </c>
    </row>
    <row r="10" spans="2:23" ht="23.1" customHeight="1" x14ac:dyDescent="0.15">
      <c r="B10" t="s">
        <v>54</v>
      </c>
      <c r="O10" s="93"/>
      <c r="P10" s="89" t="s">
        <v>29</v>
      </c>
      <c r="Q10" s="90"/>
      <c r="R10" s="36">
        <v>11</v>
      </c>
      <c r="S10" s="52">
        <f>R10/R14*100</f>
        <v>0.33212560386473428</v>
      </c>
      <c r="T10" s="36">
        <v>11</v>
      </c>
      <c r="U10" s="32">
        <f>T10/T14*100</f>
        <v>0.33152501506931886</v>
      </c>
      <c r="V10" s="57">
        <v>10</v>
      </c>
      <c r="W10" s="32">
        <f>V10/V14*100</f>
        <v>0.30048076923076927</v>
      </c>
    </row>
    <row r="11" spans="2:23" ht="23.1" customHeight="1" thickBot="1" x14ac:dyDescent="0.2">
      <c r="J11" s="9" t="s">
        <v>18</v>
      </c>
      <c r="O11" s="93"/>
      <c r="P11" s="89" t="s">
        <v>30</v>
      </c>
      <c r="Q11" s="90"/>
      <c r="R11" s="36">
        <v>252</v>
      </c>
      <c r="S11" s="52">
        <f>R11/R14*100</f>
        <v>7.608695652173914</v>
      </c>
      <c r="T11" s="36">
        <v>259</v>
      </c>
      <c r="U11" s="32">
        <f>T11/T14*100</f>
        <v>7.8059071729957807</v>
      </c>
      <c r="V11" s="57">
        <v>219</v>
      </c>
      <c r="W11" s="32">
        <f>V11/V14*100</f>
        <v>6.5805288461538467</v>
      </c>
    </row>
    <row r="12" spans="2:23" ht="23.1" customHeight="1" thickBot="1" x14ac:dyDescent="0.2">
      <c r="B12" s="111" t="s">
        <v>31</v>
      </c>
      <c r="C12" s="113" t="s">
        <v>35</v>
      </c>
      <c r="D12" s="114"/>
      <c r="E12" s="97" t="s">
        <v>13</v>
      </c>
      <c r="F12" s="73"/>
      <c r="G12" s="74"/>
      <c r="H12" s="97" t="s">
        <v>14</v>
      </c>
      <c r="I12" s="73"/>
      <c r="J12" s="74"/>
      <c r="O12" s="95"/>
      <c r="P12" s="98" t="s">
        <v>27</v>
      </c>
      <c r="Q12" s="99"/>
      <c r="R12" s="37">
        <f t="shared" ref="R12" si="2">SUM(R9:R11)</f>
        <v>264</v>
      </c>
      <c r="S12" s="53">
        <f>R12/R14*100</f>
        <v>7.9710144927536222</v>
      </c>
      <c r="T12" s="37">
        <f t="shared" ref="T12:V12" si="3">SUM(T9:T11)</f>
        <v>270</v>
      </c>
      <c r="U12" s="33">
        <f>T12/T14*100</f>
        <v>8.1374321880650999</v>
      </c>
      <c r="V12" s="58">
        <f t="shared" si="3"/>
        <v>229</v>
      </c>
      <c r="W12" s="33">
        <f>V12/V14*100</f>
        <v>6.8810096153846159</v>
      </c>
    </row>
    <row r="13" spans="2:23" ht="23.1" customHeight="1" thickBot="1" x14ac:dyDescent="0.2">
      <c r="B13" s="112"/>
      <c r="C13" s="115" t="s">
        <v>12</v>
      </c>
      <c r="D13" s="116"/>
      <c r="E13" s="21" t="s">
        <v>15</v>
      </c>
      <c r="F13" s="1" t="s">
        <v>16</v>
      </c>
      <c r="G13" s="3" t="s">
        <v>17</v>
      </c>
      <c r="H13" s="22" t="s">
        <v>15</v>
      </c>
      <c r="I13" s="1" t="s">
        <v>16</v>
      </c>
      <c r="J13" s="3" t="s">
        <v>17</v>
      </c>
      <c r="O13" s="75" t="s">
        <v>24</v>
      </c>
      <c r="P13" s="76"/>
      <c r="Q13" s="77"/>
      <c r="R13" s="49">
        <v>41</v>
      </c>
      <c r="S13" s="54">
        <f>R13/R14*100</f>
        <v>1.2379227053140096</v>
      </c>
      <c r="T13" s="49">
        <v>40</v>
      </c>
      <c r="U13" s="50">
        <f>T13/T14*100</f>
        <v>1.2055455093429777</v>
      </c>
      <c r="V13" s="59">
        <v>41</v>
      </c>
      <c r="W13" s="50">
        <f>V13/V14*100</f>
        <v>1.2319711538461537</v>
      </c>
    </row>
    <row r="14" spans="2:23" ht="23.1" customHeight="1" thickBot="1" x14ac:dyDescent="0.2">
      <c r="B14" s="23" t="s">
        <v>27</v>
      </c>
      <c r="C14" s="129">
        <f>SUM(C15:D16)</f>
        <v>3287</v>
      </c>
      <c r="D14" s="130"/>
      <c r="E14" s="45">
        <f>SUM(E15:E16)</f>
        <v>974</v>
      </c>
      <c r="F14" s="26">
        <f t="shared" ref="F14:J14" si="4">SUM(F15:F16)</f>
        <v>215</v>
      </c>
      <c r="G14" s="46">
        <f t="shared" si="4"/>
        <v>1869</v>
      </c>
      <c r="H14" s="42">
        <f t="shared" si="4"/>
        <v>0</v>
      </c>
      <c r="I14" s="26">
        <f t="shared" si="4"/>
        <v>10</v>
      </c>
      <c r="J14" s="27">
        <f t="shared" si="4"/>
        <v>219</v>
      </c>
      <c r="O14" s="78" t="s">
        <v>23</v>
      </c>
      <c r="P14" s="79"/>
      <c r="Q14" s="80"/>
      <c r="R14" s="39">
        <f>R8+R12+R13</f>
        <v>3312</v>
      </c>
      <c r="S14" s="55">
        <v>100</v>
      </c>
      <c r="T14" s="39">
        <f>T8+T12+T13</f>
        <v>3318</v>
      </c>
      <c r="U14" s="41">
        <v>100</v>
      </c>
      <c r="V14" s="40">
        <f>V8+V12+V13</f>
        <v>3328</v>
      </c>
      <c r="W14" s="41">
        <v>100</v>
      </c>
    </row>
    <row r="15" spans="2:23" ht="23.1" customHeight="1" x14ac:dyDescent="0.15">
      <c r="B15" s="24" t="s">
        <v>33</v>
      </c>
      <c r="C15" s="135">
        <f>SUM(E15:J15)</f>
        <v>1339</v>
      </c>
      <c r="D15" s="136"/>
      <c r="E15" s="47">
        <v>426</v>
      </c>
      <c r="F15" s="28">
        <v>0</v>
      </c>
      <c r="G15" s="29">
        <v>740</v>
      </c>
      <c r="H15" s="43">
        <v>0</v>
      </c>
      <c r="I15" s="28">
        <v>0</v>
      </c>
      <c r="J15" s="29">
        <v>173</v>
      </c>
      <c r="O15" s="104" t="s">
        <v>58</v>
      </c>
      <c r="P15" s="105"/>
      <c r="Q15" s="105"/>
      <c r="R15" s="105"/>
      <c r="S15" s="105"/>
      <c r="T15" s="105"/>
      <c r="U15" s="105"/>
      <c r="V15" s="105"/>
      <c r="W15" s="105"/>
    </row>
    <row r="16" spans="2:23" ht="23.1" customHeight="1" thickBot="1" x14ac:dyDescent="0.2">
      <c r="B16" s="25" t="s">
        <v>34</v>
      </c>
      <c r="C16" s="117">
        <f>SUM(E16:J16)</f>
        <v>1948</v>
      </c>
      <c r="D16" s="118"/>
      <c r="E16" s="48">
        <v>548</v>
      </c>
      <c r="F16" s="30">
        <v>215</v>
      </c>
      <c r="G16" s="31">
        <v>1129</v>
      </c>
      <c r="H16" s="44">
        <v>0</v>
      </c>
      <c r="I16" s="30">
        <v>10</v>
      </c>
      <c r="J16" s="31">
        <v>46</v>
      </c>
      <c r="O16" s="106"/>
      <c r="P16" s="106"/>
      <c r="Q16" s="106"/>
      <c r="R16" s="106"/>
      <c r="S16" s="106"/>
      <c r="T16" s="106"/>
      <c r="U16" s="106"/>
      <c r="V16" s="106"/>
      <c r="W16" s="106"/>
    </row>
    <row r="17" spans="2:10" ht="23.1" customHeight="1" x14ac:dyDescent="0.15">
      <c r="B17" s="123" t="s">
        <v>55</v>
      </c>
      <c r="C17" s="124"/>
      <c r="D17" s="124"/>
      <c r="E17" s="124"/>
      <c r="F17" s="124"/>
      <c r="G17" s="124"/>
      <c r="H17" s="124"/>
      <c r="I17" s="124"/>
      <c r="J17" s="124"/>
    </row>
    <row r="18" spans="2:10" ht="23.1" customHeight="1" x14ac:dyDescent="0.15">
      <c r="C18" s="60"/>
      <c r="D18" s="60"/>
      <c r="E18" s="60"/>
      <c r="F18" s="60"/>
      <c r="G18" s="60"/>
      <c r="H18" s="60"/>
      <c r="I18" s="60"/>
      <c r="J18" s="60"/>
    </row>
    <row r="19" spans="2:10" ht="23.1" customHeight="1" x14ac:dyDescent="0.15">
      <c r="B19" t="s">
        <v>47</v>
      </c>
    </row>
    <row r="20" spans="2:10" ht="23.1" customHeight="1" thickBot="1" x14ac:dyDescent="0.2">
      <c r="J20" s="9" t="s">
        <v>32</v>
      </c>
    </row>
    <row r="21" spans="2:10" ht="23.1" customHeight="1" x14ac:dyDescent="0.15">
      <c r="B21" s="111" t="s">
        <v>31</v>
      </c>
      <c r="C21" s="113" t="s">
        <v>35</v>
      </c>
      <c r="D21" s="114"/>
      <c r="E21" s="133" t="s">
        <v>37</v>
      </c>
      <c r="F21" s="127" t="s">
        <v>38</v>
      </c>
      <c r="G21" s="119" t="s">
        <v>40</v>
      </c>
      <c r="H21" s="121" t="s">
        <v>41</v>
      </c>
      <c r="I21" s="121" t="s">
        <v>42</v>
      </c>
      <c r="J21" s="127" t="s">
        <v>39</v>
      </c>
    </row>
    <row r="22" spans="2:10" ht="23.1" customHeight="1" thickBot="1" x14ac:dyDescent="0.2">
      <c r="B22" s="112"/>
      <c r="C22" s="115" t="s">
        <v>36</v>
      </c>
      <c r="D22" s="116"/>
      <c r="E22" s="134"/>
      <c r="F22" s="128"/>
      <c r="G22" s="120"/>
      <c r="H22" s="122"/>
      <c r="I22" s="122"/>
      <c r="J22" s="128"/>
    </row>
    <row r="23" spans="2:10" ht="23.1" customHeight="1" x14ac:dyDescent="0.15">
      <c r="B23" s="23" t="s">
        <v>27</v>
      </c>
      <c r="C23" s="107">
        <f>SUM(G23:J23)</f>
        <v>1199</v>
      </c>
      <c r="D23" s="108"/>
      <c r="E23" s="72">
        <f>SUM(E24:E25)</f>
        <v>789</v>
      </c>
      <c r="F23" s="69">
        <f t="shared" ref="F23:J23" si="5">SUM(F24:F25)</f>
        <v>410</v>
      </c>
      <c r="G23" s="63">
        <f t="shared" si="5"/>
        <v>9</v>
      </c>
      <c r="H23" s="66">
        <f t="shared" si="5"/>
        <v>607</v>
      </c>
      <c r="I23" s="66">
        <f t="shared" si="5"/>
        <v>575</v>
      </c>
      <c r="J23" s="69">
        <f t="shared" si="5"/>
        <v>8</v>
      </c>
    </row>
    <row r="24" spans="2:10" ht="23.1" customHeight="1" x14ac:dyDescent="0.15">
      <c r="B24" s="24" t="s">
        <v>33</v>
      </c>
      <c r="C24" s="109">
        <f>SUM(G24:J24)</f>
        <v>902</v>
      </c>
      <c r="D24" s="110"/>
      <c r="E24" s="64">
        <v>592</v>
      </c>
      <c r="F24" s="70">
        <v>310</v>
      </c>
      <c r="G24" s="64">
        <v>7</v>
      </c>
      <c r="H24" s="67">
        <v>458</v>
      </c>
      <c r="I24" s="67">
        <v>433</v>
      </c>
      <c r="J24" s="70">
        <v>4</v>
      </c>
    </row>
    <row r="25" spans="2:10" ht="23.1" customHeight="1" thickBot="1" x14ac:dyDescent="0.2">
      <c r="B25" s="25" t="s">
        <v>34</v>
      </c>
      <c r="C25" s="131">
        <f>SUM(G25:J25)</f>
        <v>297</v>
      </c>
      <c r="D25" s="132"/>
      <c r="E25" s="65">
        <v>197</v>
      </c>
      <c r="F25" s="71">
        <v>100</v>
      </c>
      <c r="G25" s="65">
        <v>2</v>
      </c>
      <c r="H25" s="68">
        <v>149</v>
      </c>
      <c r="I25" s="68">
        <v>142</v>
      </c>
      <c r="J25" s="71">
        <v>4</v>
      </c>
    </row>
    <row r="26" spans="2:10" ht="18" customHeight="1" x14ac:dyDescent="0.15">
      <c r="B26" s="125" t="s">
        <v>57</v>
      </c>
      <c r="C26" s="126"/>
      <c r="D26" s="126"/>
      <c r="E26" s="126"/>
      <c r="F26" s="126"/>
      <c r="G26" s="126"/>
      <c r="H26" s="126"/>
      <c r="I26" s="126"/>
      <c r="J26" s="126"/>
    </row>
  </sheetData>
  <mergeCells count="44">
    <mergeCell ref="B26:J26"/>
    <mergeCell ref="H12:J12"/>
    <mergeCell ref="E12:G12"/>
    <mergeCell ref="C12:D12"/>
    <mergeCell ref="I21:I22"/>
    <mergeCell ref="J21:J22"/>
    <mergeCell ref="C14:D14"/>
    <mergeCell ref="C13:D13"/>
    <mergeCell ref="C25:D25"/>
    <mergeCell ref="E21:E22"/>
    <mergeCell ref="F21:F22"/>
    <mergeCell ref="B12:B13"/>
    <mergeCell ref="C15:D15"/>
    <mergeCell ref="O15:W16"/>
    <mergeCell ref="C23:D23"/>
    <mergeCell ref="C24:D24"/>
    <mergeCell ref="B21:B22"/>
    <mergeCell ref="C21:D21"/>
    <mergeCell ref="C22:D22"/>
    <mergeCell ref="C16:D16"/>
    <mergeCell ref="G21:G22"/>
    <mergeCell ref="H21:H22"/>
    <mergeCell ref="B17:J17"/>
    <mergeCell ref="C9:J9"/>
    <mergeCell ref="B3:C3"/>
    <mergeCell ref="B4:B5"/>
    <mergeCell ref="B6:B7"/>
    <mergeCell ref="B8:M8"/>
    <mergeCell ref="V3:W3"/>
    <mergeCell ref="O13:Q13"/>
    <mergeCell ref="O14:Q14"/>
    <mergeCell ref="O3:Q4"/>
    <mergeCell ref="P5:Q5"/>
    <mergeCell ref="P6:Q6"/>
    <mergeCell ref="P7:Q7"/>
    <mergeCell ref="P8:Q8"/>
    <mergeCell ref="O5:O8"/>
    <mergeCell ref="O9:O12"/>
    <mergeCell ref="P9:Q9"/>
    <mergeCell ref="P10:Q10"/>
    <mergeCell ref="P11:Q11"/>
    <mergeCell ref="R3:S3"/>
    <mergeCell ref="T3:U3"/>
    <mergeCell ref="P12:Q1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R3</vt:lpstr>
      <vt:lpstr>'R3'!Print_Area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2021-09-30T01:18:54Z</cp:lastPrinted>
  <dcterms:created xsi:type="dcterms:W3CDTF">2018-09-28T07:01:39Z</dcterms:created>
  <dcterms:modified xsi:type="dcterms:W3CDTF">2021-10-06T02:07:07Z</dcterms:modified>
</cp:coreProperties>
</file>